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pb21v\cvs-world\formosa\"/>
    </mc:Choice>
  </mc:AlternateContent>
  <xr:revisionPtr revIDLastSave="0" documentId="13_ncr:1_{E0ED9378-4084-493A-A0D0-046F86A9B659}" xr6:coauthVersionLast="47" xr6:coauthVersionMax="47" xr10:uidLastSave="{00000000-0000-0000-0000-000000000000}"/>
  <bookViews>
    <workbookView xWindow="0" yWindow="0" windowWidth="7452" windowHeight="12360" tabRatio="726" firstSheet="2" activeTab="2" xr2:uid="{00000000-000D-0000-FFFF-FFFF00000000}"/>
  </bookViews>
  <sheets>
    <sheet name="我願" sheetId="1" r:id="rId1"/>
    <sheet name="店舗数一覧_2026" sheetId="16" r:id="rId2"/>
    <sheet name="店舗数一覧_2021" sheetId="2" r:id="rId3"/>
    <sheet name="店舗数一覧_2020" sheetId="3" r:id="rId4"/>
    <sheet name="店舗数一覧_2019" sheetId="4" r:id="rId5"/>
    <sheet name="店舗数比較 (2021)" sheetId="14" r:id="rId6"/>
    <sheet name="店舗数比較(2020)" sheetId="5" r:id="rId7"/>
    <sheet name="順位ソート_2021" sheetId="15" r:id="rId8"/>
    <sheet name="順位ソート_2020" sheetId="6" r:id="rId9"/>
    <sheet name="順位ソート_2019" sheetId="7" r:id="rId10"/>
    <sheet name="人口多区・県轄市" sheetId="8" r:id="rId11"/>
    <sheet name="県市別店舗統計" sheetId="9" r:id="rId12"/>
    <sheet name="板橋区" sheetId="10" r:id="rId13"/>
    <sheet name="(参考)ドラッグストア勢力図" sheetId="11" r:id="rId14"/>
    <sheet name="便利商店没有区" sheetId="12" r:id="rId15"/>
    <sheet name="鉄道没有区" sheetId="13" r:id="rId16"/>
  </sheets>
  <definedNames>
    <definedName name="_xlnm._FilterDatabase" localSheetId="7" hidden="1">順位ソート_2021!$A$2:$L$371</definedName>
    <definedName name="_xlnm.Criteria" localSheetId="7">順位ソート_2021!$Q$6:$Q$7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2" i="16" l="1"/>
  <c r="J11" i="3"/>
  <c r="J12" i="3"/>
  <c r="J20" i="3"/>
  <c r="J391" i="3"/>
  <c r="I389" i="3"/>
  <c r="J389" i="3" s="1"/>
  <c r="I388" i="3"/>
  <c r="J388" i="3" s="1"/>
  <c r="I387" i="3"/>
  <c r="J387" i="3" s="1"/>
  <c r="I386" i="3"/>
  <c r="J386" i="3" s="1"/>
  <c r="I385" i="3"/>
  <c r="J385" i="3" s="1"/>
  <c r="I384" i="3"/>
  <c r="J384" i="3" s="1"/>
  <c r="I383" i="3"/>
  <c r="J383" i="3" s="1"/>
  <c r="I382" i="3"/>
  <c r="J382" i="3" s="1"/>
  <c r="I381" i="3"/>
  <c r="J381" i="3" s="1"/>
  <c r="I380" i="3"/>
  <c r="J380" i="3" s="1"/>
  <c r="I379" i="3"/>
  <c r="J379" i="3" s="1"/>
  <c r="I378" i="3"/>
  <c r="J378" i="3" s="1"/>
  <c r="I377" i="3"/>
  <c r="J377" i="3" s="1"/>
  <c r="I376" i="3"/>
  <c r="J376" i="3" s="1"/>
  <c r="I375" i="3"/>
  <c r="J375" i="3" s="1"/>
  <c r="I374" i="3"/>
  <c r="J374" i="3" s="1"/>
  <c r="J373" i="3"/>
  <c r="J372" i="3"/>
  <c r="I372" i="3"/>
  <c r="I371" i="3"/>
  <c r="J371" i="3" s="1"/>
  <c r="I370" i="3"/>
  <c r="J370" i="3" s="1"/>
  <c r="I369" i="3"/>
  <c r="J369" i="3" s="1"/>
  <c r="J368" i="3"/>
  <c r="I368" i="3"/>
  <c r="I367" i="3"/>
  <c r="J367" i="3" s="1"/>
  <c r="I366" i="3"/>
  <c r="J366" i="3" s="1"/>
  <c r="I365" i="3"/>
  <c r="J365" i="3" s="1"/>
  <c r="I364" i="3"/>
  <c r="J364" i="3" s="1"/>
  <c r="I363" i="3"/>
  <c r="J363" i="3" s="1"/>
  <c r="I362" i="3"/>
  <c r="J362" i="3" s="1"/>
  <c r="I361" i="3"/>
  <c r="J361" i="3" s="1"/>
  <c r="J360" i="3"/>
  <c r="I359" i="3"/>
  <c r="J359" i="3" s="1"/>
  <c r="I358" i="3"/>
  <c r="J358" i="3" s="1"/>
  <c r="I357" i="3"/>
  <c r="J357" i="3" s="1"/>
  <c r="I356" i="3"/>
  <c r="J356" i="3" s="1"/>
  <c r="I355" i="3"/>
  <c r="J355" i="3" s="1"/>
  <c r="I354" i="3"/>
  <c r="J354" i="3" s="1"/>
  <c r="I353" i="3"/>
  <c r="J353" i="3" s="1"/>
  <c r="I352" i="3"/>
  <c r="J352" i="3" s="1"/>
  <c r="I351" i="3"/>
  <c r="J351" i="3" s="1"/>
  <c r="J350" i="3"/>
  <c r="I350" i="3"/>
  <c r="I349" i="3"/>
  <c r="J349" i="3" s="1"/>
  <c r="I348" i="3"/>
  <c r="J348" i="3" s="1"/>
  <c r="I347" i="3"/>
  <c r="J347" i="3" s="1"/>
  <c r="J346" i="3"/>
  <c r="I345" i="3"/>
  <c r="J345" i="3" s="1"/>
  <c r="I344" i="3"/>
  <c r="J344" i="3" s="1"/>
  <c r="I343" i="3"/>
  <c r="J343" i="3" s="1"/>
  <c r="I342" i="3"/>
  <c r="J342" i="3" s="1"/>
  <c r="I341" i="3"/>
  <c r="J341" i="3" s="1"/>
  <c r="J340" i="3"/>
  <c r="I340" i="3"/>
  <c r="I339" i="3"/>
  <c r="J339" i="3" s="1"/>
  <c r="I338" i="3"/>
  <c r="J338" i="3" s="1"/>
  <c r="I337" i="3"/>
  <c r="J337" i="3" s="1"/>
  <c r="I336" i="3"/>
  <c r="J336" i="3" s="1"/>
  <c r="I335" i="3"/>
  <c r="J335" i="3" s="1"/>
  <c r="I334" i="3"/>
  <c r="J334" i="3" s="1"/>
  <c r="I333" i="3"/>
  <c r="J333" i="3" s="1"/>
  <c r="I332" i="3"/>
  <c r="J332" i="3" s="1"/>
  <c r="I331" i="3"/>
  <c r="J331" i="3" s="1"/>
  <c r="I330" i="3"/>
  <c r="J330" i="3" s="1"/>
  <c r="J329" i="3"/>
  <c r="I328" i="3"/>
  <c r="J328" i="3" s="1"/>
  <c r="I327" i="3"/>
  <c r="J327" i="3" s="1"/>
  <c r="I326" i="3"/>
  <c r="J326" i="3" s="1"/>
  <c r="J325" i="3"/>
  <c r="I325" i="3"/>
  <c r="I324" i="3"/>
  <c r="J324" i="3" s="1"/>
  <c r="I323" i="3"/>
  <c r="J323" i="3" s="1"/>
  <c r="I322" i="3"/>
  <c r="J322" i="3" s="1"/>
  <c r="J321" i="3"/>
  <c r="I321" i="3"/>
  <c r="I320" i="3"/>
  <c r="J320" i="3" s="1"/>
  <c r="I319" i="3"/>
  <c r="J319" i="3" s="1"/>
  <c r="I318" i="3"/>
  <c r="J318" i="3" s="1"/>
  <c r="I317" i="3"/>
  <c r="J317" i="3" s="1"/>
  <c r="I316" i="3"/>
  <c r="J316" i="3" s="1"/>
  <c r="I315" i="3"/>
  <c r="J315" i="3" s="1"/>
  <c r="I314" i="3"/>
  <c r="J314" i="3" s="1"/>
  <c r="I313" i="3"/>
  <c r="J313" i="3" s="1"/>
  <c r="I312" i="3"/>
  <c r="J312" i="3" s="1"/>
  <c r="I311" i="3"/>
  <c r="J311" i="3" s="1"/>
  <c r="I310" i="3"/>
  <c r="J310" i="3" s="1"/>
  <c r="I309" i="3"/>
  <c r="J309" i="3" s="1"/>
  <c r="I308" i="3"/>
  <c r="J308" i="3" s="1"/>
  <c r="I307" i="3"/>
  <c r="J307" i="3" s="1"/>
  <c r="I306" i="3"/>
  <c r="J306" i="3" s="1"/>
  <c r="I305" i="3"/>
  <c r="J305" i="3" s="1"/>
  <c r="I304" i="3"/>
  <c r="J304" i="3" s="1"/>
  <c r="I303" i="3"/>
  <c r="J303" i="3" s="1"/>
  <c r="I302" i="3"/>
  <c r="J302" i="3" s="1"/>
  <c r="J301" i="3"/>
  <c r="I301" i="3"/>
  <c r="I300" i="3"/>
  <c r="J300" i="3" s="1"/>
  <c r="I299" i="3"/>
  <c r="J299" i="3" s="1"/>
  <c r="I298" i="3"/>
  <c r="J298" i="3" s="1"/>
  <c r="J297" i="3"/>
  <c r="I297" i="3"/>
  <c r="I296" i="3"/>
  <c r="J296" i="3" s="1"/>
  <c r="J295" i="3"/>
  <c r="I294" i="3"/>
  <c r="J294" i="3" s="1"/>
  <c r="I293" i="3"/>
  <c r="J293" i="3" s="1"/>
  <c r="I292" i="3"/>
  <c r="J292" i="3" s="1"/>
  <c r="I291" i="3"/>
  <c r="J291" i="3" s="1"/>
  <c r="J290" i="3"/>
  <c r="I290" i="3"/>
  <c r="I289" i="3"/>
  <c r="J289" i="3" s="1"/>
  <c r="I288" i="3"/>
  <c r="J288" i="3" s="1"/>
  <c r="J287" i="3"/>
  <c r="I287" i="3"/>
  <c r="J286" i="3"/>
  <c r="I286" i="3"/>
  <c r="I285" i="3"/>
  <c r="J285" i="3" s="1"/>
  <c r="J284" i="3"/>
  <c r="I284" i="3"/>
  <c r="I283" i="3"/>
  <c r="J283" i="3" s="1"/>
  <c r="I282" i="3"/>
  <c r="J282" i="3" s="1"/>
  <c r="I281" i="3"/>
  <c r="J281" i="3" s="1"/>
  <c r="I280" i="3"/>
  <c r="J280" i="3" s="1"/>
  <c r="I279" i="3"/>
  <c r="J279" i="3" s="1"/>
  <c r="J278" i="3"/>
  <c r="I278" i="3"/>
  <c r="I277" i="3"/>
  <c r="J277" i="3" s="1"/>
  <c r="J276" i="3"/>
  <c r="I276" i="3"/>
  <c r="J275" i="3"/>
  <c r="I275" i="3"/>
  <c r="I274" i="3"/>
  <c r="J274" i="3" s="1"/>
  <c r="I273" i="3"/>
  <c r="J273" i="3" s="1"/>
  <c r="I272" i="3"/>
  <c r="J272" i="3" s="1"/>
  <c r="I271" i="3"/>
  <c r="J271" i="3" s="1"/>
  <c r="I270" i="3"/>
  <c r="J270" i="3" s="1"/>
  <c r="I269" i="3"/>
  <c r="J269" i="3" s="1"/>
  <c r="I268" i="3"/>
  <c r="J268" i="3" s="1"/>
  <c r="I267" i="3"/>
  <c r="J267" i="3" s="1"/>
  <c r="I266" i="3"/>
  <c r="J266" i="3" s="1"/>
  <c r="I265" i="3"/>
  <c r="J265" i="3" s="1"/>
  <c r="I264" i="3"/>
  <c r="J264" i="3" s="1"/>
  <c r="I263" i="3"/>
  <c r="J263" i="3" s="1"/>
  <c r="I262" i="3"/>
  <c r="J262" i="3" s="1"/>
  <c r="I261" i="3"/>
  <c r="J261" i="3" s="1"/>
  <c r="J260" i="3"/>
  <c r="I260" i="3"/>
  <c r="I259" i="3"/>
  <c r="J259" i="3" s="1"/>
  <c r="J258" i="3"/>
  <c r="I258" i="3"/>
  <c r="I257" i="3"/>
  <c r="J257" i="3" s="1"/>
  <c r="J256" i="3"/>
  <c r="I255" i="3"/>
  <c r="J255" i="3" s="1"/>
  <c r="I254" i="3"/>
  <c r="J254" i="3" s="1"/>
  <c r="I253" i="3"/>
  <c r="J253" i="3" s="1"/>
  <c r="J252" i="3"/>
  <c r="I252" i="3"/>
  <c r="I251" i="3"/>
  <c r="J251" i="3" s="1"/>
  <c r="I250" i="3"/>
  <c r="J250" i="2" s="1"/>
  <c r="I249" i="3"/>
  <c r="J249" i="2" s="1"/>
  <c r="I248" i="3"/>
  <c r="J248" i="3" s="1"/>
  <c r="I247" i="3"/>
  <c r="J247" i="3" s="1"/>
  <c r="I246" i="3"/>
  <c r="J246" i="3" s="1"/>
  <c r="I245" i="3"/>
  <c r="J245" i="3" s="1"/>
  <c r="I244" i="3"/>
  <c r="J244" i="2" s="1"/>
  <c r="I243" i="3"/>
  <c r="J243" i="3" s="1"/>
  <c r="I242" i="3"/>
  <c r="J242" i="2" s="1"/>
  <c r="I241" i="3"/>
  <c r="J241" i="3" s="1"/>
  <c r="J240" i="3"/>
  <c r="I240" i="3"/>
  <c r="J239" i="3"/>
  <c r="I239" i="3"/>
  <c r="I238" i="3"/>
  <c r="J238" i="3" s="1"/>
  <c r="I237" i="3"/>
  <c r="J237" i="3" s="1"/>
  <c r="I236" i="3"/>
  <c r="J236" i="3" s="1"/>
  <c r="I235" i="3"/>
  <c r="J235" i="3" s="1"/>
  <c r="I234" i="3"/>
  <c r="J234" i="2" s="1"/>
  <c r="I233" i="3"/>
  <c r="J233" i="3" s="1"/>
  <c r="J232" i="3"/>
  <c r="I232" i="3"/>
  <c r="I231" i="3"/>
  <c r="J231" i="3" s="1"/>
  <c r="I230" i="3"/>
  <c r="J230" i="3" s="1"/>
  <c r="I229" i="3"/>
  <c r="J229" i="3" s="1"/>
  <c r="J228" i="3"/>
  <c r="I228" i="3"/>
  <c r="J227" i="3"/>
  <c r="I227" i="3"/>
  <c r="I226" i="3"/>
  <c r="J226" i="2" s="1"/>
  <c r="I225" i="3"/>
  <c r="J225" i="3" s="1"/>
  <c r="I224" i="3"/>
  <c r="J224" i="3" s="1"/>
  <c r="J223" i="3"/>
  <c r="I223" i="3"/>
  <c r="I222" i="3"/>
  <c r="J222" i="3" s="1"/>
  <c r="I221" i="3"/>
  <c r="J221" i="3" s="1"/>
  <c r="I220" i="3"/>
  <c r="J220" i="3" s="1"/>
  <c r="I219" i="3"/>
  <c r="J219" i="3" s="1"/>
  <c r="J218" i="3"/>
  <c r="I217" i="3"/>
  <c r="J217" i="2" s="1"/>
  <c r="I216" i="3"/>
  <c r="J216" i="2" s="1"/>
  <c r="I215" i="3"/>
  <c r="J215" i="3" s="1"/>
  <c r="J214" i="3"/>
  <c r="I214" i="3"/>
  <c r="I213" i="3"/>
  <c r="J213" i="3" s="1"/>
  <c r="I212" i="3"/>
  <c r="J212" i="3" s="1"/>
  <c r="I211" i="3"/>
  <c r="J211" i="3" s="1"/>
  <c r="I210" i="3"/>
  <c r="J210" i="3" s="1"/>
  <c r="J209" i="3"/>
  <c r="I209" i="3"/>
  <c r="I208" i="3"/>
  <c r="J208" i="3" s="1"/>
  <c r="I207" i="3"/>
  <c r="J207" i="3" s="1"/>
  <c r="I206" i="3"/>
  <c r="J206" i="3" s="1"/>
  <c r="I205" i="3"/>
  <c r="J205" i="3" s="1"/>
  <c r="I204" i="3"/>
  <c r="J204" i="3" s="1"/>
  <c r="I203" i="3"/>
  <c r="J203" i="3" s="1"/>
  <c r="I202" i="3"/>
  <c r="J202" i="3" s="1"/>
  <c r="I201" i="3"/>
  <c r="J201" i="3" s="1"/>
  <c r="I200" i="3"/>
  <c r="J200" i="3" s="1"/>
  <c r="J199" i="3"/>
  <c r="J198" i="3"/>
  <c r="I198" i="3"/>
  <c r="I197" i="3"/>
  <c r="J197" i="3" s="1"/>
  <c r="I196" i="3"/>
  <c r="J196" i="3" s="1"/>
  <c r="I195" i="3"/>
  <c r="J195" i="3" s="1"/>
  <c r="I194" i="3"/>
  <c r="J194" i="3" s="1"/>
  <c r="I193" i="3"/>
  <c r="J193" i="3" s="1"/>
  <c r="I192" i="3"/>
  <c r="J192" i="3" s="1"/>
  <c r="I191" i="3"/>
  <c r="J191" i="3" s="1"/>
  <c r="I190" i="3"/>
  <c r="J190" i="3" s="1"/>
  <c r="I189" i="3"/>
  <c r="J189" i="3" s="1"/>
  <c r="I188" i="3"/>
  <c r="J188" i="3" s="1"/>
  <c r="J187" i="3"/>
  <c r="I187" i="3"/>
  <c r="I186" i="3"/>
  <c r="J186" i="3" s="1"/>
  <c r="I185" i="3"/>
  <c r="J185" i="3" s="1"/>
  <c r="I184" i="3"/>
  <c r="J184" i="3" s="1"/>
  <c r="I183" i="3"/>
  <c r="J183" i="3" s="1"/>
  <c r="J182" i="3"/>
  <c r="I182" i="3"/>
  <c r="I181" i="3"/>
  <c r="J181" i="3" s="1"/>
  <c r="I180" i="3"/>
  <c r="J180" i="3" s="1"/>
  <c r="I179" i="3"/>
  <c r="J179" i="3" s="1"/>
  <c r="J178" i="3"/>
  <c r="I177" i="3"/>
  <c r="J177" i="3" s="1"/>
  <c r="J176" i="3"/>
  <c r="I176" i="3"/>
  <c r="J175" i="3"/>
  <c r="I174" i="3"/>
  <c r="J174" i="3" s="1"/>
  <c r="I173" i="3"/>
  <c r="J173" i="3" s="1"/>
  <c r="I172" i="3"/>
  <c r="J172" i="3" s="1"/>
  <c r="I171" i="3"/>
  <c r="J171" i="3" s="1"/>
  <c r="I170" i="3"/>
  <c r="J170" i="3" s="1"/>
  <c r="I169" i="3"/>
  <c r="J169" i="3" s="1"/>
  <c r="I168" i="3"/>
  <c r="J168" i="3" s="1"/>
  <c r="I167" i="3"/>
  <c r="J167" i="3" s="1"/>
  <c r="J166" i="3"/>
  <c r="I166" i="3"/>
  <c r="I165" i="3"/>
  <c r="J165" i="3" s="1"/>
  <c r="I164" i="3"/>
  <c r="J164" i="3" s="1"/>
  <c r="I163" i="3"/>
  <c r="J163" i="3" s="1"/>
  <c r="I162" i="3"/>
  <c r="J162" i="3" s="1"/>
  <c r="J161" i="3"/>
  <c r="J160" i="3"/>
  <c r="I160" i="3"/>
  <c r="J159" i="3"/>
  <c r="I159" i="3"/>
  <c r="I158" i="3"/>
  <c r="J158" i="3" s="1"/>
  <c r="I157" i="3"/>
  <c r="J157" i="3" s="1"/>
  <c r="I156" i="3"/>
  <c r="J156" i="3" s="1"/>
  <c r="J155" i="3"/>
  <c r="I155" i="3"/>
  <c r="I154" i="3"/>
  <c r="J154" i="3" s="1"/>
  <c r="I153" i="3"/>
  <c r="J153" i="3" s="1"/>
  <c r="J152" i="3"/>
  <c r="I152" i="3"/>
  <c r="I151" i="3"/>
  <c r="J151" i="3" s="1"/>
  <c r="I150" i="3"/>
  <c r="J150" i="3" s="1"/>
  <c r="I149" i="3"/>
  <c r="J149" i="3" s="1"/>
  <c r="J148" i="3"/>
  <c r="I148" i="3"/>
  <c r="J147" i="3"/>
  <c r="I147" i="3"/>
  <c r="I146" i="3"/>
  <c r="J146" i="3" s="1"/>
  <c r="I145" i="3"/>
  <c r="J145" i="3" s="1"/>
  <c r="J144" i="3"/>
  <c r="I144" i="3"/>
  <c r="J143" i="3"/>
  <c r="I143" i="3"/>
  <c r="I142" i="3"/>
  <c r="J142" i="3" s="1"/>
  <c r="I141" i="3"/>
  <c r="J141" i="3" s="1"/>
  <c r="I140" i="3"/>
  <c r="J140" i="3" s="1"/>
  <c r="J139" i="3"/>
  <c r="I139" i="3"/>
  <c r="I138" i="3"/>
  <c r="J138" i="3" s="1"/>
  <c r="I137" i="3"/>
  <c r="J137" i="3" s="1"/>
  <c r="J136" i="3"/>
  <c r="I136" i="3"/>
  <c r="I135" i="3"/>
  <c r="J135" i="3" s="1"/>
  <c r="J134" i="3"/>
  <c r="I133" i="3"/>
  <c r="J133" i="3" s="1"/>
  <c r="I132" i="3"/>
  <c r="J132" i="3" s="1"/>
  <c r="I131" i="3"/>
  <c r="J131" i="3" s="1"/>
  <c r="I130" i="3"/>
  <c r="J130" i="3" s="1"/>
  <c r="J129" i="3"/>
  <c r="I129" i="3"/>
  <c r="I128" i="3"/>
  <c r="J128" i="3" s="1"/>
  <c r="I127" i="3"/>
  <c r="J127" i="3" s="1"/>
  <c r="I126" i="3"/>
  <c r="J126" i="3" s="1"/>
  <c r="I125" i="3"/>
  <c r="J125" i="3" s="1"/>
  <c r="J124" i="3"/>
  <c r="I124" i="3"/>
  <c r="I123" i="3"/>
  <c r="J123" i="3" s="1"/>
  <c r="I122" i="3"/>
  <c r="J122" i="3" s="1"/>
  <c r="I121" i="3"/>
  <c r="J121" i="3" s="1"/>
  <c r="I120" i="3"/>
  <c r="J120" i="3" s="1"/>
  <c r="I119" i="3"/>
  <c r="J119" i="3" s="1"/>
  <c r="I118" i="3"/>
  <c r="J118" i="3" s="1"/>
  <c r="I117" i="3"/>
  <c r="J117" i="3" s="1"/>
  <c r="I116" i="3"/>
  <c r="J116" i="3" s="1"/>
  <c r="I115" i="3"/>
  <c r="J115" i="3" s="1"/>
  <c r="I114" i="3"/>
  <c r="J114" i="3" s="1"/>
  <c r="J113" i="3"/>
  <c r="I113" i="3"/>
  <c r="I112" i="3"/>
  <c r="J112" i="3" s="1"/>
  <c r="I111" i="3"/>
  <c r="J111" i="3" s="1"/>
  <c r="I110" i="3"/>
  <c r="J110" i="3" s="1"/>
  <c r="I109" i="3"/>
  <c r="J109" i="3" s="1"/>
  <c r="J108" i="3"/>
  <c r="I108" i="3"/>
  <c r="I107" i="3"/>
  <c r="J107" i="3" s="1"/>
  <c r="I106" i="3"/>
  <c r="J106" i="3" s="1"/>
  <c r="I105" i="3"/>
  <c r="J105" i="3" s="1"/>
  <c r="J104" i="3"/>
  <c r="I103" i="3"/>
  <c r="J103" i="3" s="1"/>
  <c r="J102" i="3"/>
  <c r="I102" i="3"/>
  <c r="I101" i="3"/>
  <c r="J101" i="3" s="1"/>
  <c r="I100" i="3"/>
  <c r="J100" i="3" s="1"/>
  <c r="J99" i="3"/>
  <c r="I99" i="3"/>
  <c r="I98" i="3"/>
  <c r="J98" i="3" s="1"/>
  <c r="I97" i="3"/>
  <c r="J97" i="3" s="1"/>
  <c r="I96" i="3"/>
  <c r="J96" i="3" s="1"/>
  <c r="J95" i="3"/>
  <c r="I95" i="3"/>
  <c r="J94" i="3"/>
  <c r="I94" i="3"/>
  <c r="I93" i="3"/>
  <c r="J93" i="3" s="1"/>
  <c r="I92" i="3"/>
  <c r="J92" i="3" s="1"/>
  <c r="J91" i="3"/>
  <c r="I91" i="3"/>
  <c r="J90" i="3"/>
  <c r="I90" i="3"/>
  <c r="I89" i="3"/>
  <c r="J89" i="3" s="1"/>
  <c r="I88" i="3"/>
  <c r="J88" i="3" s="1"/>
  <c r="I87" i="3"/>
  <c r="J87" i="3" s="1"/>
  <c r="J86" i="3"/>
  <c r="I86" i="3"/>
  <c r="J85" i="3"/>
  <c r="I84" i="3"/>
  <c r="J84" i="3" s="1"/>
  <c r="I83" i="3"/>
  <c r="J83" i="3" s="1"/>
  <c r="I82" i="3"/>
  <c r="J82" i="3" s="1"/>
  <c r="I81" i="3"/>
  <c r="J81" i="3" s="1"/>
  <c r="I80" i="3"/>
  <c r="J80" i="3" s="1"/>
  <c r="I79" i="3"/>
  <c r="J79" i="3" s="1"/>
  <c r="I78" i="3"/>
  <c r="J78" i="3" s="1"/>
  <c r="I77" i="3"/>
  <c r="J77" i="3" s="1"/>
  <c r="J76" i="3"/>
  <c r="I76" i="3"/>
  <c r="I75" i="3"/>
  <c r="J75" i="3" s="1"/>
  <c r="I74" i="3"/>
  <c r="J74" i="3" s="1"/>
  <c r="I73" i="3"/>
  <c r="J73" i="3" s="1"/>
  <c r="I72" i="3"/>
  <c r="J72" i="3" s="1"/>
  <c r="J71" i="3"/>
  <c r="I71" i="3"/>
  <c r="I70" i="3"/>
  <c r="J70" i="3" s="1"/>
  <c r="I69" i="3"/>
  <c r="J69" i="3" s="1"/>
  <c r="J68" i="3"/>
  <c r="I67" i="3"/>
  <c r="J67" i="3" s="1"/>
  <c r="I66" i="3"/>
  <c r="J66" i="3" s="1"/>
  <c r="J65" i="3"/>
  <c r="I65" i="3"/>
  <c r="I64" i="3"/>
  <c r="J64" i="3" s="1"/>
  <c r="I63" i="3"/>
  <c r="J63" i="3" s="1"/>
  <c r="I62" i="3"/>
  <c r="J62" i="3" s="1"/>
  <c r="I61" i="3"/>
  <c r="J61" i="3" s="1"/>
  <c r="I60" i="3"/>
  <c r="J60" i="3" s="1"/>
  <c r="I59" i="3"/>
  <c r="J59" i="3" s="1"/>
  <c r="I58" i="3"/>
  <c r="J58" i="3" s="1"/>
  <c r="I57" i="3"/>
  <c r="J57" i="3" s="1"/>
  <c r="I56" i="3"/>
  <c r="J56" i="3" s="1"/>
  <c r="I55" i="3"/>
  <c r="J55" i="3" s="1"/>
  <c r="J54" i="3"/>
  <c r="I53" i="3"/>
  <c r="J53" i="3" s="1"/>
  <c r="I52" i="3"/>
  <c r="J52" i="3" s="1"/>
  <c r="J51" i="3"/>
  <c r="I51" i="3"/>
  <c r="J50" i="3"/>
  <c r="I50" i="3"/>
  <c r="I49" i="3"/>
  <c r="J49" i="3" s="1"/>
  <c r="I48" i="3"/>
  <c r="J48" i="3" s="1"/>
  <c r="J47" i="3"/>
  <c r="I47" i="3"/>
  <c r="J46" i="3"/>
  <c r="I46" i="3"/>
  <c r="I45" i="3"/>
  <c r="J45" i="3" s="1"/>
  <c r="I44" i="3"/>
  <c r="J44" i="3" s="1"/>
  <c r="I43" i="3"/>
  <c r="J43" i="3" s="1"/>
  <c r="J42" i="3"/>
  <c r="I42" i="3"/>
  <c r="I41" i="3"/>
  <c r="J41" i="3" s="1"/>
  <c r="I40" i="3"/>
  <c r="J40" i="3" s="1"/>
  <c r="J39" i="3"/>
  <c r="I39" i="3"/>
  <c r="I38" i="3"/>
  <c r="J38" i="3" s="1"/>
  <c r="I37" i="3"/>
  <c r="J37" i="3" s="1"/>
  <c r="I36" i="3"/>
  <c r="J36" i="3" s="1"/>
  <c r="J35" i="3"/>
  <c r="I35" i="3"/>
  <c r="J34" i="3"/>
  <c r="I34" i="3"/>
  <c r="I33" i="3"/>
  <c r="J33" i="3" s="1"/>
  <c r="I32" i="3"/>
  <c r="J32" i="3" s="1"/>
  <c r="J31" i="3"/>
  <c r="I31" i="3"/>
  <c r="J30" i="3"/>
  <c r="I30" i="3"/>
  <c r="I29" i="3"/>
  <c r="J29" i="3" s="1"/>
  <c r="I28" i="3"/>
  <c r="J28" i="3" s="1"/>
  <c r="I27" i="3"/>
  <c r="J27" i="3" s="1"/>
  <c r="I26" i="3"/>
  <c r="J26" i="3" s="1"/>
  <c r="I25" i="3"/>
  <c r="J25" i="3" s="1"/>
  <c r="J24" i="3"/>
  <c r="I23" i="3"/>
  <c r="J23" i="3" s="1"/>
  <c r="I22" i="3"/>
  <c r="J22" i="3" s="1"/>
  <c r="I21" i="3"/>
  <c r="J21" i="3" s="1"/>
  <c r="I20" i="3"/>
  <c r="I19" i="3"/>
  <c r="J19" i="3" s="1"/>
  <c r="I18" i="3"/>
  <c r="J18" i="3" s="1"/>
  <c r="I17" i="3"/>
  <c r="J17" i="3" s="1"/>
  <c r="I16" i="3"/>
  <c r="J16" i="3" s="1"/>
  <c r="I15" i="3"/>
  <c r="J15" i="3" s="1"/>
  <c r="I14" i="3"/>
  <c r="J14" i="3" s="1"/>
  <c r="I13" i="3"/>
  <c r="J13" i="3" s="1"/>
  <c r="I12" i="3"/>
  <c r="I10" i="3"/>
  <c r="J10" i="3" s="1"/>
  <c r="I9" i="3"/>
  <c r="J9" i="3" s="1"/>
  <c r="I8" i="3"/>
  <c r="J8" i="3" s="1"/>
  <c r="I7" i="3"/>
  <c r="J7" i="3" s="1"/>
  <c r="I6" i="3"/>
  <c r="J6" i="3" s="1"/>
  <c r="I5" i="3"/>
  <c r="J5" i="3" s="1"/>
  <c r="I4" i="3"/>
  <c r="J4" i="3" s="1"/>
  <c r="J214" i="2"/>
  <c r="J215" i="2"/>
  <c r="J218" i="2"/>
  <c r="J219" i="2"/>
  <c r="J220" i="2"/>
  <c r="J221" i="2"/>
  <c r="J223" i="2"/>
  <c r="J224" i="2"/>
  <c r="J225" i="2"/>
  <c r="J227" i="2"/>
  <c r="J228" i="2"/>
  <c r="J229" i="2"/>
  <c r="J231" i="2"/>
  <c r="J232" i="2"/>
  <c r="J233" i="2"/>
  <c r="J235" i="2"/>
  <c r="J236" i="2"/>
  <c r="J237" i="2"/>
  <c r="J239" i="2"/>
  <c r="J240" i="2"/>
  <c r="J241" i="2"/>
  <c r="J243" i="2"/>
  <c r="J245" i="2"/>
  <c r="J247" i="2"/>
  <c r="J248" i="2"/>
  <c r="J251" i="2"/>
  <c r="J252" i="2"/>
  <c r="J253" i="2"/>
  <c r="J255" i="2"/>
  <c r="J256" i="2"/>
  <c r="J213" i="2"/>
  <c r="J391" i="2"/>
  <c r="I390" i="2"/>
  <c r="J390" i="2" s="1"/>
  <c r="I389" i="2"/>
  <c r="J389" i="2" s="1"/>
  <c r="I388" i="2"/>
  <c r="J388" i="2" s="1"/>
  <c r="J387" i="2"/>
  <c r="I387" i="2"/>
  <c r="I386" i="2"/>
  <c r="J386" i="2" s="1"/>
  <c r="I385" i="2"/>
  <c r="J385" i="2" s="1"/>
  <c r="I384" i="2"/>
  <c r="J384" i="2" s="1"/>
  <c r="J383" i="2"/>
  <c r="I383" i="2"/>
  <c r="I382" i="2"/>
  <c r="J382" i="2" s="1"/>
  <c r="I381" i="2"/>
  <c r="J381" i="2" s="1"/>
  <c r="I380" i="2"/>
  <c r="J380" i="2" s="1"/>
  <c r="J379" i="2"/>
  <c r="I379" i="2"/>
  <c r="I378" i="2"/>
  <c r="J378" i="2" s="1"/>
  <c r="I377" i="2"/>
  <c r="J377" i="2" s="1"/>
  <c r="I376" i="2"/>
  <c r="J376" i="2" s="1"/>
  <c r="J375" i="2"/>
  <c r="I375" i="2"/>
  <c r="I374" i="2"/>
  <c r="J374" i="2" s="1"/>
  <c r="J373" i="2"/>
  <c r="J372" i="2"/>
  <c r="I372" i="2"/>
  <c r="I371" i="2"/>
  <c r="J371" i="2" s="1"/>
  <c r="I370" i="2"/>
  <c r="J370" i="2" s="1"/>
  <c r="J369" i="2"/>
  <c r="I369" i="2"/>
  <c r="J368" i="2"/>
  <c r="I368" i="2"/>
  <c r="I367" i="2"/>
  <c r="J367" i="2" s="1"/>
  <c r="I366" i="2"/>
  <c r="J366" i="2" s="1"/>
  <c r="J365" i="2"/>
  <c r="I365" i="2"/>
  <c r="J364" i="2"/>
  <c r="I364" i="2"/>
  <c r="I363" i="2"/>
  <c r="J363" i="2" s="1"/>
  <c r="I362" i="2"/>
  <c r="J362" i="2" s="1"/>
  <c r="J361" i="2"/>
  <c r="I361" i="2"/>
  <c r="J360" i="2"/>
  <c r="I359" i="2"/>
  <c r="J359" i="2" s="1"/>
  <c r="J358" i="2"/>
  <c r="I358" i="2"/>
  <c r="I357" i="2"/>
  <c r="J357" i="2" s="1"/>
  <c r="I356" i="2"/>
  <c r="J356" i="2" s="1"/>
  <c r="I355" i="2"/>
  <c r="J355" i="2" s="1"/>
  <c r="J354" i="2"/>
  <c r="I354" i="2"/>
  <c r="I353" i="2"/>
  <c r="J353" i="2" s="1"/>
  <c r="I352" i="2"/>
  <c r="J352" i="2" s="1"/>
  <c r="I351" i="2"/>
  <c r="J351" i="2" s="1"/>
  <c r="J350" i="2"/>
  <c r="I350" i="2"/>
  <c r="I349" i="2"/>
  <c r="J349" i="2" s="1"/>
  <c r="I348" i="2"/>
  <c r="J348" i="2" s="1"/>
  <c r="I347" i="2"/>
  <c r="J347" i="2" s="1"/>
  <c r="J346" i="2"/>
  <c r="I345" i="2"/>
  <c r="J345" i="2" s="1"/>
  <c r="J344" i="2"/>
  <c r="I344" i="2"/>
  <c r="J343" i="2"/>
  <c r="I343" i="2"/>
  <c r="I342" i="2"/>
  <c r="J342" i="2" s="1"/>
  <c r="I341" i="2"/>
  <c r="J341" i="2" s="1"/>
  <c r="J340" i="2"/>
  <c r="I340" i="2"/>
  <c r="J339" i="2"/>
  <c r="I339" i="2"/>
  <c r="I338" i="2"/>
  <c r="J338" i="2" s="1"/>
  <c r="I337" i="2"/>
  <c r="J337" i="2" s="1"/>
  <c r="J336" i="2"/>
  <c r="I336" i="2"/>
  <c r="J335" i="2"/>
  <c r="I335" i="2"/>
  <c r="I334" i="2"/>
  <c r="J334" i="2" s="1"/>
  <c r="I333" i="2"/>
  <c r="J333" i="2" s="1"/>
  <c r="J332" i="2"/>
  <c r="I332" i="2"/>
  <c r="J331" i="2"/>
  <c r="I331" i="2"/>
  <c r="I330" i="2"/>
  <c r="J330" i="2" s="1"/>
  <c r="J329" i="2"/>
  <c r="I328" i="2"/>
  <c r="J328" i="2" s="1"/>
  <c r="I327" i="2"/>
  <c r="J327" i="2" s="1"/>
  <c r="I326" i="2"/>
  <c r="J326" i="2" s="1"/>
  <c r="J325" i="2"/>
  <c r="I325" i="2"/>
  <c r="I324" i="2"/>
  <c r="J324" i="2" s="1"/>
  <c r="I323" i="2"/>
  <c r="J323" i="2" s="1"/>
  <c r="I322" i="2"/>
  <c r="J322" i="2" s="1"/>
  <c r="J321" i="2"/>
  <c r="I321" i="2"/>
  <c r="I320" i="2"/>
  <c r="J320" i="2" s="1"/>
  <c r="I319" i="2"/>
  <c r="J319" i="2" s="1"/>
  <c r="I318" i="2"/>
  <c r="J318" i="2" s="1"/>
  <c r="J317" i="2"/>
  <c r="I317" i="2"/>
  <c r="I316" i="2"/>
  <c r="J316" i="2" s="1"/>
  <c r="I315" i="2"/>
  <c r="J315" i="2" s="1"/>
  <c r="I314" i="2"/>
  <c r="J314" i="2" s="1"/>
  <c r="J313" i="2"/>
  <c r="I313" i="2"/>
  <c r="I312" i="2"/>
  <c r="J312" i="2" s="1"/>
  <c r="I311" i="2"/>
  <c r="J311" i="2" s="1"/>
  <c r="I310" i="2"/>
  <c r="J310" i="2" s="1"/>
  <c r="J309" i="2"/>
  <c r="I309" i="2"/>
  <c r="I308" i="2"/>
  <c r="J308" i="2" s="1"/>
  <c r="I307" i="2"/>
  <c r="J307" i="2" s="1"/>
  <c r="I306" i="2"/>
  <c r="J306" i="2" s="1"/>
  <c r="J305" i="2"/>
  <c r="I305" i="2"/>
  <c r="I304" i="2"/>
  <c r="J304" i="2" s="1"/>
  <c r="I303" i="2"/>
  <c r="J303" i="2" s="1"/>
  <c r="I302" i="2"/>
  <c r="J302" i="2" s="1"/>
  <c r="J301" i="2"/>
  <c r="I301" i="2"/>
  <c r="I300" i="2"/>
  <c r="J300" i="2" s="1"/>
  <c r="I299" i="2"/>
  <c r="J299" i="2" s="1"/>
  <c r="I298" i="2"/>
  <c r="J298" i="2" s="1"/>
  <c r="J297" i="2"/>
  <c r="I297" i="2"/>
  <c r="I296" i="2"/>
  <c r="J296" i="2" s="1"/>
  <c r="J295" i="2"/>
  <c r="J294" i="2"/>
  <c r="I294" i="2"/>
  <c r="I293" i="2"/>
  <c r="J293" i="2" s="1"/>
  <c r="J292" i="2"/>
  <c r="I292" i="2"/>
  <c r="J291" i="2"/>
  <c r="I291" i="2"/>
  <c r="J290" i="2"/>
  <c r="I290" i="2"/>
  <c r="I289" i="2"/>
  <c r="J289" i="2" s="1"/>
  <c r="J288" i="2"/>
  <c r="I288" i="2"/>
  <c r="J287" i="2"/>
  <c r="I287" i="2"/>
  <c r="J286" i="2"/>
  <c r="I286" i="2"/>
  <c r="I285" i="2"/>
  <c r="J285" i="2" s="1"/>
  <c r="J284" i="2"/>
  <c r="I284" i="2"/>
  <c r="J283" i="2"/>
  <c r="I283" i="2"/>
  <c r="J282" i="2"/>
  <c r="I282" i="2"/>
  <c r="I281" i="2"/>
  <c r="J281" i="2" s="1"/>
  <c r="J280" i="2"/>
  <c r="I280" i="2"/>
  <c r="J279" i="2"/>
  <c r="I279" i="2"/>
  <c r="J278" i="2"/>
  <c r="I278" i="2"/>
  <c r="I277" i="2"/>
  <c r="J277" i="2" s="1"/>
  <c r="J276" i="2"/>
  <c r="I276" i="2"/>
  <c r="J275" i="2"/>
  <c r="I275" i="2"/>
  <c r="J274" i="2"/>
  <c r="I274" i="2"/>
  <c r="I273" i="2"/>
  <c r="J273" i="2" s="1"/>
  <c r="I272" i="2"/>
  <c r="J272" i="2" s="1"/>
  <c r="J271" i="2"/>
  <c r="I271" i="2"/>
  <c r="J270" i="2"/>
  <c r="I270" i="2"/>
  <c r="I269" i="2"/>
  <c r="J269" i="2" s="1"/>
  <c r="I268" i="2"/>
  <c r="J268" i="2" s="1"/>
  <c r="J267" i="2"/>
  <c r="I267" i="2"/>
  <c r="J266" i="2"/>
  <c r="I266" i="2"/>
  <c r="I265" i="2"/>
  <c r="J265" i="2" s="1"/>
  <c r="I264" i="2"/>
  <c r="J264" i="2" s="1"/>
  <c r="I263" i="2"/>
  <c r="J263" i="2" s="1"/>
  <c r="J262" i="2"/>
  <c r="I262" i="2"/>
  <c r="I261" i="2"/>
  <c r="J261" i="2" s="1"/>
  <c r="I260" i="2"/>
  <c r="J260" i="2" s="1"/>
  <c r="I259" i="2"/>
  <c r="J259" i="2" s="1"/>
  <c r="J258" i="2"/>
  <c r="I258" i="2"/>
  <c r="I257" i="2"/>
  <c r="J257" i="2" s="1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7" i="2"/>
  <c r="I216" i="2"/>
  <c r="I215" i="2"/>
  <c r="I214" i="2"/>
  <c r="I213" i="2"/>
  <c r="I212" i="2"/>
  <c r="J212" i="2" s="1"/>
  <c r="J211" i="2"/>
  <c r="I211" i="2"/>
  <c r="J210" i="2"/>
  <c r="I210" i="2"/>
  <c r="J209" i="2"/>
  <c r="I209" i="2"/>
  <c r="I208" i="2"/>
  <c r="J208" i="2" s="1"/>
  <c r="J207" i="2"/>
  <c r="I207" i="2"/>
  <c r="J206" i="2"/>
  <c r="I206" i="2"/>
  <c r="J205" i="2"/>
  <c r="I205" i="2"/>
  <c r="I204" i="2"/>
  <c r="J204" i="2" s="1"/>
  <c r="J203" i="2"/>
  <c r="I203" i="2"/>
  <c r="J202" i="2"/>
  <c r="I202" i="2"/>
  <c r="J201" i="2"/>
  <c r="I201" i="2"/>
  <c r="I200" i="2"/>
  <c r="J200" i="2" s="1"/>
  <c r="J199" i="2"/>
  <c r="I198" i="2"/>
  <c r="J198" i="2" s="1"/>
  <c r="I197" i="2"/>
  <c r="J197" i="2" s="1"/>
  <c r="I196" i="2"/>
  <c r="J196" i="2" s="1"/>
  <c r="J195" i="2"/>
  <c r="I195" i="2"/>
  <c r="I194" i="2"/>
  <c r="J194" i="2" s="1"/>
  <c r="I193" i="2"/>
  <c r="J193" i="2" s="1"/>
  <c r="I192" i="2"/>
  <c r="J192" i="2" s="1"/>
  <c r="J191" i="2"/>
  <c r="I191" i="2"/>
  <c r="I190" i="2"/>
  <c r="J190" i="2" s="1"/>
  <c r="I189" i="2"/>
  <c r="J189" i="2" s="1"/>
  <c r="I188" i="2"/>
  <c r="J188" i="2" s="1"/>
  <c r="J187" i="2"/>
  <c r="I187" i="2"/>
  <c r="I186" i="2"/>
  <c r="J186" i="2" s="1"/>
  <c r="I185" i="2"/>
  <c r="J185" i="2" s="1"/>
  <c r="I184" i="2"/>
  <c r="J184" i="2" s="1"/>
  <c r="J183" i="2"/>
  <c r="I183" i="2"/>
  <c r="I182" i="2"/>
  <c r="J182" i="2" s="1"/>
  <c r="I181" i="2"/>
  <c r="J181" i="2" s="1"/>
  <c r="I180" i="2"/>
  <c r="J180" i="2" s="1"/>
  <c r="J179" i="2"/>
  <c r="I179" i="2"/>
  <c r="J178" i="2"/>
  <c r="J177" i="2"/>
  <c r="I177" i="2"/>
  <c r="J176" i="2"/>
  <c r="I176" i="2"/>
  <c r="J175" i="2"/>
  <c r="J174" i="2"/>
  <c r="I174" i="2"/>
  <c r="I173" i="2"/>
  <c r="J173" i="2" s="1"/>
  <c r="I172" i="2"/>
  <c r="J172" i="2" s="1"/>
  <c r="I171" i="2"/>
  <c r="J171" i="2" s="1"/>
  <c r="J170" i="2"/>
  <c r="I170" i="2"/>
  <c r="I169" i="2"/>
  <c r="J169" i="2" s="1"/>
  <c r="I168" i="2"/>
  <c r="J168" i="2" s="1"/>
  <c r="I167" i="2"/>
  <c r="J167" i="2" s="1"/>
  <c r="J166" i="2"/>
  <c r="I166" i="2"/>
  <c r="I165" i="2"/>
  <c r="J165" i="2" s="1"/>
  <c r="I164" i="2"/>
  <c r="J164" i="2" s="1"/>
  <c r="I163" i="2"/>
  <c r="J163" i="2" s="1"/>
  <c r="J162" i="2"/>
  <c r="I162" i="2"/>
  <c r="J161" i="2"/>
  <c r="J160" i="2"/>
  <c r="I160" i="2"/>
  <c r="J159" i="2"/>
  <c r="I159" i="2"/>
  <c r="I158" i="2"/>
  <c r="J158" i="2" s="1"/>
  <c r="J157" i="2"/>
  <c r="I157" i="2"/>
  <c r="J156" i="2"/>
  <c r="I156" i="2"/>
  <c r="J155" i="2"/>
  <c r="I155" i="2"/>
  <c r="I154" i="2"/>
  <c r="J154" i="2" s="1"/>
  <c r="J153" i="2"/>
  <c r="I153" i="2"/>
  <c r="J152" i="2"/>
  <c r="I152" i="2"/>
  <c r="J151" i="2"/>
  <c r="I151" i="2"/>
  <c r="I150" i="2"/>
  <c r="J150" i="2" s="1"/>
  <c r="J149" i="2"/>
  <c r="I149" i="2"/>
  <c r="J148" i="2"/>
  <c r="I148" i="2"/>
  <c r="J147" i="2"/>
  <c r="I147" i="2"/>
  <c r="I146" i="2"/>
  <c r="J146" i="2" s="1"/>
  <c r="J145" i="2"/>
  <c r="I145" i="2"/>
  <c r="J144" i="2"/>
  <c r="I144" i="2"/>
  <c r="J143" i="2"/>
  <c r="I143" i="2"/>
  <c r="I142" i="2"/>
  <c r="J142" i="2" s="1"/>
  <c r="J141" i="2"/>
  <c r="I141" i="2"/>
  <c r="J140" i="2"/>
  <c r="I140" i="2"/>
  <c r="J139" i="2"/>
  <c r="I139" i="2"/>
  <c r="I138" i="2"/>
  <c r="J138" i="2" s="1"/>
  <c r="J137" i="2"/>
  <c r="I137" i="2"/>
  <c r="J136" i="2"/>
  <c r="I136" i="2"/>
  <c r="J135" i="2"/>
  <c r="I135" i="2"/>
  <c r="J134" i="2"/>
  <c r="J133" i="2"/>
  <c r="I133" i="2"/>
  <c r="I132" i="2"/>
  <c r="J132" i="2" s="1"/>
  <c r="I131" i="2"/>
  <c r="J131" i="2" s="1"/>
  <c r="I130" i="2"/>
  <c r="J130" i="2" s="1"/>
  <c r="J129" i="2"/>
  <c r="I129" i="2"/>
  <c r="I128" i="2"/>
  <c r="J128" i="2" s="1"/>
  <c r="I127" i="2"/>
  <c r="J127" i="2" s="1"/>
  <c r="I126" i="2"/>
  <c r="J126" i="2" s="1"/>
  <c r="J125" i="2"/>
  <c r="I125" i="2"/>
  <c r="I124" i="2"/>
  <c r="J124" i="2" s="1"/>
  <c r="I123" i="2"/>
  <c r="J123" i="2" s="1"/>
  <c r="I122" i="2"/>
  <c r="J122" i="2" s="1"/>
  <c r="J121" i="2"/>
  <c r="I121" i="2"/>
  <c r="I120" i="2"/>
  <c r="J120" i="2" s="1"/>
  <c r="I119" i="2"/>
  <c r="J119" i="2" s="1"/>
  <c r="I118" i="2"/>
  <c r="J118" i="2" s="1"/>
  <c r="J117" i="2"/>
  <c r="I117" i="2"/>
  <c r="I116" i="2"/>
  <c r="J116" i="2" s="1"/>
  <c r="I115" i="2"/>
  <c r="J115" i="2" s="1"/>
  <c r="I114" i="2"/>
  <c r="J114" i="2" s="1"/>
  <c r="J113" i="2"/>
  <c r="I113" i="2"/>
  <c r="I112" i="2"/>
  <c r="J112" i="2" s="1"/>
  <c r="I111" i="2"/>
  <c r="J111" i="2" s="1"/>
  <c r="I110" i="2"/>
  <c r="J110" i="2" s="1"/>
  <c r="J109" i="2"/>
  <c r="I109" i="2"/>
  <c r="I108" i="2"/>
  <c r="J108" i="2" s="1"/>
  <c r="I107" i="2"/>
  <c r="J107" i="2" s="1"/>
  <c r="I106" i="2"/>
  <c r="J106" i="2" s="1"/>
  <c r="J105" i="2"/>
  <c r="I105" i="2"/>
  <c r="J104" i="2"/>
  <c r="J103" i="2"/>
  <c r="I103" i="2"/>
  <c r="J102" i="2"/>
  <c r="I102" i="2"/>
  <c r="I101" i="2"/>
  <c r="J101" i="2" s="1"/>
  <c r="J100" i="2"/>
  <c r="I100" i="2"/>
  <c r="J99" i="2"/>
  <c r="I99" i="2"/>
  <c r="J98" i="2"/>
  <c r="I98" i="2"/>
  <c r="I97" i="2"/>
  <c r="J97" i="2" s="1"/>
  <c r="J96" i="2"/>
  <c r="I96" i="2"/>
  <c r="J95" i="2"/>
  <c r="I95" i="2"/>
  <c r="J94" i="2"/>
  <c r="I94" i="2"/>
  <c r="I93" i="2"/>
  <c r="J93" i="2" s="1"/>
  <c r="J92" i="2"/>
  <c r="I92" i="2"/>
  <c r="J91" i="2"/>
  <c r="I91" i="2"/>
  <c r="J90" i="2"/>
  <c r="I90" i="2"/>
  <c r="I89" i="2"/>
  <c r="J89" i="2" s="1"/>
  <c r="J88" i="2"/>
  <c r="I88" i="2"/>
  <c r="J87" i="2"/>
  <c r="I87" i="2"/>
  <c r="J86" i="2"/>
  <c r="I86" i="2"/>
  <c r="J85" i="2"/>
  <c r="J84" i="2"/>
  <c r="I84" i="2"/>
  <c r="I83" i="2"/>
  <c r="J83" i="2" s="1"/>
  <c r="I82" i="2"/>
  <c r="J82" i="2" s="1"/>
  <c r="I81" i="2"/>
  <c r="J81" i="2" s="1"/>
  <c r="J80" i="2"/>
  <c r="I80" i="2"/>
  <c r="I79" i="2"/>
  <c r="J79" i="2" s="1"/>
  <c r="I78" i="2"/>
  <c r="J78" i="2" s="1"/>
  <c r="I77" i="2"/>
  <c r="J77" i="2" s="1"/>
  <c r="J76" i="2"/>
  <c r="I76" i="2"/>
  <c r="I75" i="2"/>
  <c r="J75" i="2" s="1"/>
  <c r="I74" i="2"/>
  <c r="J74" i="2" s="1"/>
  <c r="I73" i="2"/>
  <c r="J73" i="2" s="1"/>
  <c r="J72" i="2"/>
  <c r="I72" i="2"/>
  <c r="I71" i="2"/>
  <c r="J71" i="2" s="1"/>
  <c r="I70" i="2"/>
  <c r="J70" i="2" s="1"/>
  <c r="I69" i="2"/>
  <c r="J69" i="2" s="1"/>
  <c r="J68" i="2"/>
  <c r="J67" i="2"/>
  <c r="I67" i="2"/>
  <c r="J66" i="2"/>
  <c r="I66" i="2"/>
  <c r="J65" i="2"/>
  <c r="I65" i="2"/>
  <c r="I64" i="2"/>
  <c r="J64" i="2" s="1"/>
  <c r="J63" i="2"/>
  <c r="I63" i="2"/>
  <c r="J62" i="2"/>
  <c r="I62" i="2"/>
  <c r="J61" i="2"/>
  <c r="I61" i="2"/>
  <c r="I60" i="2"/>
  <c r="J60" i="2" s="1"/>
  <c r="J59" i="2"/>
  <c r="I59" i="2"/>
  <c r="J58" i="2"/>
  <c r="I58" i="2"/>
  <c r="J57" i="2"/>
  <c r="I57" i="2"/>
  <c r="I56" i="2"/>
  <c r="J56" i="2" s="1"/>
  <c r="J55" i="2"/>
  <c r="I55" i="2"/>
  <c r="J54" i="2"/>
  <c r="J53" i="2"/>
  <c r="I53" i="2"/>
  <c r="I52" i="2"/>
  <c r="J52" i="2" s="1"/>
  <c r="J51" i="2"/>
  <c r="I51" i="2"/>
  <c r="J50" i="2"/>
  <c r="I50" i="2"/>
  <c r="J49" i="2"/>
  <c r="I49" i="2"/>
  <c r="I48" i="2"/>
  <c r="J48" i="2" s="1"/>
  <c r="J47" i="2"/>
  <c r="I47" i="2"/>
  <c r="J46" i="2"/>
  <c r="I46" i="2"/>
  <c r="J45" i="2"/>
  <c r="I45" i="2"/>
  <c r="I44" i="2"/>
  <c r="J44" i="2" s="1"/>
  <c r="J43" i="2"/>
  <c r="I43" i="2"/>
  <c r="J42" i="2"/>
  <c r="I42" i="2"/>
  <c r="J41" i="2"/>
  <c r="I41" i="2"/>
  <c r="I40" i="2"/>
  <c r="J40" i="2" s="1"/>
  <c r="J39" i="2"/>
  <c r="I39" i="2"/>
  <c r="J38" i="2"/>
  <c r="I38" i="2"/>
  <c r="J37" i="2"/>
  <c r="I37" i="2"/>
  <c r="I36" i="2"/>
  <c r="J36" i="2" s="1"/>
  <c r="J35" i="2"/>
  <c r="I35" i="2"/>
  <c r="J34" i="2"/>
  <c r="I34" i="2"/>
  <c r="J33" i="2"/>
  <c r="I33" i="2"/>
  <c r="I32" i="2"/>
  <c r="J32" i="2" s="1"/>
  <c r="J31" i="2"/>
  <c r="I31" i="2"/>
  <c r="J30" i="2"/>
  <c r="I30" i="2"/>
  <c r="J29" i="2"/>
  <c r="I29" i="2"/>
  <c r="I28" i="2"/>
  <c r="J28" i="2" s="1"/>
  <c r="J27" i="2"/>
  <c r="I27" i="2"/>
  <c r="J26" i="2"/>
  <c r="I26" i="2"/>
  <c r="J25" i="2"/>
  <c r="I25" i="2"/>
  <c r="J24" i="16"/>
  <c r="J23" i="2"/>
  <c r="I23" i="2"/>
  <c r="J22" i="2"/>
  <c r="I22" i="2"/>
  <c r="J21" i="2"/>
  <c r="I21" i="2"/>
  <c r="I20" i="2"/>
  <c r="J20" i="2" s="1"/>
  <c r="J19" i="2"/>
  <c r="I19" i="2"/>
  <c r="J18" i="2"/>
  <c r="I18" i="2"/>
  <c r="J17" i="2"/>
  <c r="I17" i="2"/>
  <c r="I16" i="2"/>
  <c r="J16" i="2" s="1"/>
  <c r="J15" i="2"/>
  <c r="I15" i="2"/>
  <c r="J14" i="2"/>
  <c r="I14" i="2"/>
  <c r="J13" i="2"/>
  <c r="I13" i="2"/>
  <c r="I12" i="2"/>
  <c r="J12" i="2" s="1"/>
  <c r="J11" i="2"/>
  <c r="I10" i="2"/>
  <c r="J10" i="2" s="1"/>
  <c r="J9" i="2"/>
  <c r="I9" i="2"/>
  <c r="I8" i="2"/>
  <c r="J8" i="2" s="1"/>
  <c r="J7" i="2"/>
  <c r="I7" i="2"/>
  <c r="I6" i="2"/>
  <c r="J6" i="2" s="1"/>
  <c r="J5" i="2"/>
  <c r="I5" i="2"/>
  <c r="I4" i="2"/>
  <c r="I403" i="2" s="1"/>
  <c r="I403" i="16"/>
  <c r="I389" i="16"/>
  <c r="I388" i="16"/>
  <c r="I387" i="16"/>
  <c r="I386" i="16"/>
  <c r="I385" i="16"/>
  <c r="I384" i="16"/>
  <c r="I383" i="16"/>
  <c r="I382" i="16"/>
  <c r="I381" i="16"/>
  <c r="I380" i="16"/>
  <c r="I379" i="16"/>
  <c r="I378" i="16"/>
  <c r="I377" i="16"/>
  <c r="I376" i="16"/>
  <c r="I375" i="16"/>
  <c r="I374" i="16"/>
  <c r="I372" i="16"/>
  <c r="I371" i="16"/>
  <c r="I370" i="16"/>
  <c r="I369" i="16"/>
  <c r="I368" i="16"/>
  <c r="I367" i="16"/>
  <c r="I366" i="16"/>
  <c r="I365" i="16"/>
  <c r="I364" i="16"/>
  <c r="I363" i="16"/>
  <c r="I362" i="16"/>
  <c r="I361" i="16"/>
  <c r="I359" i="16"/>
  <c r="I358" i="16"/>
  <c r="I357" i="16"/>
  <c r="I356" i="16"/>
  <c r="I355" i="16"/>
  <c r="I354" i="16"/>
  <c r="I353" i="16"/>
  <c r="I352" i="16"/>
  <c r="I351" i="16"/>
  <c r="I350" i="16"/>
  <c r="I349" i="16"/>
  <c r="I348" i="16"/>
  <c r="I347" i="16"/>
  <c r="I345" i="16"/>
  <c r="I344" i="16"/>
  <c r="I343" i="16"/>
  <c r="I342" i="16"/>
  <c r="I341" i="16"/>
  <c r="I340" i="16"/>
  <c r="I339" i="16"/>
  <c r="I338" i="16"/>
  <c r="I337" i="16"/>
  <c r="I336" i="16"/>
  <c r="I335" i="16"/>
  <c r="I334" i="16"/>
  <c r="I333" i="16"/>
  <c r="I332" i="16"/>
  <c r="I331" i="16"/>
  <c r="I330" i="16"/>
  <c r="I328" i="16"/>
  <c r="I327" i="16"/>
  <c r="I326" i="16"/>
  <c r="I325" i="16"/>
  <c r="I324" i="16"/>
  <c r="I323" i="16"/>
  <c r="I322" i="16"/>
  <c r="I321" i="16"/>
  <c r="I320" i="16"/>
  <c r="I319" i="16"/>
  <c r="I318" i="16"/>
  <c r="I317" i="16"/>
  <c r="I316" i="16"/>
  <c r="I315" i="16"/>
  <c r="I314" i="16"/>
  <c r="I313" i="16"/>
  <c r="I312" i="16"/>
  <c r="I311" i="16"/>
  <c r="I310" i="16"/>
  <c r="I309" i="16"/>
  <c r="I308" i="16"/>
  <c r="I307" i="16"/>
  <c r="I306" i="16"/>
  <c r="I305" i="16"/>
  <c r="I304" i="16"/>
  <c r="I303" i="16"/>
  <c r="I302" i="16"/>
  <c r="I301" i="16"/>
  <c r="I300" i="16"/>
  <c r="I299" i="16"/>
  <c r="I298" i="16"/>
  <c r="I297" i="16"/>
  <c r="I296" i="16"/>
  <c r="I294" i="16"/>
  <c r="I293" i="16"/>
  <c r="I292" i="16"/>
  <c r="I291" i="16"/>
  <c r="I290" i="16"/>
  <c r="I289" i="16"/>
  <c r="I288" i="16"/>
  <c r="I287" i="16"/>
  <c r="I286" i="16"/>
  <c r="I285" i="16"/>
  <c r="I284" i="16"/>
  <c r="I283" i="16"/>
  <c r="I282" i="16"/>
  <c r="I281" i="16"/>
  <c r="I280" i="16"/>
  <c r="I279" i="16"/>
  <c r="I278" i="16"/>
  <c r="I277" i="16"/>
  <c r="I276" i="16"/>
  <c r="I275" i="16"/>
  <c r="I274" i="16"/>
  <c r="I273" i="16"/>
  <c r="I272" i="16"/>
  <c r="I271" i="16"/>
  <c r="I270" i="16"/>
  <c r="I269" i="16"/>
  <c r="I268" i="16"/>
  <c r="I267" i="16"/>
  <c r="I266" i="16"/>
  <c r="I265" i="16"/>
  <c r="I264" i="16"/>
  <c r="I263" i="16"/>
  <c r="I262" i="16"/>
  <c r="I261" i="16"/>
  <c r="I260" i="16"/>
  <c r="I259" i="16"/>
  <c r="I258" i="16"/>
  <c r="I257" i="16"/>
  <c r="I255" i="16"/>
  <c r="I254" i="16"/>
  <c r="I253" i="16"/>
  <c r="I252" i="16"/>
  <c r="I251" i="16"/>
  <c r="I250" i="16"/>
  <c r="I249" i="16"/>
  <c r="I248" i="16"/>
  <c r="I247" i="16"/>
  <c r="I246" i="16"/>
  <c r="I245" i="16"/>
  <c r="I244" i="16"/>
  <c r="I243" i="16"/>
  <c r="I242" i="16"/>
  <c r="I241" i="16"/>
  <c r="I240" i="16"/>
  <c r="I239" i="16"/>
  <c r="I238" i="16"/>
  <c r="I237" i="16"/>
  <c r="I236" i="16"/>
  <c r="I235" i="16"/>
  <c r="I234" i="16"/>
  <c r="I233" i="16"/>
  <c r="I232" i="16"/>
  <c r="I231" i="16"/>
  <c r="I230" i="16"/>
  <c r="I229" i="16"/>
  <c r="I228" i="16"/>
  <c r="I227" i="16"/>
  <c r="I226" i="16"/>
  <c r="I225" i="16"/>
  <c r="I224" i="16"/>
  <c r="I223" i="16"/>
  <c r="I222" i="16"/>
  <c r="I221" i="16"/>
  <c r="I220" i="16"/>
  <c r="I219" i="16"/>
  <c r="I217" i="16"/>
  <c r="I216" i="16"/>
  <c r="I215" i="16"/>
  <c r="I214" i="16"/>
  <c r="I213" i="16"/>
  <c r="I212" i="16"/>
  <c r="I211" i="16"/>
  <c r="I210" i="16"/>
  <c r="I209" i="16"/>
  <c r="I208" i="16"/>
  <c r="I207" i="16"/>
  <c r="I206" i="16"/>
  <c r="I205" i="16"/>
  <c r="I204" i="16"/>
  <c r="I203" i="16"/>
  <c r="I202" i="16"/>
  <c r="I201" i="16"/>
  <c r="I200" i="16"/>
  <c r="I198" i="16"/>
  <c r="I197" i="16"/>
  <c r="I196" i="16"/>
  <c r="I195" i="16"/>
  <c r="I194" i="16"/>
  <c r="I193" i="16"/>
  <c r="I192" i="16"/>
  <c r="I191" i="16"/>
  <c r="I190" i="16"/>
  <c r="I189" i="16"/>
  <c r="I188" i="16"/>
  <c r="I187" i="16"/>
  <c r="I186" i="16"/>
  <c r="I185" i="16"/>
  <c r="I184" i="16"/>
  <c r="I183" i="16"/>
  <c r="I182" i="16"/>
  <c r="I181" i="16"/>
  <c r="I180" i="16"/>
  <c r="I179" i="16"/>
  <c r="I177" i="16"/>
  <c r="I176" i="16"/>
  <c r="J175" i="16"/>
  <c r="I174" i="16"/>
  <c r="I173" i="16"/>
  <c r="I172" i="16"/>
  <c r="I171" i="16"/>
  <c r="I170" i="16"/>
  <c r="I169" i="16"/>
  <c r="I168" i="16"/>
  <c r="I167" i="16"/>
  <c r="I166" i="16"/>
  <c r="I165" i="16"/>
  <c r="I164" i="16"/>
  <c r="I163" i="16"/>
  <c r="I162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5" i="16"/>
  <c r="I6" i="16"/>
  <c r="I7" i="16"/>
  <c r="I8" i="16"/>
  <c r="I9" i="16"/>
  <c r="I10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J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J104" i="16"/>
  <c r="I105" i="16"/>
  <c r="I4" i="16"/>
  <c r="G394" i="16"/>
  <c r="D393" i="16"/>
  <c r="E393" i="16"/>
  <c r="F393" i="16"/>
  <c r="G393" i="16"/>
  <c r="H393" i="16"/>
  <c r="C393" i="16"/>
  <c r="J11" i="16"/>
  <c r="J54" i="16"/>
  <c r="J85" i="16"/>
  <c r="J134" i="16"/>
  <c r="J161" i="16"/>
  <c r="J178" i="16"/>
  <c r="J199" i="16"/>
  <c r="J218" i="16"/>
  <c r="J256" i="16"/>
  <c r="J295" i="16"/>
  <c r="J329" i="16"/>
  <c r="J346" i="16"/>
  <c r="J360" i="16"/>
  <c r="J373" i="16"/>
  <c r="J217" i="3" l="1"/>
  <c r="J244" i="3"/>
  <c r="J249" i="3"/>
  <c r="I403" i="3"/>
  <c r="J216" i="3"/>
  <c r="I398" i="3"/>
  <c r="I397" i="3"/>
  <c r="J254" i="2"/>
  <c r="J246" i="2"/>
  <c r="J238" i="2"/>
  <c r="J230" i="2"/>
  <c r="J222" i="2"/>
  <c r="I399" i="3"/>
  <c r="I400" i="3"/>
  <c r="J226" i="3"/>
  <c r="J234" i="3"/>
  <c r="J242" i="3"/>
  <c r="J250" i="3"/>
  <c r="I401" i="3"/>
  <c r="I402" i="3"/>
  <c r="I397" i="2"/>
  <c r="J4" i="2"/>
  <c r="J24" i="2"/>
  <c r="I398" i="2"/>
  <c r="I399" i="2"/>
  <c r="I400" i="2"/>
  <c r="I401" i="2"/>
  <c r="I402" i="2"/>
  <c r="J391" i="16"/>
  <c r="G391" i="16"/>
  <c r="F391" i="16"/>
  <c r="E391" i="16"/>
  <c r="D391" i="16"/>
  <c r="C391" i="16"/>
  <c r="K390" i="16"/>
  <c r="G390" i="16"/>
  <c r="F390" i="16"/>
  <c r="F394" i="16" s="1"/>
  <c r="E390" i="16"/>
  <c r="E394" i="16" s="1"/>
  <c r="D390" i="16"/>
  <c r="D394" i="16" s="1"/>
  <c r="C390" i="16"/>
  <c r="Q389" i="16"/>
  <c r="P389" i="16"/>
  <c r="O389" i="16"/>
  <c r="N389" i="16"/>
  <c r="M389" i="16"/>
  <c r="J389" i="16"/>
  <c r="H389" i="16"/>
  <c r="L389" i="16" s="1"/>
  <c r="J388" i="16"/>
  <c r="H388" i="16"/>
  <c r="L388" i="16" s="1"/>
  <c r="J387" i="16"/>
  <c r="H387" i="16"/>
  <c r="L387" i="16" s="1"/>
  <c r="J386" i="16"/>
  <c r="H386" i="16"/>
  <c r="Q385" i="16"/>
  <c r="P385" i="16"/>
  <c r="O385" i="16"/>
  <c r="N385" i="16"/>
  <c r="M385" i="16"/>
  <c r="J385" i="16"/>
  <c r="H385" i="16"/>
  <c r="L385" i="16" s="1"/>
  <c r="J384" i="16"/>
  <c r="H384" i="16"/>
  <c r="L384" i="16" s="1"/>
  <c r="J383" i="16"/>
  <c r="H383" i="16"/>
  <c r="L383" i="16" s="1"/>
  <c r="J382" i="16"/>
  <c r="H382" i="16"/>
  <c r="L382" i="16" s="1"/>
  <c r="J381" i="16"/>
  <c r="H381" i="16"/>
  <c r="L381" i="16" s="1"/>
  <c r="J380" i="16"/>
  <c r="H380" i="16"/>
  <c r="L380" i="16" s="1"/>
  <c r="Q379" i="16"/>
  <c r="P379" i="16"/>
  <c r="O379" i="16"/>
  <c r="N379" i="16"/>
  <c r="M379" i="16"/>
  <c r="J379" i="16"/>
  <c r="H379" i="16"/>
  <c r="L379" i="16" s="1"/>
  <c r="J378" i="16"/>
  <c r="H378" i="16"/>
  <c r="L378" i="16" s="1"/>
  <c r="J377" i="16"/>
  <c r="H377" i="16"/>
  <c r="L377" i="16" s="1"/>
  <c r="J376" i="16"/>
  <c r="H376" i="16"/>
  <c r="L376" i="16" s="1"/>
  <c r="J375" i="16"/>
  <c r="H375" i="16"/>
  <c r="J374" i="16"/>
  <c r="H374" i="16"/>
  <c r="L374" i="16" s="1"/>
  <c r="Q372" i="16"/>
  <c r="P372" i="16"/>
  <c r="O372" i="16"/>
  <c r="N372" i="16"/>
  <c r="M372" i="16"/>
  <c r="J372" i="16"/>
  <c r="H372" i="16"/>
  <c r="L372" i="16" s="1"/>
  <c r="J371" i="16"/>
  <c r="H371" i="16"/>
  <c r="L371" i="16" s="1"/>
  <c r="J370" i="16"/>
  <c r="H370" i="16"/>
  <c r="L370" i="16" s="1"/>
  <c r="J369" i="16"/>
  <c r="H369" i="16"/>
  <c r="L369" i="16" s="1"/>
  <c r="J368" i="16"/>
  <c r="H368" i="16"/>
  <c r="L368" i="16" s="1"/>
  <c r="J367" i="16"/>
  <c r="H367" i="16"/>
  <c r="L367" i="16" s="1"/>
  <c r="J366" i="16"/>
  <c r="H366" i="16"/>
  <c r="L366" i="16" s="1"/>
  <c r="J365" i="16"/>
  <c r="H365" i="16"/>
  <c r="L365" i="16" s="1"/>
  <c r="J364" i="16"/>
  <c r="H364" i="16"/>
  <c r="J363" i="16"/>
  <c r="H363" i="16"/>
  <c r="L363" i="16" s="1"/>
  <c r="J362" i="16"/>
  <c r="H362" i="16"/>
  <c r="L362" i="16" s="1"/>
  <c r="J361" i="16"/>
  <c r="H361" i="16"/>
  <c r="Q359" i="16"/>
  <c r="P359" i="16"/>
  <c r="O359" i="16"/>
  <c r="N359" i="16"/>
  <c r="M359" i="16"/>
  <c r="L359" i="16"/>
  <c r="J359" i="16"/>
  <c r="H359" i="16"/>
  <c r="J358" i="16"/>
  <c r="H358" i="16"/>
  <c r="L358" i="16" s="1"/>
  <c r="L357" i="16"/>
  <c r="J357" i="16"/>
  <c r="J356" i="16"/>
  <c r="H356" i="16"/>
  <c r="L356" i="16" s="1"/>
  <c r="J355" i="16"/>
  <c r="H355" i="16"/>
  <c r="L355" i="16" s="1"/>
  <c r="J354" i="16"/>
  <c r="H354" i="16"/>
  <c r="L354" i="16" s="1"/>
  <c r="J353" i="16"/>
  <c r="H353" i="16"/>
  <c r="L353" i="16" s="1"/>
  <c r="J352" i="16"/>
  <c r="H352" i="16"/>
  <c r="L352" i="16" s="1"/>
  <c r="J351" i="16"/>
  <c r="H351" i="16"/>
  <c r="L351" i="16" s="1"/>
  <c r="J350" i="16"/>
  <c r="H350" i="16"/>
  <c r="L350" i="16" s="1"/>
  <c r="J349" i="16"/>
  <c r="H349" i="16"/>
  <c r="L349" i="16" s="1"/>
  <c r="L348" i="16"/>
  <c r="J348" i="16"/>
  <c r="J347" i="16"/>
  <c r="H347" i="16"/>
  <c r="L347" i="16" s="1"/>
  <c r="Q345" i="16"/>
  <c r="P345" i="16"/>
  <c r="O345" i="16"/>
  <c r="N345" i="16"/>
  <c r="M345" i="16"/>
  <c r="J345" i="16"/>
  <c r="H345" i="16"/>
  <c r="L345" i="16" s="1"/>
  <c r="J344" i="16"/>
  <c r="H344" i="16"/>
  <c r="L344" i="16" s="1"/>
  <c r="J343" i="16"/>
  <c r="H343" i="16"/>
  <c r="L343" i="16" s="1"/>
  <c r="L342" i="16"/>
  <c r="J342" i="16"/>
  <c r="J341" i="16"/>
  <c r="H341" i="16"/>
  <c r="L341" i="16" s="1"/>
  <c r="L340" i="16"/>
  <c r="J340" i="16"/>
  <c r="H340" i="16"/>
  <c r="J339" i="16"/>
  <c r="H339" i="16"/>
  <c r="L339" i="16" s="1"/>
  <c r="L338" i="16"/>
  <c r="J338" i="16"/>
  <c r="J337" i="16"/>
  <c r="H337" i="16"/>
  <c r="L337" i="16" s="1"/>
  <c r="J336" i="16"/>
  <c r="H336" i="16"/>
  <c r="L336" i="16" s="1"/>
  <c r="J335" i="16"/>
  <c r="H335" i="16"/>
  <c r="L335" i="16" s="1"/>
  <c r="L334" i="16"/>
  <c r="J334" i="16"/>
  <c r="J333" i="16"/>
  <c r="H333" i="16"/>
  <c r="L333" i="16" s="1"/>
  <c r="L332" i="16"/>
  <c r="J332" i="16"/>
  <c r="H332" i="16"/>
  <c r="J331" i="16"/>
  <c r="H331" i="16"/>
  <c r="L331" i="16" s="1"/>
  <c r="J330" i="16"/>
  <c r="H330" i="16"/>
  <c r="Q328" i="16"/>
  <c r="P328" i="16"/>
  <c r="O328" i="16"/>
  <c r="N328" i="16"/>
  <c r="M328" i="16"/>
  <c r="J328" i="16"/>
  <c r="H328" i="16"/>
  <c r="L328" i="16" s="1"/>
  <c r="J327" i="16"/>
  <c r="H327" i="16"/>
  <c r="L327" i="16" s="1"/>
  <c r="J326" i="16"/>
  <c r="H326" i="16"/>
  <c r="L326" i="16" s="1"/>
  <c r="J325" i="16"/>
  <c r="H325" i="16"/>
  <c r="L325" i="16" s="1"/>
  <c r="J324" i="16"/>
  <c r="H324" i="16"/>
  <c r="L324" i="16" s="1"/>
  <c r="J323" i="16"/>
  <c r="H323" i="16"/>
  <c r="L323" i="16" s="1"/>
  <c r="L322" i="16"/>
  <c r="J322" i="16"/>
  <c r="H322" i="16"/>
  <c r="J321" i="16"/>
  <c r="H321" i="16"/>
  <c r="L321" i="16" s="1"/>
  <c r="L320" i="16"/>
  <c r="J320" i="16"/>
  <c r="H320" i="16"/>
  <c r="J319" i="16"/>
  <c r="H319" i="16"/>
  <c r="L319" i="16" s="1"/>
  <c r="J318" i="16"/>
  <c r="H318" i="16"/>
  <c r="L318" i="16" s="1"/>
  <c r="J317" i="16"/>
  <c r="H317" i="16"/>
  <c r="L317" i="16" s="1"/>
  <c r="J316" i="16"/>
  <c r="H316" i="16"/>
  <c r="L316" i="16" s="1"/>
  <c r="J315" i="16"/>
  <c r="H315" i="16"/>
  <c r="L315" i="16" s="1"/>
  <c r="J314" i="16"/>
  <c r="H314" i="16"/>
  <c r="L314" i="16" s="1"/>
  <c r="J313" i="16"/>
  <c r="H313" i="16"/>
  <c r="L313" i="16" s="1"/>
  <c r="J312" i="16"/>
  <c r="H312" i="16"/>
  <c r="L312" i="16" s="1"/>
  <c r="J311" i="16"/>
  <c r="H311" i="16"/>
  <c r="L311" i="16" s="1"/>
  <c r="J310" i="16"/>
  <c r="H310" i="16"/>
  <c r="L310" i="16" s="1"/>
  <c r="J309" i="16"/>
  <c r="H309" i="16"/>
  <c r="L309" i="16" s="1"/>
  <c r="J308" i="16"/>
  <c r="H308" i="16"/>
  <c r="L308" i="16" s="1"/>
  <c r="J307" i="16"/>
  <c r="H307" i="16"/>
  <c r="L307" i="16" s="1"/>
  <c r="J306" i="16"/>
  <c r="H306" i="16"/>
  <c r="L306" i="16" s="1"/>
  <c r="J305" i="16"/>
  <c r="H305" i="16"/>
  <c r="L305" i="16" s="1"/>
  <c r="J304" i="16"/>
  <c r="H304" i="16"/>
  <c r="L304" i="16" s="1"/>
  <c r="J303" i="16"/>
  <c r="H303" i="16"/>
  <c r="L303" i="16" s="1"/>
  <c r="J302" i="16"/>
  <c r="H302" i="16"/>
  <c r="L302" i="16" s="1"/>
  <c r="J301" i="16"/>
  <c r="H301" i="16"/>
  <c r="L301" i="16" s="1"/>
  <c r="J300" i="16"/>
  <c r="H300" i="16"/>
  <c r="L300" i="16" s="1"/>
  <c r="J299" i="16"/>
  <c r="H299" i="16"/>
  <c r="L299" i="16" s="1"/>
  <c r="J298" i="16"/>
  <c r="H298" i="16"/>
  <c r="L298" i="16" s="1"/>
  <c r="J297" i="16"/>
  <c r="H297" i="16"/>
  <c r="L297" i="16" s="1"/>
  <c r="J296" i="16"/>
  <c r="H296" i="16"/>
  <c r="L296" i="16" s="1"/>
  <c r="Q294" i="16"/>
  <c r="P294" i="16"/>
  <c r="O294" i="16"/>
  <c r="N294" i="16"/>
  <c r="M294" i="16"/>
  <c r="J294" i="16"/>
  <c r="H294" i="16"/>
  <c r="L294" i="16" s="1"/>
  <c r="J293" i="16"/>
  <c r="H293" i="16"/>
  <c r="L293" i="16" s="1"/>
  <c r="J292" i="16"/>
  <c r="H292" i="16"/>
  <c r="L292" i="16" s="1"/>
  <c r="J291" i="16"/>
  <c r="H291" i="16"/>
  <c r="L291" i="16" s="1"/>
  <c r="J290" i="16"/>
  <c r="H290" i="16"/>
  <c r="L290" i="16" s="1"/>
  <c r="J289" i="16"/>
  <c r="H289" i="16"/>
  <c r="L289" i="16" s="1"/>
  <c r="J288" i="16"/>
  <c r="H288" i="16"/>
  <c r="L288" i="16" s="1"/>
  <c r="J287" i="16"/>
  <c r="H287" i="16"/>
  <c r="L287" i="16" s="1"/>
  <c r="J286" i="16"/>
  <c r="H286" i="16"/>
  <c r="L286" i="16" s="1"/>
  <c r="J285" i="16"/>
  <c r="H285" i="16"/>
  <c r="L285" i="16" s="1"/>
  <c r="J284" i="16"/>
  <c r="H284" i="16"/>
  <c r="L284" i="16" s="1"/>
  <c r="J283" i="16"/>
  <c r="H283" i="16"/>
  <c r="L283" i="16" s="1"/>
  <c r="J282" i="16"/>
  <c r="H282" i="16"/>
  <c r="L282" i="16" s="1"/>
  <c r="J281" i="16"/>
  <c r="H281" i="16"/>
  <c r="L281" i="16" s="1"/>
  <c r="J280" i="16"/>
  <c r="H280" i="16"/>
  <c r="L280" i="16" s="1"/>
  <c r="J279" i="16"/>
  <c r="H279" i="16"/>
  <c r="L279" i="16" s="1"/>
  <c r="J278" i="16"/>
  <c r="H278" i="16"/>
  <c r="L278" i="16" s="1"/>
  <c r="J277" i="16"/>
  <c r="H277" i="16"/>
  <c r="L277" i="16" s="1"/>
  <c r="J276" i="16"/>
  <c r="H276" i="16"/>
  <c r="L276" i="16" s="1"/>
  <c r="L275" i="16"/>
  <c r="J275" i="16"/>
  <c r="H275" i="16"/>
  <c r="J274" i="16"/>
  <c r="H274" i="16"/>
  <c r="L274" i="16" s="1"/>
  <c r="L273" i="16"/>
  <c r="J273" i="16"/>
  <c r="H273" i="16"/>
  <c r="J272" i="16"/>
  <c r="H272" i="16"/>
  <c r="L272" i="16" s="1"/>
  <c r="J271" i="16"/>
  <c r="H271" i="16"/>
  <c r="L271" i="16" s="1"/>
  <c r="J270" i="16"/>
  <c r="H270" i="16"/>
  <c r="L270" i="16" s="1"/>
  <c r="J269" i="16"/>
  <c r="H269" i="16"/>
  <c r="L269" i="16" s="1"/>
  <c r="J268" i="16"/>
  <c r="H268" i="16"/>
  <c r="L268" i="16" s="1"/>
  <c r="J267" i="16"/>
  <c r="H267" i="16"/>
  <c r="L267" i="16" s="1"/>
  <c r="J266" i="16"/>
  <c r="H266" i="16"/>
  <c r="L266" i="16" s="1"/>
  <c r="J265" i="16"/>
  <c r="H265" i="16"/>
  <c r="L265" i="16" s="1"/>
  <c r="J264" i="16"/>
  <c r="H264" i="16"/>
  <c r="L264" i="16" s="1"/>
  <c r="J263" i="16"/>
  <c r="H263" i="16"/>
  <c r="L263" i="16" s="1"/>
  <c r="J262" i="16"/>
  <c r="H262" i="16"/>
  <c r="L262" i="16" s="1"/>
  <c r="J261" i="16"/>
  <c r="H261" i="16"/>
  <c r="L261" i="16" s="1"/>
  <c r="J260" i="16"/>
  <c r="H260" i="16"/>
  <c r="L260" i="16" s="1"/>
  <c r="J259" i="16"/>
  <c r="H259" i="16"/>
  <c r="L259" i="16" s="1"/>
  <c r="J258" i="16"/>
  <c r="H258" i="16"/>
  <c r="L258" i="16" s="1"/>
  <c r="J257" i="16"/>
  <c r="H257" i="16"/>
  <c r="L257" i="16" s="1"/>
  <c r="J255" i="16"/>
  <c r="H255" i="16"/>
  <c r="L255" i="16" s="1"/>
  <c r="Q254" i="16"/>
  <c r="P254" i="16"/>
  <c r="O254" i="16"/>
  <c r="N254" i="16"/>
  <c r="M254" i="16"/>
  <c r="J254" i="16"/>
  <c r="H254" i="16"/>
  <c r="L254" i="16" s="1"/>
  <c r="J253" i="16"/>
  <c r="H253" i="16"/>
  <c r="L253" i="16" s="1"/>
  <c r="J252" i="16"/>
  <c r="H252" i="16"/>
  <c r="L252" i="16" s="1"/>
  <c r="J251" i="16"/>
  <c r="H251" i="16"/>
  <c r="L251" i="16" s="1"/>
  <c r="J250" i="16"/>
  <c r="H250" i="16"/>
  <c r="L250" i="16" s="1"/>
  <c r="J249" i="16"/>
  <c r="H249" i="16"/>
  <c r="L249" i="16" s="1"/>
  <c r="J248" i="16"/>
  <c r="H248" i="16"/>
  <c r="L248" i="16" s="1"/>
  <c r="J247" i="16"/>
  <c r="H247" i="16"/>
  <c r="L247" i="16" s="1"/>
  <c r="J246" i="16"/>
  <c r="H246" i="16"/>
  <c r="L246" i="16" s="1"/>
  <c r="J245" i="16"/>
  <c r="H245" i="16"/>
  <c r="L245" i="16" s="1"/>
  <c r="J244" i="16"/>
  <c r="H244" i="16"/>
  <c r="L244" i="16" s="1"/>
  <c r="J243" i="16"/>
  <c r="H243" i="16"/>
  <c r="L243" i="16" s="1"/>
  <c r="J242" i="16"/>
  <c r="H242" i="16"/>
  <c r="L242" i="16" s="1"/>
  <c r="J241" i="16"/>
  <c r="H241" i="16"/>
  <c r="L241" i="16" s="1"/>
  <c r="J240" i="16"/>
  <c r="H240" i="16"/>
  <c r="L240" i="16" s="1"/>
  <c r="J239" i="16"/>
  <c r="H239" i="16"/>
  <c r="L239" i="16" s="1"/>
  <c r="J238" i="16"/>
  <c r="H238" i="16"/>
  <c r="L238" i="16" s="1"/>
  <c r="J237" i="16"/>
  <c r="H237" i="16"/>
  <c r="L237" i="16" s="1"/>
  <c r="J236" i="16"/>
  <c r="H236" i="16"/>
  <c r="L236" i="16" s="1"/>
  <c r="J235" i="16"/>
  <c r="H235" i="16"/>
  <c r="L235" i="16" s="1"/>
  <c r="J234" i="16"/>
  <c r="H234" i="16"/>
  <c r="L234" i="16" s="1"/>
  <c r="J233" i="16"/>
  <c r="H233" i="16"/>
  <c r="L233" i="16" s="1"/>
  <c r="J232" i="16"/>
  <c r="H232" i="16"/>
  <c r="L232" i="16" s="1"/>
  <c r="J231" i="16"/>
  <c r="H231" i="16"/>
  <c r="L231" i="16" s="1"/>
  <c r="J230" i="16"/>
  <c r="H230" i="16"/>
  <c r="L230" i="16" s="1"/>
  <c r="J229" i="16"/>
  <c r="H229" i="16"/>
  <c r="L229" i="16" s="1"/>
  <c r="J228" i="16"/>
  <c r="H228" i="16"/>
  <c r="L228" i="16" s="1"/>
  <c r="J227" i="16"/>
  <c r="H227" i="16"/>
  <c r="L227" i="16" s="1"/>
  <c r="J226" i="16"/>
  <c r="H226" i="16"/>
  <c r="L226" i="16" s="1"/>
  <c r="J225" i="16"/>
  <c r="H225" i="16"/>
  <c r="L225" i="16" s="1"/>
  <c r="J224" i="16"/>
  <c r="H224" i="16"/>
  <c r="L224" i="16" s="1"/>
  <c r="J223" i="16"/>
  <c r="H223" i="16"/>
  <c r="L223" i="16" s="1"/>
  <c r="J222" i="16"/>
  <c r="H222" i="16"/>
  <c r="L222" i="16" s="1"/>
  <c r="J221" i="16"/>
  <c r="H221" i="16"/>
  <c r="L221" i="16" s="1"/>
  <c r="J220" i="16"/>
  <c r="H220" i="16"/>
  <c r="L220" i="16" s="1"/>
  <c r="J219" i="16"/>
  <c r="H219" i="16"/>
  <c r="L219" i="16" s="1"/>
  <c r="Q217" i="16"/>
  <c r="P217" i="16"/>
  <c r="O217" i="16"/>
  <c r="N217" i="16"/>
  <c r="M217" i="16"/>
  <c r="J217" i="16"/>
  <c r="H217" i="16"/>
  <c r="L217" i="16" s="1"/>
  <c r="J216" i="16"/>
  <c r="H216" i="16"/>
  <c r="L216" i="16" s="1"/>
  <c r="J215" i="16"/>
  <c r="H215" i="16"/>
  <c r="L215" i="16" s="1"/>
  <c r="J214" i="16"/>
  <c r="H214" i="16"/>
  <c r="L214" i="16" s="1"/>
  <c r="J213" i="16"/>
  <c r="H213" i="16"/>
  <c r="L213" i="16" s="1"/>
  <c r="J212" i="16"/>
  <c r="H212" i="16"/>
  <c r="L212" i="16" s="1"/>
  <c r="J211" i="16"/>
  <c r="H211" i="16"/>
  <c r="L211" i="16" s="1"/>
  <c r="J210" i="16"/>
  <c r="H210" i="16"/>
  <c r="L210" i="16" s="1"/>
  <c r="J209" i="16"/>
  <c r="H209" i="16"/>
  <c r="L209" i="16" s="1"/>
  <c r="J208" i="16"/>
  <c r="H208" i="16"/>
  <c r="L208" i="16" s="1"/>
  <c r="J207" i="16"/>
  <c r="H207" i="16"/>
  <c r="L207" i="16" s="1"/>
  <c r="J206" i="16"/>
  <c r="H206" i="16"/>
  <c r="L206" i="16" s="1"/>
  <c r="J205" i="16"/>
  <c r="H205" i="16"/>
  <c r="L205" i="16" s="1"/>
  <c r="J204" i="16"/>
  <c r="H204" i="16"/>
  <c r="L204" i="16" s="1"/>
  <c r="J203" i="16"/>
  <c r="H203" i="16"/>
  <c r="L203" i="16" s="1"/>
  <c r="J202" i="16"/>
  <c r="H202" i="16"/>
  <c r="L202" i="16" s="1"/>
  <c r="L201" i="16"/>
  <c r="J201" i="16"/>
  <c r="H201" i="16"/>
  <c r="J200" i="16"/>
  <c r="H200" i="16"/>
  <c r="L200" i="16" s="1"/>
  <c r="Q198" i="16"/>
  <c r="P198" i="16"/>
  <c r="O198" i="16"/>
  <c r="N198" i="16"/>
  <c r="M198" i="16"/>
  <c r="J198" i="16"/>
  <c r="H198" i="16"/>
  <c r="L198" i="16" s="1"/>
  <c r="J197" i="16"/>
  <c r="H197" i="16"/>
  <c r="L197" i="16" s="1"/>
  <c r="J196" i="16"/>
  <c r="H196" i="16"/>
  <c r="L196" i="16" s="1"/>
  <c r="J195" i="16"/>
  <c r="H195" i="16"/>
  <c r="L195" i="16" s="1"/>
  <c r="J194" i="16"/>
  <c r="H194" i="16"/>
  <c r="L194" i="16" s="1"/>
  <c r="J193" i="16"/>
  <c r="H193" i="16"/>
  <c r="L193" i="16" s="1"/>
  <c r="J192" i="16"/>
  <c r="H192" i="16"/>
  <c r="L192" i="16" s="1"/>
  <c r="J191" i="16"/>
  <c r="H191" i="16"/>
  <c r="L191" i="16" s="1"/>
  <c r="J190" i="16"/>
  <c r="H190" i="16"/>
  <c r="L190" i="16" s="1"/>
  <c r="J189" i="16"/>
  <c r="H189" i="16"/>
  <c r="L189" i="16" s="1"/>
  <c r="J188" i="16"/>
  <c r="H188" i="16"/>
  <c r="L188" i="16" s="1"/>
  <c r="J187" i="16"/>
  <c r="H187" i="16"/>
  <c r="L187" i="16" s="1"/>
  <c r="J186" i="16"/>
  <c r="H186" i="16"/>
  <c r="L186" i="16" s="1"/>
  <c r="J185" i="16"/>
  <c r="H185" i="16"/>
  <c r="L185" i="16" s="1"/>
  <c r="J184" i="16"/>
  <c r="H184" i="16"/>
  <c r="L184" i="16" s="1"/>
  <c r="J183" i="16"/>
  <c r="H183" i="16"/>
  <c r="L183" i="16" s="1"/>
  <c r="J182" i="16"/>
  <c r="H182" i="16"/>
  <c r="L182" i="16" s="1"/>
  <c r="J181" i="16"/>
  <c r="H181" i="16"/>
  <c r="L181" i="16" s="1"/>
  <c r="J180" i="16"/>
  <c r="H180" i="16"/>
  <c r="L180" i="16" s="1"/>
  <c r="J179" i="16"/>
  <c r="H179" i="16"/>
  <c r="L179" i="16" s="1"/>
  <c r="Q177" i="16"/>
  <c r="P177" i="16"/>
  <c r="O177" i="16"/>
  <c r="N177" i="16"/>
  <c r="M177" i="16"/>
  <c r="J177" i="16"/>
  <c r="H177" i="16"/>
  <c r="L177" i="16" s="1"/>
  <c r="J176" i="16"/>
  <c r="H176" i="16"/>
  <c r="L176" i="16" s="1"/>
  <c r="Q174" i="16"/>
  <c r="P174" i="16"/>
  <c r="O174" i="16"/>
  <c r="N174" i="16"/>
  <c r="M174" i="16"/>
  <c r="J174" i="16"/>
  <c r="H174" i="16"/>
  <c r="L174" i="16" s="1"/>
  <c r="J173" i="16"/>
  <c r="H173" i="16"/>
  <c r="L173" i="16" s="1"/>
  <c r="J172" i="16"/>
  <c r="H172" i="16"/>
  <c r="L172" i="16" s="1"/>
  <c r="J171" i="16"/>
  <c r="H171" i="16"/>
  <c r="L171" i="16" s="1"/>
  <c r="J170" i="16"/>
  <c r="H170" i="16"/>
  <c r="L170" i="16" s="1"/>
  <c r="J169" i="16"/>
  <c r="H169" i="16"/>
  <c r="L169" i="16" s="1"/>
  <c r="J168" i="16"/>
  <c r="H168" i="16"/>
  <c r="L168" i="16" s="1"/>
  <c r="J167" i="16"/>
  <c r="H167" i="16"/>
  <c r="L167" i="16" s="1"/>
  <c r="J166" i="16"/>
  <c r="H166" i="16"/>
  <c r="L166" i="16" s="1"/>
  <c r="J165" i="16"/>
  <c r="H165" i="16"/>
  <c r="L165" i="16" s="1"/>
  <c r="J164" i="16"/>
  <c r="H164" i="16"/>
  <c r="L164" i="16" s="1"/>
  <c r="J163" i="16"/>
  <c r="H163" i="16"/>
  <c r="L163" i="16" s="1"/>
  <c r="J162" i="16"/>
  <c r="H162" i="16"/>
  <c r="L162" i="16" s="1"/>
  <c r="Q160" i="16"/>
  <c r="P160" i="16"/>
  <c r="O160" i="16"/>
  <c r="N160" i="16"/>
  <c r="M160" i="16"/>
  <c r="J160" i="16"/>
  <c r="H160" i="16"/>
  <c r="L160" i="16" s="1"/>
  <c r="J159" i="16"/>
  <c r="H159" i="16"/>
  <c r="L159" i="16" s="1"/>
  <c r="J158" i="16"/>
  <c r="H158" i="16"/>
  <c r="L158" i="16" s="1"/>
  <c r="J157" i="16"/>
  <c r="H157" i="16"/>
  <c r="L157" i="16" s="1"/>
  <c r="J156" i="16"/>
  <c r="H156" i="16"/>
  <c r="L156" i="16" s="1"/>
  <c r="J155" i="16"/>
  <c r="H155" i="16"/>
  <c r="L155" i="16" s="1"/>
  <c r="J154" i="16"/>
  <c r="H154" i="16"/>
  <c r="L154" i="16" s="1"/>
  <c r="J153" i="16"/>
  <c r="H153" i="16"/>
  <c r="L153" i="16" s="1"/>
  <c r="J152" i="16"/>
  <c r="H152" i="16"/>
  <c r="L152" i="16" s="1"/>
  <c r="J151" i="16"/>
  <c r="H151" i="16"/>
  <c r="L151" i="16" s="1"/>
  <c r="J150" i="16"/>
  <c r="H150" i="16"/>
  <c r="L150" i="16" s="1"/>
  <c r="J149" i="16"/>
  <c r="H149" i="16"/>
  <c r="L149" i="16" s="1"/>
  <c r="J148" i="16"/>
  <c r="H148" i="16"/>
  <c r="L148" i="16" s="1"/>
  <c r="J147" i="16"/>
  <c r="H147" i="16"/>
  <c r="L147" i="16" s="1"/>
  <c r="J146" i="16"/>
  <c r="H146" i="16"/>
  <c r="L146" i="16" s="1"/>
  <c r="J145" i="16"/>
  <c r="H145" i="16"/>
  <c r="L145" i="16" s="1"/>
  <c r="J144" i="16"/>
  <c r="H144" i="16"/>
  <c r="L144" i="16" s="1"/>
  <c r="J143" i="16"/>
  <c r="H143" i="16"/>
  <c r="L143" i="16" s="1"/>
  <c r="J142" i="16"/>
  <c r="H142" i="16"/>
  <c r="L142" i="16" s="1"/>
  <c r="J141" i="16"/>
  <c r="H141" i="16"/>
  <c r="L141" i="16" s="1"/>
  <c r="J140" i="16"/>
  <c r="H140" i="16"/>
  <c r="L140" i="16" s="1"/>
  <c r="J139" i="16"/>
  <c r="H139" i="16"/>
  <c r="L139" i="16" s="1"/>
  <c r="J138" i="16"/>
  <c r="H138" i="16"/>
  <c r="L138" i="16" s="1"/>
  <c r="J137" i="16"/>
  <c r="H137" i="16"/>
  <c r="L137" i="16" s="1"/>
  <c r="J136" i="16"/>
  <c r="H136" i="16"/>
  <c r="L136" i="16" s="1"/>
  <c r="J135" i="16"/>
  <c r="H135" i="16"/>
  <c r="L135" i="16" s="1"/>
  <c r="Q133" i="16"/>
  <c r="P133" i="16"/>
  <c r="O133" i="16"/>
  <c r="N133" i="16"/>
  <c r="M133" i="16"/>
  <c r="J133" i="16"/>
  <c r="H133" i="16"/>
  <c r="L133" i="16" s="1"/>
  <c r="J132" i="16"/>
  <c r="H132" i="16"/>
  <c r="L132" i="16" s="1"/>
  <c r="J131" i="16"/>
  <c r="H131" i="16"/>
  <c r="L131" i="16" s="1"/>
  <c r="J130" i="16"/>
  <c r="H130" i="16"/>
  <c r="L130" i="16" s="1"/>
  <c r="J129" i="16"/>
  <c r="H129" i="16"/>
  <c r="L129" i="16" s="1"/>
  <c r="J128" i="16"/>
  <c r="H128" i="16"/>
  <c r="L128" i="16" s="1"/>
  <c r="J127" i="16"/>
  <c r="H127" i="16"/>
  <c r="L127" i="16" s="1"/>
  <c r="J126" i="16"/>
  <c r="H126" i="16"/>
  <c r="L126" i="16" s="1"/>
  <c r="J125" i="16"/>
  <c r="H125" i="16"/>
  <c r="L125" i="16" s="1"/>
  <c r="J124" i="16"/>
  <c r="H124" i="16"/>
  <c r="L124" i="16" s="1"/>
  <c r="J123" i="16"/>
  <c r="H123" i="16"/>
  <c r="L123" i="16" s="1"/>
  <c r="J122" i="16"/>
  <c r="H122" i="16"/>
  <c r="L122" i="16" s="1"/>
  <c r="J121" i="16"/>
  <c r="H121" i="16"/>
  <c r="L121" i="16" s="1"/>
  <c r="J120" i="16"/>
  <c r="H120" i="16"/>
  <c r="L120" i="16" s="1"/>
  <c r="J119" i="16"/>
  <c r="H119" i="16"/>
  <c r="L119" i="16" s="1"/>
  <c r="J118" i="16"/>
  <c r="H118" i="16"/>
  <c r="L118" i="16" s="1"/>
  <c r="J117" i="16"/>
  <c r="H117" i="16"/>
  <c r="L117" i="16" s="1"/>
  <c r="J116" i="16"/>
  <c r="H116" i="16"/>
  <c r="L116" i="16" s="1"/>
  <c r="J115" i="16"/>
  <c r="H115" i="16"/>
  <c r="L115" i="16" s="1"/>
  <c r="J114" i="16"/>
  <c r="H114" i="16"/>
  <c r="L114" i="16" s="1"/>
  <c r="J113" i="16"/>
  <c r="H113" i="16"/>
  <c r="L113" i="16" s="1"/>
  <c r="J112" i="16"/>
  <c r="H112" i="16"/>
  <c r="L112" i="16" s="1"/>
  <c r="J111" i="16"/>
  <c r="H111" i="16"/>
  <c r="L111" i="16" s="1"/>
  <c r="J110" i="16"/>
  <c r="H110" i="16"/>
  <c r="L110" i="16" s="1"/>
  <c r="J109" i="16"/>
  <c r="H109" i="16"/>
  <c r="L109" i="16" s="1"/>
  <c r="J108" i="16"/>
  <c r="H108" i="16"/>
  <c r="L108" i="16" s="1"/>
  <c r="J107" i="16"/>
  <c r="H107" i="16"/>
  <c r="L107" i="16" s="1"/>
  <c r="J106" i="16"/>
  <c r="H106" i="16"/>
  <c r="L106" i="16" s="1"/>
  <c r="J105" i="16"/>
  <c r="H105" i="16"/>
  <c r="L105" i="16" s="1"/>
  <c r="Q103" i="16"/>
  <c r="P103" i="16"/>
  <c r="O103" i="16"/>
  <c r="N103" i="16"/>
  <c r="M103" i="16"/>
  <c r="J103" i="16"/>
  <c r="H103" i="16"/>
  <c r="L103" i="16" s="1"/>
  <c r="J102" i="16"/>
  <c r="H102" i="16"/>
  <c r="L102" i="16" s="1"/>
  <c r="J101" i="16"/>
  <c r="H101" i="16"/>
  <c r="L101" i="16" s="1"/>
  <c r="J100" i="16"/>
  <c r="H100" i="16"/>
  <c r="L100" i="16" s="1"/>
  <c r="J99" i="16"/>
  <c r="H99" i="16"/>
  <c r="L99" i="16" s="1"/>
  <c r="J98" i="16"/>
  <c r="H98" i="16"/>
  <c r="L98" i="16" s="1"/>
  <c r="J97" i="16"/>
  <c r="H97" i="16"/>
  <c r="L97" i="16" s="1"/>
  <c r="J96" i="16"/>
  <c r="H96" i="16"/>
  <c r="L96" i="16" s="1"/>
  <c r="J95" i="16"/>
  <c r="H95" i="16"/>
  <c r="L95" i="16" s="1"/>
  <c r="J94" i="16"/>
  <c r="H94" i="16"/>
  <c r="L94" i="16" s="1"/>
  <c r="J93" i="16"/>
  <c r="H93" i="16"/>
  <c r="L93" i="16" s="1"/>
  <c r="J92" i="16"/>
  <c r="H92" i="16"/>
  <c r="L92" i="16" s="1"/>
  <c r="J91" i="16"/>
  <c r="H91" i="16"/>
  <c r="L91" i="16" s="1"/>
  <c r="J90" i="16"/>
  <c r="H90" i="16"/>
  <c r="L90" i="16" s="1"/>
  <c r="J89" i="16"/>
  <c r="H89" i="16"/>
  <c r="L89" i="16" s="1"/>
  <c r="J88" i="16"/>
  <c r="H88" i="16"/>
  <c r="L88" i="16" s="1"/>
  <c r="J87" i="16"/>
  <c r="H87" i="16"/>
  <c r="L87" i="16" s="1"/>
  <c r="J86" i="16"/>
  <c r="H86" i="16"/>
  <c r="L86" i="16" s="1"/>
  <c r="Q84" i="16"/>
  <c r="P84" i="16"/>
  <c r="O84" i="16"/>
  <c r="N84" i="16"/>
  <c r="M84" i="16"/>
  <c r="J84" i="16"/>
  <c r="H84" i="16"/>
  <c r="L84" i="16" s="1"/>
  <c r="J83" i="16"/>
  <c r="H83" i="16"/>
  <c r="L83" i="16" s="1"/>
  <c r="J82" i="16"/>
  <c r="H82" i="16"/>
  <c r="L82" i="16" s="1"/>
  <c r="Q81" i="16"/>
  <c r="P81" i="16"/>
  <c r="O81" i="16"/>
  <c r="N81" i="16"/>
  <c r="M81" i="16"/>
  <c r="J81" i="16"/>
  <c r="H81" i="16"/>
  <c r="L81" i="16" s="1"/>
  <c r="J80" i="16"/>
  <c r="H80" i="16"/>
  <c r="L80" i="16" s="1"/>
  <c r="J79" i="16"/>
  <c r="H79" i="16"/>
  <c r="L79" i="16" s="1"/>
  <c r="J78" i="16"/>
  <c r="H78" i="16"/>
  <c r="L78" i="16" s="1"/>
  <c r="J77" i="16"/>
  <c r="H77" i="16"/>
  <c r="L77" i="16" s="1"/>
  <c r="J76" i="16"/>
  <c r="H76" i="16"/>
  <c r="L76" i="16" s="1"/>
  <c r="J75" i="16"/>
  <c r="H75" i="16"/>
  <c r="L75" i="16" s="1"/>
  <c r="J74" i="16"/>
  <c r="H74" i="16"/>
  <c r="L74" i="16" s="1"/>
  <c r="J73" i="16"/>
  <c r="H73" i="16"/>
  <c r="L73" i="16" s="1"/>
  <c r="J72" i="16"/>
  <c r="H72" i="16"/>
  <c r="L72" i="16" s="1"/>
  <c r="J71" i="16"/>
  <c r="H71" i="16"/>
  <c r="L71" i="16" s="1"/>
  <c r="J70" i="16"/>
  <c r="H70" i="16"/>
  <c r="L70" i="16" s="1"/>
  <c r="J69" i="16"/>
  <c r="H69" i="16"/>
  <c r="L69" i="16" s="1"/>
  <c r="Q67" i="16"/>
  <c r="P67" i="16"/>
  <c r="O67" i="16"/>
  <c r="N67" i="16"/>
  <c r="M67" i="16"/>
  <c r="J67" i="16"/>
  <c r="H67" i="16"/>
  <c r="L67" i="16" s="1"/>
  <c r="J66" i="16"/>
  <c r="H66" i="16"/>
  <c r="L66" i="16" s="1"/>
  <c r="J65" i="16"/>
  <c r="H65" i="16"/>
  <c r="L65" i="16" s="1"/>
  <c r="J64" i="16"/>
  <c r="H64" i="16"/>
  <c r="L64" i="16" s="1"/>
  <c r="J63" i="16"/>
  <c r="H63" i="16"/>
  <c r="L63" i="16" s="1"/>
  <c r="J62" i="16"/>
  <c r="H62" i="16"/>
  <c r="L62" i="16" s="1"/>
  <c r="J61" i="16"/>
  <c r="H61" i="16"/>
  <c r="L61" i="16" s="1"/>
  <c r="J60" i="16"/>
  <c r="H60" i="16"/>
  <c r="L60" i="16" s="1"/>
  <c r="J59" i="16"/>
  <c r="H59" i="16"/>
  <c r="L59" i="16" s="1"/>
  <c r="J58" i="16"/>
  <c r="H58" i="16"/>
  <c r="L58" i="16" s="1"/>
  <c r="J57" i="16"/>
  <c r="H57" i="16"/>
  <c r="L57" i="16" s="1"/>
  <c r="J56" i="16"/>
  <c r="H56" i="16"/>
  <c r="L56" i="16" s="1"/>
  <c r="J55" i="16"/>
  <c r="H55" i="16"/>
  <c r="L55" i="16" s="1"/>
  <c r="Q53" i="16"/>
  <c r="P53" i="16"/>
  <c r="O53" i="16"/>
  <c r="N53" i="16"/>
  <c r="M53" i="16"/>
  <c r="J53" i="16"/>
  <c r="H53" i="16"/>
  <c r="L53" i="16" s="1"/>
  <c r="J52" i="16"/>
  <c r="H52" i="16"/>
  <c r="L52" i="16" s="1"/>
  <c r="J51" i="16"/>
  <c r="H51" i="16"/>
  <c r="L51" i="16" s="1"/>
  <c r="J50" i="16"/>
  <c r="H50" i="16"/>
  <c r="L50" i="16" s="1"/>
  <c r="J49" i="16"/>
  <c r="H49" i="16"/>
  <c r="L49" i="16" s="1"/>
  <c r="J48" i="16"/>
  <c r="H48" i="16"/>
  <c r="L48" i="16" s="1"/>
  <c r="J47" i="16"/>
  <c r="H47" i="16"/>
  <c r="L47" i="16" s="1"/>
  <c r="J46" i="16"/>
  <c r="H46" i="16"/>
  <c r="L46" i="16" s="1"/>
  <c r="J45" i="16"/>
  <c r="H45" i="16"/>
  <c r="L45" i="16" s="1"/>
  <c r="J44" i="16"/>
  <c r="H44" i="16"/>
  <c r="L44" i="16" s="1"/>
  <c r="J43" i="16"/>
  <c r="H43" i="16"/>
  <c r="L43" i="16" s="1"/>
  <c r="J42" i="16"/>
  <c r="H42" i="16"/>
  <c r="L42" i="16" s="1"/>
  <c r="J41" i="16"/>
  <c r="H41" i="16"/>
  <c r="L41" i="16" s="1"/>
  <c r="J40" i="16"/>
  <c r="H40" i="16"/>
  <c r="L40" i="16" s="1"/>
  <c r="J39" i="16"/>
  <c r="H39" i="16"/>
  <c r="L39" i="16" s="1"/>
  <c r="J38" i="16"/>
  <c r="H38" i="16"/>
  <c r="L38" i="16" s="1"/>
  <c r="J37" i="16"/>
  <c r="H37" i="16"/>
  <c r="L37" i="16" s="1"/>
  <c r="J36" i="16"/>
  <c r="H36" i="16"/>
  <c r="L36" i="16" s="1"/>
  <c r="J35" i="16"/>
  <c r="H35" i="16"/>
  <c r="L35" i="16" s="1"/>
  <c r="J34" i="16"/>
  <c r="H34" i="16"/>
  <c r="L34" i="16" s="1"/>
  <c r="L33" i="16"/>
  <c r="J33" i="16"/>
  <c r="H33" i="16"/>
  <c r="J32" i="16"/>
  <c r="H32" i="16"/>
  <c r="L32" i="16" s="1"/>
  <c r="J31" i="16"/>
  <c r="H31" i="16"/>
  <c r="L31" i="16" s="1"/>
  <c r="J30" i="16"/>
  <c r="H30" i="16"/>
  <c r="L30" i="16" s="1"/>
  <c r="J29" i="16"/>
  <c r="H29" i="16"/>
  <c r="L29" i="16" s="1"/>
  <c r="J28" i="16"/>
  <c r="H28" i="16"/>
  <c r="L28" i="16" s="1"/>
  <c r="J27" i="16"/>
  <c r="H27" i="16"/>
  <c r="L27" i="16" s="1"/>
  <c r="J26" i="16"/>
  <c r="H26" i="16"/>
  <c r="L26" i="16" s="1"/>
  <c r="J25" i="16"/>
  <c r="H25" i="16"/>
  <c r="L25" i="16" s="1"/>
  <c r="Q23" i="16"/>
  <c r="P23" i="16"/>
  <c r="O23" i="16"/>
  <c r="N23" i="16"/>
  <c r="M23" i="16"/>
  <c r="J23" i="16"/>
  <c r="H23" i="16"/>
  <c r="L23" i="16" s="1"/>
  <c r="J22" i="16"/>
  <c r="H22" i="16"/>
  <c r="L22" i="16" s="1"/>
  <c r="J21" i="16"/>
  <c r="H21" i="16"/>
  <c r="L21" i="16" s="1"/>
  <c r="J20" i="16"/>
  <c r="H20" i="16"/>
  <c r="L20" i="16" s="1"/>
  <c r="J19" i="16"/>
  <c r="H19" i="16"/>
  <c r="L19" i="16" s="1"/>
  <c r="J18" i="16"/>
  <c r="H18" i="16"/>
  <c r="L18" i="16" s="1"/>
  <c r="J17" i="16"/>
  <c r="H17" i="16"/>
  <c r="L17" i="16" s="1"/>
  <c r="J16" i="16"/>
  <c r="H16" i="16"/>
  <c r="L16" i="16" s="1"/>
  <c r="J15" i="16"/>
  <c r="H15" i="16"/>
  <c r="L15" i="16" s="1"/>
  <c r="J14" i="16"/>
  <c r="H14" i="16"/>
  <c r="L14" i="16" s="1"/>
  <c r="J13" i="16"/>
  <c r="H13" i="16"/>
  <c r="L13" i="16" s="1"/>
  <c r="J12" i="16"/>
  <c r="H12" i="16"/>
  <c r="L12" i="16" s="1"/>
  <c r="Q10" i="16"/>
  <c r="P10" i="16"/>
  <c r="O10" i="16"/>
  <c r="N10" i="16"/>
  <c r="M10" i="16"/>
  <c r="J10" i="16"/>
  <c r="H10" i="16"/>
  <c r="L10" i="16" s="1"/>
  <c r="J9" i="16"/>
  <c r="H9" i="16"/>
  <c r="L9" i="16" s="1"/>
  <c r="J8" i="16"/>
  <c r="H8" i="16"/>
  <c r="L8" i="16" s="1"/>
  <c r="J7" i="16"/>
  <c r="H7" i="16"/>
  <c r="L7" i="16" s="1"/>
  <c r="J6" i="16"/>
  <c r="H6" i="16"/>
  <c r="L6" i="16" s="1"/>
  <c r="J5" i="16"/>
  <c r="H5" i="16"/>
  <c r="L5" i="16" s="1"/>
  <c r="J4" i="16"/>
  <c r="H4" i="16"/>
  <c r="L4" i="16" s="1"/>
  <c r="B25" i="9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3" i="9"/>
  <c r="Q7" i="15"/>
  <c r="H37" i="8"/>
  <c r="H38" i="8"/>
  <c r="H39" i="8"/>
  <c r="H40" i="8"/>
  <c r="L290" i="15"/>
  <c r="L291" i="15"/>
  <c r="I361" i="15"/>
  <c r="L361" i="15" s="1"/>
  <c r="I362" i="15"/>
  <c r="I366" i="15"/>
  <c r="L366" i="15" s="1"/>
  <c r="I367" i="15"/>
  <c r="L367" i="15" s="1"/>
  <c r="I368" i="15"/>
  <c r="L368" i="15" s="1"/>
  <c r="I369" i="15"/>
  <c r="L369" i="15" s="1"/>
  <c r="L362" i="15"/>
  <c r="I358" i="15"/>
  <c r="L358" i="15" s="1"/>
  <c r="I357" i="15"/>
  <c r="L357" i="15" s="1"/>
  <c r="I246" i="15"/>
  <c r="L246" i="15" s="1"/>
  <c r="I292" i="15"/>
  <c r="L292" i="15" s="1"/>
  <c r="I189" i="15"/>
  <c r="L189" i="15" s="1"/>
  <c r="I371" i="15"/>
  <c r="L371" i="15" s="1"/>
  <c r="I295" i="15"/>
  <c r="L295" i="15" s="1"/>
  <c r="I203" i="15"/>
  <c r="L203" i="15" s="1"/>
  <c r="I173" i="15"/>
  <c r="L173" i="15" s="1"/>
  <c r="I342" i="15"/>
  <c r="L342" i="15" s="1"/>
  <c r="I104" i="15"/>
  <c r="L104" i="15" s="1"/>
  <c r="I309" i="15"/>
  <c r="L309" i="15" s="1"/>
  <c r="I305" i="15"/>
  <c r="L305" i="15" s="1"/>
  <c r="I278" i="15"/>
  <c r="L278" i="15" s="1"/>
  <c r="I349" i="15"/>
  <c r="L349" i="15" s="1"/>
  <c r="I339" i="15"/>
  <c r="L339" i="15" s="1"/>
  <c r="I170" i="15"/>
  <c r="L170" i="15" s="1"/>
  <c r="I129" i="15"/>
  <c r="L129" i="15" s="1"/>
  <c r="I112" i="15"/>
  <c r="L112" i="15" s="1"/>
  <c r="I137" i="15"/>
  <c r="L137" i="15" s="1"/>
  <c r="I72" i="15"/>
  <c r="L72" i="15" s="1"/>
  <c r="I334" i="15"/>
  <c r="L334" i="15" s="1"/>
  <c r="I198" i="15"/>
  <c r="L198" i="15" s="1"/>
  <c r="I195" i="15"/>
  <c r="L195" i="15" s="1"/>
  <c r="I290" i="15"/>
  <c r="I154" i="15"/>
  <c r="L154" i="15" s="1"/>
  <c r="I134" i="15"/>
  <c r="L134" i="15" s="1"/>
  <c r="I183" i="15"/>
  <c r="I303" i="15"/>
  <c r="L303" i="15" s="1"/>
  <c r="I354" i="15"/>
  <c r="L354" i="15" s="1"/>
  <c r="I67" i="15"/>
  <c r="L67" i="15" s="1"/>
  <c r="I213" i="15"/>
  <c r="L213" i="15" s="1"/>
  <c r="I262" i="15"/>
  <c r="L262" i="15" s="1"/>
  <c r="I232" i="15"/>
  <c r="L232" i="15" s="1"/>
  <c r="I161" i="15"/>
  <c r="L161" i="15" s="1"/>
  <c r="I184" i="15"/>
  <c r="L184" i="15" s="1"/>
  <c r="I326" i="15"/>
  <c r="L326" i="15" s="1"/>
  <c r="I116" i="15"/>
  <c r="L116" i="15" s="1"/>
  <c r="I301" i="15"/>
  <c r="L301" i="15" s="1"/>
  <c r="I329" i="15"/>
  <c r="L329" i="15" s="1"/>
  <c r="I308" i="15"/>
  <c r="L308" i="15" s="1"/>
  <c r="I332" i="15"/>
  <c r="L332" i="15" s="1"/>
  <c r="I341" i="15"/>
  <c r="L341" i="15" s="1"/>
  <c r="I337" i="15"/>
  <c r="L337" i="15" s="1"/>
  <c r="I313" i="15"/>
  <c r="L313" i="15" s="1"/>
  <c r="I288" i="15"/>
  <c r="L288" i="15" s="1"/>
  <c r="I310" i="15"/>
  <c r="L310" i="15" s="1"/>
  <c r="I280" i="15"/>
  <c r="L280" i="15" s="1"/>
  <c r="I264" i="15"/>
  <c r="L264" i="15" s="1"/>
  <c r="I291" i="15"/>
  <c r="I71" i="15"/>
  <c r="L71" i="15" s="1"/>
  <c r="I225" i="15"/>
  <c r="L225" i="15" s="1"/>
  <c r="I320" i="15"/>
  <c r="L320" i="15" s="1"/>
  <c r="I283" i="15"/>
  <c r="L283" i="15" s="1"/>
  <c r="I252" i="15"/>
  <c r="L252" i="15" s="1"/>
  <c r="I356" i="15"/>
  <c r="L356" i="15" s="1"/>
  <c r="I181" i="15"/>
  <c r="L181" i="15" s="1"/>
  <c r="I230" i="15"/>
  <c r="L230" i="15" s="1"/>
  <c r="I245" i="15"/>
  <c r="L245" i="15" s="1"/>
  <c r="I224" i="15"/>
  <c r="L224" i="15" s="1"/>
  <c r="I172" i="15"/>
  <c r="L172" i="15" s="1"/>
  <c r="I318" i="15"/>
  <c r="L318" i="15" s="1"/>
  <c r="I360" i="15"/>
  <c r="L360" i="15" s="1"/>
  <c r="I282" i="15"/>
  <c r="L282" i="15" s="1"/>
  <c r="I338" i="15"/>
  <c r="L338" i="15" s="1"/>
  <c r="I351" i="15"/>
  <c r="L351" i="15" s="1"/>
  <c r="I131" i="15"/>
  <c r="L131" i="15" s="1"/>
  <c r="I330" i="15"/>
  <c r="L330" i="15" s="1"/>
  <c r="I363" i="15"/>
  <c r="L363" i="15" s="1"/>
  <c r="I257" i="15"/>
  <c r="L257" i="15" s="1"/>
  <c r="I237" i="15"/>
  <c r="L237" i="15" s="1"/>
  <c r="I199" i="15"/>
  <c r="L199" i="15" s="1"/>
  <c r="I140" i="15"/>
  <c r="L140" i="15" s="1"/>
  <c r="I359" i="15"/>
  <c r="L359" i="15" s="1"/>
  <c r="I350" i="15"/>
  <c r="L350" i="15" s="1"/>
  <c r="I307" i="15"/>
  <c r="L307" i="15" s="1"/>
  <c r="I193" i="15"/>
  <c r="L193" i="15" s="1"/>
  <c r="I125" i="15"/>
  <c r="L125" i="15" s="1"/>
  <c r="I48" i="15"/>
  <c r="L48" i="15" s="1"/>
  <c r="I220" i="15"/>
  <c r="L220" i="15" s="1"/>
  <c r="I265" i="15"/>
  <c r="L265" i="15" s="1"/>
  <c r="I127" i="15"/>
  <c r="L127" i="15" s="1"/>
  <c r="I275" i="15"/>
  <c r="L275" i="15" s="1"/>
  <c r="I240" i="15"/>
  <c r="L240" i="15" s="1"/>
  <c r="I328" i="15"/>
  <c r="I370" i="15"/>
  <c r="L370" i="15" s="1"/>
  <c r="I345" i="15"/>
  <c r="L345" i="15" s="1"/>
  <c r="I365" i="15"/>
  <c r="L365" i="15" s="1"/>
  <c r="I227" i="15"/>
  <c r="L227" i="15" s="1"/>
  <c r="I348" i="15"/>
  <c r="L348" i="15" s="1"/>
  <c r="I302" i="15"/>
  <c r="L302" i="15" s="1"/>
  <c r="I260" i="15"/>
  <c r="L260" i="15" s="1"/>
  <c r="I281" i="15"/>
  <c r="L281" i="15" s="1"/>
  <c r="I226" i="15"/>
  <c r="L226" i="15" s="1"/>
  <c r="I192" i="15"/>
  <c r="L192" i="15" s="1"/>
  <c r="I174" i="15"/>
  <c r="L174" i="15" s="1"/>
  <c r="I151" i="15"/>
  <c r="L151" i="15" s="1"/>
  <c r="I135" i="15"/>
  <c r="L135" i="15" s="1"/>
  <c r="I77" i="15"/>
  <c r="L77" i="15" s="1"/>
  <c r="I29" i="15"/>
  <c r="L29" i="15" s="1"/>
  <c r="I204" i="15"/>
  <c r="L204" i="15" s="1"/>
  <c r="I279" i="15"/>
  <c r="L279" i="15" s="1"/>
  <c r="I296" i="15"/>
  <c r="L296" i="15" s="1"/>
  <c r="I186" i="15"/>
  <c r="L186" i="15" s="1"/>
  <c r="I164" i="15"/>
  <c r="L164" i="15" s="1"/>
  <c r="I158" i="15"/>
  <c r="L158" i="15" s="1"/>
  <c r="I228" i="15"/>
  <c r="L228" i="15" s="1"/>
  <c r="I136" i="15"/>
  <c r="L136" i="15" s="1"/>
  <c r="I90" i="15"/>
  <c r="L90" i="15" s="1"/>
  <c r="I166" i="15"/>
  <c r="L166" i="15" s="1"/>
  <c r="I98" i="15"/>
  <c r="L98" i="15" s="1"/>
  <c r="I41" i="15"/>
  <c r="L41" i="15" s="1"/>
  <c r="I75" i="15"/>
  <c r="L75" i="15" s="1"/>
  <c r="I46" i="15"/>
  <c r="L46" i="15" s="1"/>
  <c r="I22" i="15"/>
  <c r="L22" i="15" s="1"/>
  <c r="I50" i="15"/>
  <c r="L50" i="15" s="1"/>
  <c r="I219" i="15"/>
  <c r="L219" i="15" s="1"/>
  <c r="I62" i="15"/>
  <c r="L62" i="15" s="1"/>
  <c r="I160" i="15"/>
  <c r="L160" i="15" s="1"/>
  <c r="I59" i="15"/>
  <c r="L59" i="15" s="1"/>
  <c r="I126" i="15"/>
  <c r="L126" i="15" s="1"/>
  <c r="I101" i="15"/>
  <c r="I364" i="15"/>
  <c r="L364" i="15" s="1"/>
  <c r="I167" i="15"/>
  <c r="L167" i="15" s="1"/>
  <c r="I97" i="15"/>
  <c r="L97" i="15" s="1"/>
  <c r="I331" i="15"/>
  <c r="L331" i="15" s="1"/>
  <c r="I343" i="15"/>
  <c r="L343" i="15" s="1"/>
  <c r="I115" i="15"/>
  <c r="L115" i="15" s="1"/>
  <c r="I197" i="15"/>
  <c r="L197" i="15" s="1"/>
  <c r="I212" i="15"/>
  <c r="L212" i="15" s="1"/>
  <c r="I293" i="15"/>
  <c r="L293" i="15" s="1"/>
  <c r="I253" i="15"/>
  <c r="L253" i="15" s="1"/>
  <c r="I254" i="15"/>
  <c r="L254" i="15" s="1"/>
  <c r="I206" i="15"/>
  <c r="L206" i="15" s="1"/>
  <c r="I239" i="15"/>
  <c r="L239" i="15" s="1"/>
  <c r="I119" i="15"/>
  <c r="L119" i="15" s="1"/>
  <c r="I304" i="15"/>
  <c r="L304" i="15" s="1"/>
  <c r="I231" i="15"/>
  <c r="L231" i="15" s="1"/>
  <c r="I255" i="15"/>
  <c r="L255" i="15" s="1"/>
  <c r="I294" i="15"/>
  <c r="L294" i="15" s="1"/>
  <c r="I208" i="15"/>
  <c r="L208" i="15" s="1"/>
  <c r="I148" i="15"/>
  <c r="L148" i="15" s="1"/>
  <c r="I144" i="15"/>
  <c r="L144" i="15" s="1"/>
  <c r="I223" i="15"/>
  <c r="L223" i="15" s="1"/>
  <c r="I340" i="15"/>
  <c r="L340" i="15" s="1"/>
  <c r="I180" i="15"/>
  <c r="L180" i="15" s="1"/>
  <c r="I85" i="15"/>
  <c r="L85" i="15" s="1"/>
  <c r="I344" i="15"/>
  <c r="L344" i="15" s="1"/>
  <c r="I287" i="15"/>
  <c r="L287" i="15" s="1"/>
  <c r="I261" i="15"/>
  <c r="L261" i="15" s="1"/>
  <c r="I156" i="15"/>
  <c r="L156" i="15" s="1"/>
  <c r="I124" i="15"/>
  <c r="L124" i="15" s="1"/>
  <c r="I28" i="15"/>
  <c r="L28" i="15" s="1"/>
  <c r="I61" i="15"/>
  <c r="L61" i="15" s="1"/>
  <c r="I114" i="15"/>
  <c r="L114" i="15" s="1"/>
  <c r="I84" i="15"/>
  <c r="L84" i="15" s="1"/>
  <c r="I43" i="15"/>
  <c r="L43" i="15" s="1"/>
  <c r="I47" i="15"/>
  <c r="L47" i="15" s="1"/>
  <c r="I73" i="15"/>
  <c r="I207" i="15"/>
  <c r="L207" i="15" s="1"/>
  <c r="I317" i="15"/>
  <c r="L317" i="15" s="1"/>
  <c r="I323" i="15"/>
  <c r="L323" i="15" s="1"/>
  <c r="I141" i="15"/>
  <c r="L141" i="15" s="1"/>
  <c r="I103" i="15"/>
  <c r="L103" i="15" s="1"/>
  <c r="I196" i="15"/>
  <c r="L196" i="15" s="1"/>
  <c r="I273" i="15"/>
  <c r="L273" i="15" s="1"/>
  <c r="I251" i="15"/>
  <c r="L251" i="15" s="1"/>
  <c r="I145" i="15"/>
  <c r="L145" i="15" s="1"/>
  <c r="I146" i="15"/>
  <c r="L146" i="15" s="1"/>
  <c r="I321" i="15"/>
  <c r="L321" i="15" s="1"/>
  <c r="I139" i="15"/>
  <c r="L139" i="15" s="1"/>
  <c r="I352" i="15"/>
  <c r="L352" i="15" s="1"/>
  <c r="I155" i="15"/>
  <c r="L155" i="15" s="1"/>
  <c r="I335" i="15"/>
  <c r="L335" i="15" s="1"/>
  <c r="I202" i="15"/>
  <c r="L202" i="15" s="1"/>
  <c r="I233" i="15"/>
  <c r="L233" i="15" s="1"/>
  <c r="I263" i="15"/>
  <c r="I269" i="15"/>
  <c r="L269" i="15" s="1"/>
  <c r="I272" i="15"/>
  <c r="L272" i="15" s="1"/>
  <c r="I229" i="15"/>
  <c r="L229" i="15" s="1"/>
  <c r="I316" i="15"/>
  <c r="L316" i="15" s="1"/>
  <c r="I175" i="15"/>
  <c r="L175" i="15" s="1"/>
  <c r="I268" i="15"/>
  <c r="L268" i="15" s="1"/>
  <c r="I143" i="15"/>
  <c r="L143" i="15" s="1"/>
  <c r="I218" i="15"/>
  <c r="L218" i="15" s="1"/>
  <c r="I217" i="15"/>
  <c r="L217" i="15" s="1"/>
  <c r="I256" i="15"/>
  <c r="L256" i="15" s="1"/>
  <c r="I63" i="15"/>
  <c r="L63" i="15" s="1"/>
  <c r="I149" i="15"/>
  <c r="L149" i="15" s="1"/>
  <c r="I221" i="15"/>
  <c r="L221" i="15" s="1"/>
  <c r="I271" i="15"/>
  <c r="L271" i="15" s="1"/>
  <c r="I322" i="15"/>
  <c r="L322" i="15" s="1"/>
  <c r="I324" i="15"/>
  <c r="L324" i="15" s="1"/>
  <c r="I267" i="15"/>
  <c r="L267" i="15" s="1"/>
  <c r="I109" i="15"/>
  <c r="L109" i="15" s="1"/>
  <c r="I297" i="15"/>
  <c r="L297" i="15" s="1"/>
  <c r="I152" i="15"/>
  <c r="I57" i="15"/>
  <c r="L57" i="15" s="1"/>
  <c r="I86" i="15"/>
  <c r="I319" i="15"/>
  <c r="L319" i="15" s="1"/>
  <c r="I242" i="15"/>
  <c r="L242" i="15" s="1"/>
  <c r="I241" i="15"/>
  <c r="L241" i="15" s="1"/>
  <c r="I132" i="15"/>
  <c r="L132" i="15" s="1"/>
  <c r="I200" i="15"/>
  <c r="L200" i="15" s="1"/>
  <c r="I284" i="15"/>
  <c r="L284" i="15" s="1"/>
  <c r="I190" i="15"/>
  <c r="L190" i="15" s="1"/>
  <c r="I214" i="15"/>
  <c r="L214" i="15" s="1"/>
  <c r="I91" i="15"/>
  <c r="L91" i="15" s="1"/>
  <c r="I276" i="15"/>
  <c r="L276" i="15" s="1"/>
  <c r="I95" i="15"/>
  <c r="L95" i="15" s="1"/>
  <c r="I299" i="15"/>
  <c r="L299" i="15" s="1"/>
  <c r="I94" i="15"/>
  <c r="I315" i="15"/>
  <c r="L315" i="15" s="1"/>
  <c r="I298" i="15"/>
  <c r="L298" i="15" s="1"/>
  <c r="I234" i="15"/>
  <c r="L234" i="15" s="1"/>
  <c r="I314" i="15"/>
  <c r="L314" i="15" s="1"/>
  <c r="I171" i="15"/>
  <c r="L171" i="15" s="1"/>
  <c r="I248" i="15"/>
  <c r="L248" i="15" s="1"/>
  <c r="I182" i="15"/>
  <c r="L182" i="15" s="1"/>
  <c r="I238" i="15"/>
  <c r="L238" i="15" s="1"/>
  <c r="I177" i="15"/>
  <c r="L177" i="15" s="1"/>
  <c r="I188" i="15"/>
  <c r="L188" i="15" s="1"/>
  <c r="I249" i="15"/>
  <c r="L249" i="15" s="1"/>
  <c r="I165" i="15"/>
  <c r="L165" i="15" s="1"/>
  <c r="I130" i="15"/>
  <c r="L130" i="15" s="1"/>
  <c r="I187" i="15"/>
  <c r="L187" i="15" s="1"/>
  <c r="I191" i="15"/>
  <c r="L191" i="15" s="1"/>
  <c r="I163" i="15"/>
  <c r="L163" i="15" s="1"/>
  <c r="I74" i="15"/>
  <c r="L74" i="15" s="1"/>
  <c r="I201" i="15"/>
  <c r="L201" i="15" s="1"/>
  <c r="I108" i="15"/>
  <c r="L108" i="15" s="1"/>
  <c r="I277" i="15"/>
  <c r="L277" i="15" s="1"/>
  <c r="I150" i="15"/>
  <c r="L150" i="15" s="1"/>
  <c r="I99" i="15"/>
  <c r="L99" i="15" s="1"/>
  <c r="I185" i="15"/>
  <c r="L185" i="15" s="1"/>
  <c r="I162" i="15"/>
  <c r="L162" i="15" s="1"/>
  <c r="I270" i="15"/>
  <c r="L270" i="15" s="1"/>
  <c r="I38" i="15"/>
  <c r="L38" i="15" s="1"/>
  <c r="I250" i="15"/>
  <c r="L250" i="15" s="1"/>
  <c r="I111" i="15"/>
  <c r="L111" i="15" s="1"/>
  <c r="I118" i="15"/>
  <c r="L118" i="15" s="1"/>
  <c r="I105" i="15"/>
  <c r="L105" i="15" s="1"/>
  <c r="I96" i="15"/>
  <c r="L96" i="15" s="1"/>
  <c r="I69" i="15"/>
  <c r="L69" i="15" s="1"/>
  <c r="I138" i="15"/>
  <c r="L138" i="15" s="1"/>
  <c r="I113" i="15"/>
  <c r="L113" i="15" s="1"/>
  <c r="I78" i="15"/>
  <c r="L78" i="15" s="1"/>
  <c r="I79" i="15"/>
  <c r="L79" i="15" s="1"/>
  <c r="I209" i="15"/>
  <c r="L209" i="15" s="1"/>
  <c r="I236" i="15"/>
  <c r="L236" i="15" s="1"/>
  <c r="I159" i="15"/>
  <c r="L159" i="15" s="1"/>
  <c r="I259" i="15"/>
  <c r="L259" i="15" s="1"/>
  <c r="I110" i="15"/>
  <c r="L110" i="15" s="1"/>
  <c r="I55" i="15"/>
  <c r="L55" i="15" s="1"/>
  <c r="I88" i="15"/>
  <c r="L88" i="15" s="1"/>
  <c r="I100" i="15"/>
  <c r="L100" i="15" s="1"/>
  <c r="I44" i="15"/>
  <c r="L44" i="15" s="1"/>
  <c r="I45" i="15"/>
  <c r="L45" i="15" s="1"/>
  <c r="I39" i="15"/>
  <c r="L39" i="15" s="1"/>
  <c r="I13" i="15"/>
  <c r="L13" i="15" s="1"/>
  <c r="I23" i="15"/>
  <c r="L23" i="15" s="1"/>
  <c r="I64" i="15"/>
  <c r="L64" i="15" s="1"/>
  <c r="I60" i="15"/>
  <c r="L60" i="15" s="1"/>
  <c r="I117" i="15"/>
  <c r="L117" i="15" s="1"/>
  <c r="I92" i="15"/>
  <c r="L92" i="15" s="1"/>
  <c r="I35" i="15"/>
  <c r="L35" i="15" s="1"/>
  <c r="I274" i="15"/>
  <c r="L274" i="15" s="1"/>
  <c r="I346" i="15"/>
  <c r="L346" i="15" s="1"/>
  <c r="I311" i="15"/>
  <c r="L311" i="15" s="1"/>
  <c r="I215" i="15"/>
  <c r="L215" i="15" s="1"/>
  <c r="I347" i="15"/>
  <c r="L347" i="15" s="1"/>
  <c r="I258" i="15"/>
  <c r="L258" i="15" s="1"/>
  <c r="I179" i="15"/>
  <c r="L179" i="15" s="1"/>
  <c r="I235" i="15"/>
  <c r="L235" i="15" s="1"/>
  <c r="I176" i="15"/>
  <c r="L176" i="15" s="1"/>
  <c r="I285" i="15"/>
  <c r="L285" i="15" s="1"/>
  <c r="I243" i="15"/>
  <c r="L243" i="15" s="1"/>
  <c r="I76" i="15"/>
  <c r="L76" i="15" s="1"/>
  <c r="I133" i="15"/>
  <c r="L133" i="15" s="1"/>
  <c r="I194" i="15"/>
  <c r="L194" i="15" s="1"/>
  <c r="I157" i="15"/>
  <c r="L157" i="15" s="1"/>
  <c r="I355" i="15"/>
  <c r="L355" i="15" s="1"/>
  <c r="I286" i="15"/>
  <c r="L286" i="15" s="1"/>
  <c r="I65" i="15"/>
  <c r="L65" i="15" s="1"/>
  <c r="I70" i="15"/>
  <c r="L70" i="15" s="1"/>
  <c r="I83" i="15"/>
  <c r="L83" i="15" s="1"/>
  <c r="I12" i="15"/>
  <c r="L12" i="15" s="1"/>
  <c r="I49" i="15"/>
  <c r="L49" i="15" s="1"/>
  <c r="I147" i="15"/>
  <c r="L147" i="15" s="1"/>
  <c r="I266" i="15"/>
  <c r="L266" i="15" s="1"/>
  <c r="I336" i="15"/>
  <c r="L336" i="15" s="1"/>
  <c r="I306" i="15"/>
  <c r="L306" i="15" s="1"/>
  <c r="I216" i="15"/>
  <c r="L216" i="15" s="1"/>
  <c r="I353" i="15"/>
  <c r="L353" i="15" s="1"/>
  <c r="I80" i="15"/>
  <c r="L80" i="15" s="1"/>
  <c r="I178" i="15"/>
  <c r="L178" i="15" s="1"/>
  <c r="I205" i="15"/>
  <c r="L205" i="15" s="1"/>
  <c r="I169" i="15"/>
  <c r="L169" i="15" s="1"/>
  <c r="I106" i="15"/>
  <c r="L106" i="15" s="1"/>
  <c r="I53" i="15"/>
  <c r="L53" i="15" s="1"/>
  <c r="I19" i="15"/>
  <c r="L19" i="15" s="1"/>
  <c r="I24" i="15"/>
  <c r="L24" i="15" s="1"/>
  <c r="I58" i="15"/>
  <c r="L58" i="15" s="1"/>
  <c r="I300" i="15"/>
  <c r="L300" i="15" s="1"/>
  <c r="I81" i="15"/>
  <c r="L81" i="15" s="1"/>
  <c r="I32" i="15"/>
  <c r="L32" i="15" s="1"/>
  <c r="I17" i="15"/>
  <c r="L17" i="15" s="1"/>
  <c r="I6" i="15"/>
  <c r="L6" i="15" s="1"/>
  <c r="I89" i="15"/>
  <c r="L89" i="15" s="1"/>
  <c r="I120" i="15"/>
  <c r="L120" i="15" s="1"/>
  <c r="I42" i="15"/>
  <c r="L42" i="15" s="1"/>
  <c r="I52" i="15"/>
  <c r="L52" i="15" s="1"/>
  <c r="I30" i="15"/>
  <c r="L30" i="15" s="1"/>
  <c r="I5" i="15"/>
  <c r="L5" i="15" s="1"/>
  <c r="I327" i="15"/>
  <c r="L327" i="15" s="1"/>
  <c r="I325" i="15"/>
  <c r="L325" i="15" s="1"/>
  <c r="I210" i="15"/>
  <c r="L210" i="15" s="1"/>
  <c r="I27" i="15"/>
  <c r="L27" i="15" s="1"/>
  <c r="I121" i="15"/>
  <c r="L121" i="15" s="1"/>
  <c r="I68" i="15"/>
  <c r="L68" i="15" s="1"/>
  <c r="I37" i="15"/>
  <c r="L37" i="15" s="1"/>
  <c r="I56" i="15"/>
  <c r="L56" i="15" s="1"/>
  <c r="I87" i="15"/>
  <c r="L87" i="15" s="1"/>
  <c r="I9" i="15"/>
  <c r="L9" i="15" s="1"/>
  <c r="I7" i="15"/>
  <c r="L7" i="15" s="1"/>
  <c r="I82" i="15"/>
  <c r="L82" i="15" s="1"/>
  <c r="I34" i="15"/>
  <c r="L34" i="15" s="1"/>
  <c r="I66" i="15"/>
  <c r="L66" i="15" s="1"/>
  <c r="I25" i="15"/>
  <c r="L25" i="15" s="1"/>
  <c r="I8" i="15"/>
  <c r="L8" i="15" s="1"/>
  <c r="I40" i="15"/>
  <c r="L40" i="15" s="1"/>
  <c r="I289" i="15"/>
  <c r="L289" i="15" s="1"/>
  <c r="I333" i="15"/>
  <c r="L333" i="15" s="1"/>
  <c r="I14" i="15"/>
  <c r="L14" i="15" s="1"/>
  <c r="I244" i="15"/>
  <c r="L244" i="15" s="1"/>
  <c r="I312" i="15"/>
  <c r="L312" i="15" s="1"/>
  <c r="I128" i="15"/>
  <c r="L128" i="15" s="1"/>
  <c r="I247" i="15"/>
  <c r="L247" i="15" s="1"/>
  <c r="I168" i="15"/>
  <c r="L168" i="15" s="1"/>
  <c r="I26" i="15"/>
  <c r="L26" i="15" s="1"/>
  <c r="I4" i="15"/>
  <c r="L4" i="15" s="1"/>
  <c r="I211" i="15"/>
  <c r="L211" i="15" s="1"/>
  <c r="I222" i="15"/>
  <c r="L222" i="15" s="1"/>
  <c r="I36" i="15"/>
  <c r="L36" i="15" s="1"/>
  <c r="I20" i="15"/>
  <c r="L20" i="15" s="1"/>
  <c r="I31" i="15"/>
  <c r="L31" i="15" s="1"/>
  <c r="I11" i="15"/>
  <c r="L11" i="15" s="1"/>
  <c r="I51" i="15"/>
  <c r="L51" i="15" s="1"/>
  <c r="I18" i="15"/>
  <c r="L18" i="15" s="1"/>
  <c r="I54" i="15"/>
  <c r="L54" i="15" s="1"/>
  <c r="I33" i="15"/>
  <c r="L33" i="15" s="1"/>
  <c r="I15" i="15"/>
  <c r="L15" i="15" s="1"/>
  <c r="I21" i="15"/>
  <c r="L21" i="15" s="1"/>
  <c r="I16" i="15"/>
  <c r="L16" i="15" s="1"/>
  <c r="I10" i="15"/>
  <c r="L10" i="15" s="1"/>
  <c r="I153" i="15"/>
  <c r="L153" i="15" s="1"/>
  <c r="I102" i="15"/>
  <c r="L102" i="15" s="1"/>
  <c r="I123" i="15"/>
  <c r="L123" i="15" s="1"/>
  <c r="I93" i="15"/>
  <c r="L93" i="15" s="1"/>
  <c r="I107" i="15"/>
  <c r="L107" i="15" s="1"/>
  <c r="I142" i="15"/>
  <c r="L142" i="15" s="1"/>
  <c r="I122" i="15"/>
  <c r="L122" i="15" s="1"/>
  <c r="F102" i="14"/>
  <c r="F103" i="14"/>
  <c r="F104" i="14"/>
  <c r="D391" i="2"/>
  <c r="E391" i="2"/>
  <c r="F391" i="2"/>
  <c r="G391" i="2"/>
  <c r="C391" i="2"/>
  <c r="U275" i="14"/>
  <c r="Q275" i="14"/>
  <c r="R240" i="14"/>
  <c r="U240" i="14"/>
  <c r="N254" i="2"/>
  <c r="O254" i="2"/>
  <c r="P254" i="2"/>
  <c r="Q254" i="2"/>
  <c r="M254" i="2"/>
  <c r="D390" i="2"/>
  <c r="E390" i="2"/>
  <c r="F390" i="2"/>
  <c r="G390" i="2"/>
  <c r="C390" i="2"/>
  <c r="M294" i="2"/>
  <c r="R389" i="3"/>
  <c r="Q389" i="3"/>
  <c r="P389" i="3"/>
  <c r="O389" i="3"/>
  <c r="N389" i="3"/>
  <c r="R385" i="3"/>
  <c r="Q385" i="3"/>
  <c r="P385" i="3"/>
  <c r="O385" i="3"/>
  <c r="N385" i="3"/>
  <c r="R379" i="3"/>
  <c r="Q379" i="3"/>
  <c r="P379" i="3"/>
  <c r="O379" i="3"/>
  <c r="N379" i="3"/>
  <c r="R372" i="3"/>
  <c r="Q372" i="3"/>
  <c r="P372" i="3"/>
  <c r="O372" i="3"/>
  <c r="N372" i="3"/>
  <c r="R359" i="3"/>
  <c r="U343" i="14" s="1"/>
  <c r="Q359" i="3"/>
  <c r="T343" i="14" s="1"/>
  <c r="P359" i="3"/>
  <c r="O359" i="3"/>
  <c r="N359" i="3"/>
  <c r="R345" i="3"/>
  <c r="Q345" i="3"/>
  <c r="P345" i="3"/>
  <c r="O345" i="3"/>
  <c r="N345" i="3"/>
  <c r="R328" i="3"/>
  <c r="U302" i="5" s="1"/>
  <c r="Q328" i="3"/>
  <c r="T302" i="5" s="1"/>
  <c r="P328" i="3"/>
  <c r="S302" i="5" s="1"/>
  <c r="O328" i="3"/>
  <c r="R302" i="5" s="1"/>
  <c r="N328" i="3"/>
  <c r="N389" i="2"/>
  <c r="R373" i="14" s="1"/>
  <c r="O389" i="2"/>
  <c r="S373" i="14" s="1"/>
  <c r="P389" i="2"/>
  <c r="Q389" i="2"/>
  <c r="M389" i="2"/>
  <c r="Q373" i="14" s="1"/>
  <c r="N385" i="2"/>
  <c r="R369" i="14" s="1"/>
  <c r="O385" i="2"/>
  <c r="P385" i="2"/>
  <c r="Q385" i="2"/>
  <c r="M385" i="2"/>
  <c r="N379" i="2"/>
  <c r="R363" i="14" s="1"/>
  <c r="O379" i="2"/>
  <c r="S363" i="14" s="1"/>
  <c r="P379" i="2"/>
  <c r="Q379" i="2"/>
  <c r="U363" i="14" s="1"/>
  <c r="M379" i="2"/>
  <c r="N372" i="2"/>
  <c r="O372" i="2"/>
  <c r="P372" i="2"/>
  <c r="Q372" i="2"/>
  <c r="U356" i="14" s="1"/>
  <c r="M372" i="2"/>
  <c r="Q356" i="14" s="1"/>
  <c r="N359" i="2"/>
  <c r="R343" i="14" s="1"/>
  <c r="O359" i="2"/>
  <c r="S343" i="14" s="1"/>
  <c r="P359" i="2"/>
  <c r="Q359" i="2"/>
  <c r="M359" i="2"/>
  <c r="N345" i="2"/>
  <c r="R329" i="14" s="1"/>
  <c r="O345" i="2"/>
  <c r="S329" i="14" s="1"/>
  <c r="P345" i="2"/>
  <c r="T329" i="14" s="1"/>
  <c r="Q345" i="2"/>
  <c r="M345" i="2"/>
  <c r="Q329" i="14" s="1"/>
  <c r="N328" i="2"/>
  <c r="R307" i="14" s="1"/>
  <c r="O328" i="2"/>
  <c r="P328" i="2"/>
  <c r="Q328" i="2"/>
  <c r="U307" i="14" s="1"/>
  <c r="M328" i="2"/>
  <c r="N294" i="2"/>
  <c r="O294" i="2"/>
  <c r="P294" i="2"/>
  <c r="T275" i="14" s="1"/>
  <c r="Q294" i="2"/>
  <c r="N217" i="2"/>
  <c r="O217" i="2"/>
  <c r="P217" i="2"/>
  <c r="Q217" i="2"/>
  <c r="M217" i="2"/>
  <c r="N198" i="2"/>
  <c r="O198" i="2"/>
  <c r="S184" i="14" s="1"/>
  <c r="P198" i="2"/>
  <c r="Q198" i="2"/>
  <c r="M198" i="2"/>
  <c r="N177" i="2"/>
  <c r="O177" i="2"/>
  <c r="P177" i="2"/>
  <c r="Q177" i="2"/>
  <c r="M177" i="2"/>
  <c r="N174" i="2"/>
  <c r="O174" i="2"/>
  <c r="P174" i="2"/>
  <c r="Q174" i="2"/>
  <c r="M174" i="2"/>
  <c r="O294" i="3"/>
  <c r="R275" i="14" s="1"/>
  <c r="P294" i="3"/>
  <c r="Q294" i="3"/>
  <c r="R294" i="3"/>
  <c r="N294" i="3"/>
  <c r="Q274" i="5" s="1"/>
  <c r="U240" i="5"/>
  <c r="O254" i="3"/>
  <c r="R240" i="5" s="1"/>
  <c r="P254" i="3"/>
  <c r="S240" i="5" s="1"/>
  <c r="Q254" i="3"/>
  <c r="T240" i="5" s="1"/>
  <c r="R254" i="3"/>
  <c r="N254" i="3"/>
  <c r="Q240" i="14" s="1"/>
  <c r="O198" i="3"/>
  <c r="R184" i="14" s="1"/>
  <c r="P198" i="3"/>
  <c r="Q198" i="3"/>
  <c r="R198" i="3"/>
  <c r="U184" i="14" s="1"/>
  <c r="N198" i="3"/>
  <c r="Q184" i="5" s="1"/>
  <c r="J167" i="5"/>
  <c r="K167" i="5"/>
  <c r="L167" i="5"/>
  <c r="M167" i="5"/>
  <c r="N167" i="5"/>
  <c r="J168" i="5"/>
  <c r="K168" i="5"/>
  <c r="L168" i="5"/>
  <c r="M168" i="5"/>
  <c r="N168" i="5"/>
  <c r="J169" i="5"/>
  <c r="K169" i="5"/>
  <c r="L169" i="5"/>
  <c r="M169" i="5"/>
  <c r="N169" i="5"/>
  <c r="J170" i="5"/>
  <c r="K170" i="5"/>
  <c r="L170" i="5"/>
  <c r="M170" i="5"/>
  <c r="N170" i="5"/>
  <c r="J171" i="5"/>
  <c r="K171" i="5"/>
  <c r="L171" i="5"/>
  <c r="M171" i="5"/>
  <c r="N171" i="5"/>
  <c r="J172" i="5"/>
  <c r="K172" i="5"/>
  <c r="L172" i="5"/>
  <c r="M172" i="5"/>
  <c r="N172" i="5"/>
  <c r="J173" i="5"/>
  <c r="K173" i="5"/>
  <c r="L173" i="5"/>
  <c r="M173" i="5"/>
  <c r="N173" i="5"/>
  <c r="J174" i="5"/>
  <c r="K174" i="5"/>
  <c r="L174" i="5"/>
  <c r="M174" i="5"/>
  <c r="N174" i="5"/>
  <c r="J175" i="5"/>
  <c r="K175" i="5"/>
  <c r="L175" i="5"/>
  <c r="M175" i="5"/>
  <c r="N175" i="5"/>
  <c r="J176" i="5"/>
  <c r="K176" i="5"/>
  <c r="L176" i="5"/>
  <c r="M176" i="5"/>
  <c r="N176" i="5"/>
  <c r="J177" i="5"/>
  <c r="K177" i="5"/>
  <c r="L177" i="5"/>
  <c r="M177" i="5"/>
  <c r="N177" i="5"/>
  <c r="J178" i="5"/>
  <c r="K178" i="5"/>
  <c r="L178" i="5"/>
  <c r="M178" i="5"/>
  <c r="N178" i="5"/>
  <c r="J179" i="5"/>
  <c r="K179" i="5"/>
  <c r="L179" i="5"/>
  <c r="M179" i="5"/>
  <c r="N179" i="5"/>
  <c r="J180" i="5"/>
  <c r="K180" i="5"/>
  <c r="L180" i="5"/>
  <c r="M180" i="5"/>
  <c r="N180" i="5"/>
  <c r="J181" i="5"/>
  <c r="K181" i="5"/>
  <c r="L181" i="5"/>
  <c r="M181" i="5"/>
  <c r="N181" i="5"/>
  <c r="J182" i="5"/>
  <c r="K182" i="5"/>
  <c r="L182" i="5"/>
  <c r="M182" i="5"/>
  <c r="N182" i="5"/>
  <c r="J183" i="5"/>
  <c r="K183" i="5"/>
  <c r="L183" i="5"/>
  <c r="M183" i="5"/>
  <c r="N183" i="5"/>
  <c r="J184" i="5"/>
  <c r="K184" i="5"/>
  <c r="L184" i="5"/>
  <c r="M184" i="5"/>
  <c r="N184" i="5"/>
  <c r="J185" i="5"/>
  <c r="K185" i="5"/>
  <c r="L185" i="5"/>
  <c r="M185" i="5"/>
  <c r="N185" i="5"/>
  <c r="K166" i="5"/>
  <c r="L166" i="5"/>
  <c r="M166" i="5"/>
  <c r="N166" i="5"/>
  <c r="J166" i="5"/>
  <c r="S184" i="5"/>
  <c r="T184" i="5"/>
  <c r="U184" i="5"/>
  <c r="O53" i="3"/>
  <c r="P53" i="3"/>
  <c r="Q53" i="3"/>
  <c r="R53" i="3"/>
  <c r="N53" i="3"/>
  <c r="N160" i="2"/>
  <c r="O160" i="2"/>
  <c r="P160" i="2"/>
  <c r="Q160" i="2"/>
  <c r="M160" i="2"/>
  <c r="N53" i="2"/>
  <c r="O53" i="2"/>
  <c r="P53" i="2"/>
  <c r="Q53" i="2"/>
  <c r="M53" i="2"/>
  <c r="N67" i="2"/>
  <c r="O67" i="2"/>
  <c r="P67" i="2"/>
  <c r="Q67" i="2"/>
  <c r="M67" i="2"/>
  <c r="N103" i="2"/>
  <c r="O103" i="2"/>
  <c r="P103" i="2"/>
  <c r="Q103" i="2"/>
  <c r="M103" i="2"/>
  <c r="J3" i="14"/>
  <c r="K3" i="14"/>
  <c r="L3" i="14"/>
  <c r="M3" i="14"/>
  <c r="N3" i="14"/>
  <c r="J4" i="14"/>
  <c r="K4" i="14"/>
  <c r="L4" i="14"/>
  <c r="M4" i="14"/>
  <c r="N4" i="14"/>
  <c r="J5" i="14"/>
  <c r="K5" i="14"/>
  <c r="L5" i="14"/>
  <c r="M5" i="14"/>
  <c r="N5" i="14"/>
  <c r="J6" i="14"/>
  <c r="K6" i="14"/>
  <c r="L6" i="14"/>
  <c r="M6" i="14"/>
  <c r="N6" i="14"/>
  <c r="J7" i="14"/>
  <c r="K7" i="14"/>
  <c r="L7" i="14"/>
  <c r="M7" i="14"/>
  <c r="N7" i="14"/>
  <c r="J8" i="14"/>
  <c r="K8" i="14"/>
  <c r="L8" i="14"/>
  <c r="M8" i="14"/>
  <c r="N8" i="14"/>
  <c r="K9" i="14"/>
  <c r="L9" i="14"/>
  <c r="M9" i="14"/>
  <c r="N9" i="14"/>
  <c r="J9" i="14"/>
  <c r="J10" i="14"/>
  <c r="K10" i="14"/>
  <c r="L10" i="14"/>
  <c r="M10" i="14"/>
  <c r="N10" i="14"/>
  <c r="J11" i="14"/>
  <c r="K11" i="14"/>
  <c r="L11" i="14"/>
  <c r="M11" i="14"/>
  <c r="N11" i="14"/>
  <c r="J12" i="14"/>
  <c r="K12" i="14"/>
  <c r="L12" i="14"/>
  <c r="M12" i="14"/>
  <c r="N12" i="14"/>
  <c r="J13" i="14"/>
  <c r="K13" i="14"/>
  <c r="L13" i="14"/>
  <c r="M13" i="14"/>
  <c r="N13" i="14"/>
  <c r="J14" i="14"/>
  <c r="K14" i="14"/>
  <c r="L14" i="14"/>
  <c r="M14" i="14"/>
  <c r="N14" i="14"/>
  <c r="J15" i="14"/>
  <c r="K15" i="14"/>
  <c r="L15" i="14"/>
  <c r="M15" i="14"/>
  <c r="N15" i="14"/>
  <c r="J16" i="14"/>
  <c r="K16" i="14"/>
  <c r="L16" i="14"/>
  <c r="M16" i="14"/>
  <c r="N16" i="14"/>
  <c r="J17" i="14"/>
  <c r="K17" i="14"/>
  <c r="L17" i="14"/>
  <c r="M17" i="14"/>
  <c r="N17" i="14"/>
  <c r="J18" i="14"/>
  <c r="K18" i="14"/>
  <c r="L18" i="14"/>
  <c r="M18" i="14"/>
  <c r="N18" i="14"/>
  <c r="J19" i="14"/>
  <c r="K19" i="14"/>
  <c r="L19" i="14"/>
  <c r="M19" i="14"/>
  <c r="N19" i="14"/>
  <c r="J20" i="14"/>
  <c r="K20" i="14"/>
  <c r="L20" i="14"/>
  <c r="M20" i="14"/>
  <c r="N20" i="14"/>
  <c r="K21" i="14"/>
  <c r="L21" i="14"/>
  <c r="M21" i="14"/>
  <c r="N21" i="14"/>
  <c r="J21" i="14"/>
  <c r="J22" i="14"/>
  <c r="K22" i="14"/>
  <c r="L22" i="14"/>
  <c r="M22" i="14"/>
  <c r="N22" i="14"/>
  <c r="J23" i="14"/>
  <c r="K23" i="14"/>
  <c r="L23" i="14"/>
  <c r="M23" i="14"/>
  <c r="N23" i="14"/>
  <c r="J24" i="14"/>
  <c r="K24" i="14"/>
  <c r="L24" i="14"/>
  <c r="M24" i="14"/>
  <c r="N24" i="14"/>
  <c r="J25" i="14"/>
  <c r="K25" i="14"/>
  <c r="L25" i="14"/>
  <c r="M25" i="14"/>
  <c r="N25" i="14"/>
  <c r="J26" i="14"/>
  <c r="K26" i="14"/>
  <c r="L26" i="14"/>
  <c r="M26" i="14"/>
  <c r="N26" i="14"/>
  <c r="J27" i="14"/>
  <c r="K27" i="14"/>
  <c r="L27" i="14"/>
  <c r="M27" i="14"/>
  <c r="N27" i="14"/>
  <c r="J28" i="14"/>
  <c r="K28" i="14"/>
  <c r="L28" i="14"/>
  <c r="M28" i="14"/>
  <c r="N28" i="14"/>
  <c r="J29" i="14"/>
  <c r="K29" i="14"/>
  <c r="L29" i="14"/>
  <c r="M29" i="14"/>
  <c r="N29" i="14"/>
  <c r="J30" i="14"/>
  <c r="K30" i="14"/>
  <c r="L30" i="14"/>
  <c r="M30" i="14"/>
  <c r="N30" i="14"/>
  <c r="J31" i="14"/>
  <c r="K31" i="14"/>
  <c r="L31" i="14"/>
  <c r="M31" i="14"/>
  <c r="N31" i="14"/>
  <c r="J32" i="14"/>
  <c r="K32" i="14"/>
  <c r="L32" i="14"/>
  <c r="M32" i="14"/>
  <c r="N32" i="14"/>
  <c r="J33" i="14"/>
  <c r="K33" i="14"/>
  <c r="L33" i="14"/>
  <c r="M33" i="14"/>
  <c r="N33" i="14"/>
  <c r="J34" i="14"/>
  <c r="K34" i="14"/>
  <c r="L34" i="14"/>
  <c r="M34" i="14"/>
  <c r="N34" i="14"/>
  <c r="J35" i="14"/>
  <c r="K35" i="14"/>
  <c r="L35" i="14"/>
  <c r="M35" i="14"/>
  <c r="N35" i="14"/>
  <c r="J36" i="14"/>
  <c r="K36" i="14"/>
  <c r="L36" i="14"/>
  <c r="M36" i="14"/>
  <c r="N36" i="14"/>
  <c r="J37" i="14"/>
  <c r="K37" i="14"/>
  <c r="L37" i="14"/>
  <c r="M37" i="14"/>
  <c r="N37" i="14"/>
  <c r="J38" i="14"/>
  <c r="K38" i="14"/>
  <c r="L38" i="14"/>
  <c r="M38" i="14"/>
  <c r="N38" i="14"/>
  <c r="J39" i="14"/>
  <c r="K39" i="14"/>
  <c r="L39" i="14"/>
  <c r="M39" i="14"/>
  <c r="N39" i="14"/>
  <c r="J40" i="14"/>
  <c r="K40" i="14"/>
  <c r="L40" i="14"/>
  <c r="M40" i="14"/>
  <c r="N40" i="14"/>
  <c r="J41" i="14"/>
  <c r="K41" i="14"/>
  <c r="L41" i="14"/>
  <c r="M41" i="14"/>
  <c r="N41" i="14"/>
  <c r="J42" i="14"/>
  <c r="K42" i="14"/>
  <c r="L42" i="14"/>
  <c r="M42" i="14"/>
  <c r="N42" i="14"/>
  <c r="J43" i="14"/>
  <c r="K43" i="14"/>
  <c r="L43" i="14"/>
  <c r="M43" i="14"/>
  <c r="N43" i="14"/>
  <c r="J44" i="14"/>
  <c r="K44" i="14"/>
  <c r="L44" i="14"/>
  <c r="M44" i="14"/>
  <c r="N44" i="14"/>
  <c r="J45" i="14"/>
  <c r="K45" i="14"/>
  <c r="L45" i="14"/>
  <c r="M45" i="14"/>
  <c r="N45" i="14"/>
  <c r="J46" i="14"/>
  <c r="K46" i="14"/>
  <c r="L46" i="14"/>
  <c r="M46" i="14"/>
  <c r="N46" i="14"/>
  <c r="J47" i="14"/>
  <c r="K47" i="14"/>
  <c r="L47" i="14"/>
  <c r="M47" i="14"/>
  <c r="N47" i="14"/>
  <c r="J48" i="14"/>
  <c r="K48" i="14"/>
  <c r="L48" i="14"/>
  <c r="M48" i="14"/>
  <c r="N48" i="14"/>
  <c r="J49" i="14"/>
  <c r="K49" i="14"/>
  <c r="L49" i="14"/>
  <c r="M49" i="14"/>
  <c r="N49" i="14"/>
  <c r="K50" i="14"/>
  <c r="L50" i="14"/>
  <c r="M50" i="14"/>
  <c r="N50" i="14"/>
  <c r="J50" i="14"/>
  <c r="J51" i="14"/>
  <c r="K51" i="14"/>
  <c r="L51" i="14"/>
  <c r="M51" i="14"/>
  <c r="N51" i="14"/>
  <c r="J52" i="14"/>
  <c r="K52" i="14"/>
  <c r="L52" i="14"/>
  <c r="M52" i="14"/>
  <c r="N52" i="14"/>
  <c r="J53" i="14"/>
  <c r="K53" i="14"/>
  <c r="L53" i="14"/>
  <c r="M53" i="14"/>
  <c r="N53" i="14"/>
  <c r="J54" i="14"/>
  <c r="K54" i="14"/>
  <c r="L54" i="14"/>
  <c r="M54" i="14"/>
  <c r="N54" i="14"/>
  <c r="J55" i="14"/>
  <c r="K55" i="14"/>
  <c r="L55" i="14"/>
  <c r="M55" i="14"/>
  <c r="N55" i="14"/>
  <c r="J56" i="14"/>
  <c r="K56" i="14"/>
  <c r="L56" i="14"/>
  <c r="M56" i="14"/>
  <c r="N56" i="14"/>
  <c r="J57" i="14"/>
  <c r="K57" i="14"/>
  <c r="L57" i="14"/>
  <c r="M57" i="14"/>
  <c r="N57" i="14"/>
  <c r="J58" i="14"/>
  <c r="K58" i="14"/>
  <c r="L58" i="14"/>
  <c r="M58" i="14"/>
  <c r="N58" i="14"/>
  <c r="J59" i="14"/>
  <c r="K59" i="14"/>
  <c r="L59" i="14"/>
  <c r="M59" i="14"/>
  <c r="N59" i="14"/>
  <c r="J60" i="14"/>
  <c r="K60" i="14"/>
  <c r="L60" i="14"/>
  <c r="M60" i="14"/>
  <c r="N60" i="14"/>
  <c r="J61" i="14"/>
  <c r="K61" i="14"/>
  <c r="L61" i="14"/>
  <c r="M61" i="14"/>
  <c r="N61" i="14"/>
  <c r="J62" i="14"/>
  <c r="K62" i="14"/>
  <c r="L62" i="14"/>
  <c r="M62" i="14"/>
  <c r="N62" i="14"/>
  <c r="K63" i="14"/>
  <c r="L63" i="14"/>
  <c r="M63" i="14"/>
  <c r="N63" i="14"/>
  <c r="J63" i="14"/>
  <c r="J64" i="14"/>
  <c r="K64" i="14"/>
  <c r="L64" i="14"/>
  <c r="M64" i="14"/>
  <c r="N64" i="14"/>
  <c r="J65" i="14"/>
  <c r="K65" i="14"/>
  <c r="L65" i="14"/>
  <c r="M65" i="14"/>
  <c r="N65" i="14"/>
  <c r="J66" i="14"/>
  <c r="K66" i="14"/>
  <c r="L66" i="14"/>
  <c r="M66" i="14"/>
  <c r="N66" i="14"/>
  <c r="J67" i="14"/>
  <c r="K67" i="14"/>
  <c r="L67" i="14"/>
  <c r="M67" i="14"/>
  <c r="N67" i="14"/>
  <c r="J68" i="14"/>
  <c r="K68" i="14"/>
  <c r="L68" i="14"/>
  <c r="M68" i="14"/>
  <c r="N68" i="14"/>
  <c r="J69" i="14"/>
  <c r="K69" i="14"/>
  <c r="L69" i="14"/>
  <c r="M69" i="14"/>
  <c r="N69" i="14"/>
  <c r="J70" i="14"/>
  <c r="K70" i="14"/>
  <c r="L70" i="14"/>
  <c r="M70" i="14"/>
  <c r="N70" i="14"/>
  <c r="J71" i="14"/>
  <c r="K71" i="14"/>
  <c r="L71" i="14"/>
  <c r="M71" i="14"/>
  <c r="N71" i="14"/>
  <c r="J72" i="14"/>
  <c r="K72" i="14"/>
  <c r="L72" i="14"/>
  <c r="M72" i="14"/>
  <c r="N72" i="14"/>
  <c r="J73" i="14"/>
  <c r="K73" i="14"/>
  <c r="L73" i="14"/>
  <c r="M73" i="14"/>
  <c r="N73" i="14"/>
  <c r="J74" i="14"/>
  <c r="K74" i="14"/>
  <c r="L74" i="14"/>
  <c r="M74" i="14"/>
  <c r="N74" i="14"/>
  <c r="J75" i="14"/>
  <c r="K75" i="14"/>
  <c r="L75" i="14"/>
  <c r="M75" i="14"/>
  <c r="N75" i="14"/>
  <c r="J76" i="14"/>
  <c r="K76" i="14"/>
  <c r="L76" i="14"/>
  <c r="M76" i="14"/>
  <c r="N76" i="14"/>
  <c r="J77" i="14"/>
  <c r="K77" i="14"/>
  <c r="L77" i="14"/>
  <c r="M77" i="14"/>
  <c r="N77" i="14"/>
  <c r="J78" i="14"/>
  <c r="K78" i="14"/>
  <c r="L78" i="14"/>
  <c r="M78" i="14"/>
  <c r="N78" i="14"/>
  <c r="K79" i="14"/>
  <c r="L79" i="14"/>
  <c r="M79" i="14"/>
  <c r="N79" i="14"/>
  <c r="J79" i="14"/>
  <c r="J80" i="14"/>
  <c r="K80" i="14"/>
  <c r="L80" i="14"/>
  <c r="M80" i="14"/>
  <c r="N80" i="14"/>
  <c r="J81" i="14"/>
  <c r="K81" i="14"/>
  <c r="L81" i="14"/>
  <c r="M81" i="14"/>
  <c r="N81" i="14"/>
  <c r="J82" i="14"/>
  <c r="K82" i="14"/>
  <c r="L82" i="14"/>
  <c r="M82" i="14"/>
  <c r="N82" i="14"/>
  <c r="J83" i="14"/>
  <c r="K83" i="14"/>
  <c r="L83" i="14"/>
  <c r="M83" i="14"/>
  <c r="N83" i="14"/>
  <c r="J84" i="14"/>
  <c r="K84" i="14"/>
  <c r="L84" i="14"/>
  <c r="M84" i="14"/>
  <c r="N84" i="14"/>
  <c r="J85" i="14"/>
  <c r="K85" i="14"/>
  <c r="L85" i="14"/>
  <c r="M85" i="14"/>
  <c r="N85" i="14"/>
  <c r="J86" i="14"/>
  <c r="K86" i="14"/>
  <c r="L86" i="14"/>
  <c r="M86" i="14"/>
  <c r="N86" i="14"/>
  <c r="J87" i="14"/>
  <c r="K87" i="14"/>
  <c r="L87" i="14"/>
  <c r="M87" i="14"/>
  <c r="N87" i="14"/>
  <c r="J88" i="14"/>
  <c r="K88" i="14"/>
  <c r="L88" i="14"/>
  <c r="M88" i="14"/>
  <c r="N88" i="14"/>
  <c r="J89" i="14"/>
  <c r="K89" i="14"/>
  <c r="L89" i="14"/>
  <c r="M89" i="14"/>
  <c r="N89" i="14"/>
  <c r="J90" i="14"/>
  <c r="K90" i="14"/>
  <c r="L90" i="14"/>
  <c r="M90" i="14"/>
  <c r="N90" i="14"/>
  <c r="J91" i="14"/>
  <c r="K91" i="14"/>
  <c r="L91" i="14"/>
  <c r="M91" i="14"/>
  <c r="N91" i="14"/>
  <c r="J92" i="14"/>
  <c r="K92" i="14"/>
  <c r="L92" i="14"/>
  <c r="M92" i="14"/>
  <c r="N92" i="14"/>
  <c r="J93" i="14"/>
  <c r="K93" i="14"/>
  <c r="L93" i="14"/>
  <c r="M93" i="14"/>
  <c r="N93" i="14"/>
  <c r="J94" i="14"/>
  <c r="K94" i="14"/>
  <c r="L94" i="14"/>
  <c r="M94" i="14"/>
  <c r="N94" i="14"/>
  <c r="J95" i="14"/>
  <c r="K95" i="14"/>
  <c r="L95" i="14"/>
  <c r="M95" i="14"/>
  <c r="N95" i="14"/>
  <c r="J96" i="14"/>
  <c r="K96" i="14"/>
  <c r="L96" i="14"/>
  <c r="M96" i="14"/>
  <c r="N96" i="14"/>
  <c r="K97" i="14"/>
  <c r="L97" i="14"/>
  <c r="M97" i="14"/>
  <c r="N97" i="14"/>
  <c r="J97" i="14"/>
  <c r="J98" i="14"/>
  <c r="K98" i="14"/>
  <c r="L98" i="14"/>
  <c r="M98" i="14"/>
  <c r="N98" i="14"/>
  <c r="J99" i="14"/>
  <c r="K99" i="14"/>
  <c r="L99" i="14"/>
  <c r="M99" i="14"/>
  <c r="N99" i="14"/>
  <c r="J100" i="14"/>
  <c r="K100" i="14"/>
  <c r="L100" i="14"/>
  <c r="M100" i="14"/>
  <c r="N100" i="14"/>
  <c r="J101" i="14"/>
  <c r="K101" i="14"/>
  <c r="L101" i="14"/>
  <c r="M101" i="14"/>
  <c r="N101" i="14"/>
  <c r="J102" i="14"/>
  <c r="K102" i="14"/>
  <c r="L102" i="14"/>
  <c r="M102" i="14"/>
  <c r="N102" i="14"/>
  <c r="J103" i="14"/>
  <c r="K103" i="14"/>
  <c r="L103" i="14"/>
  <c r="M103" i="14"/>
  <c r="N103" i="14"/>
  <c r="J104" i="14"/>
  <c r="K104" i="14"/>
  <c r="L104" i="14"/>
  <c r="M104" i="14"/>
  <c r="N104" i="14"/>
  <c r="J105" i="14"/>
  <c r="K105" i="14"/>
  <c r="L105" i="14"/>
  <c r="M105" i="14"/>
  <c r="N105" i="14"/>
  <c r="J106" i="14"/>
  <c r="K106" i="14"/>
  <c r="L106" i="14"/>
  <c r="M106" i="14"/>
  <c r="N106" i="14"/>
  <c r="J107" i="14"/>
  <c r="K107" i="14"/>
  <c r="L107" i="14"/>
  <c r="M107" i="14"/>
  <c r="N107" i="14"/>
  <c r="J108" i="14"/>
  <c r="K108" i="14"/>
  <c r="L108" i="14"/>
  <c r="M108" i="14"/>
  <c r="N108" i="14"/>
  <c r="J109" i="14"/>
  <c r="K109" i="14"/>
  <c r="L109" i="14"/>
  <c r="M109" i="14"/>
  <c r="N109" i="14"/>
  <c r="J110" i="14"/>
  <c r="K110" i="14"/>
  <c r="L110" i="14"/>
  <c r="M110" i="14"/>
  <c r="N110" i="14"/>
  <c r="J111" i="14"/>
  <c r="K111" i="14"/>
  <c r="L111" i="14"/>
  <c r="M111" i="14"/>
  <c r="N111" i="14"/>
  <c r="J112" i="14"/>
  <c r="K112" i="14"/>
  <c r="L112" i="14"/>
  <c r="M112" i="14"/>
  <c r="N112" i="14"/>
  <c r="J113" i="14"/>
  <c r="K113" i="14"/>
  <c r="L113" i="14"/>
  <c r="M113" i="14"/>
  <c r="N113" i="14"/>
  <c r="J114" i="14"/>
  <c r="K114" i="14"/>
  <c r="L114" i="14"/>
  <c r="M114" i="14"/>
  <c r="N114" i="14"/>
  <c r="J115" i="14"/>
  <c r="K115" i="14"/>
  <c r="L115" i="14"/>
  <c r="M115" i="14"/>
  <c r="N115" i="14"/>
  <c r="J116" i="14"/>
  <c r="K116" i="14"/>
  <c r="L116" i="14"/>
  <c r="M116" i="14"/>
  <c r="N116" i="14"/>
  <c r="J117" i="14"/>
  <c r="K117" i="14"/>
  <c r="L117" i="14"/>
  <c r="M117" i="14"/>
  <c r="N117" i="14"/>
  <c r="J118" i="14"/>
  <c r="K118" i="14"/>
  <c r="L118" i="14"/>
  <c r="M118" i="14"/>
  <c r="N118" i="14"/>
  <c r="J119" i="14"/>
  <c r="K119" i="14"/>
  <c r="L119" i="14"/>
  <c r="M119" i="14"/>
  <c r="N119" i="14"/>
  <c r="J120" i="14"/>
  <c r="K120" i="14"/>
  <c r="L120" i="14"/>
  <c r="M120" i="14"/>
  <c r="N120" i="14"/>
  <c r="J121" i="14"/>
  <c r="K121" i="14"/>
  <c r="L121" i="14"/>
  <c r="M121" i="14"/>
  <c r="N121" i="14"/>
  <c r="J122" i="14"/>
  <c r="K122" i="14"/>
  <c r="L122" i="14"/>
  <c r="M122" i="14"/>
  <c r="N122" i="14"/>
  <c r="J123" i="14"/>
  <c r="K123" i="14"/>
  <c r="L123" i="14"/>
  <c r="M123" i="14"/>
  <c r="N123" i="14"/>
  <c r="J124" i="14"/>
  <c r="K124" i="14"/>
  <c r="L124" i="14"/>
  <c r="M124" i="14"/>
  <c r="N124" i="14"/>
  <c r="J125" i="14"/>
  <c r="K125" i="14"/>
  <c r="L125" i="14"/>
  <c r="M125" i="14"/>
  <c r="N125" i="14"/>
  <c r="K126" i="14"/>
  <c r="L126" i="14"/>
  <c r="M126" i="14"/>
  <c r="N126" i="14"/>
  <c r="J126" i="14"/>
  <c r="J127" i="14"/>
  <c r="K127" i="14"/>
  <c r="L127" i="14"/>
  <c r="M127" i="14"/>
  <c r="N127" i="14"/>
  <c r="J128" i="14"/>
  <c r="K128" i="14"/>
  <c r="L128" i="14"/>
  <c r="M128" i="14"/>
  <c r="N128" i="14"/>
  <c r="J129" i="14"/>
  <c r="K129" i="14"/>
  <c r="L129" i="14"/>
  <c r="M129" i="14"/>
  <c r="N129" i="14"/>
  <c r="J130" i="14"/>
  <c r="K130" i="14"/>
  <c r="L130" i="14"/>
  <c r="M130" i="14"/>
  <c r="N130" i="14"/>
  <c r="J131" i="14"/>
  <c r="K131" i="14"/>
  <c r="L131" i="14"/>
  <c r="M131" i="14"/>
  <c r="N131" i="14"/>
  <c r="J132" i="14"/>
  <c r="K132" i="14"/>
  <c r="L132" i="14"/>
  <c r="M132" i="14"/>
  <c r="N132" i="14"/>
  <c r="J133" i="14"/>
  <c r="K133" i="14"/>
  <c r="L133" i="14"/>
  <c r="M133" i="14"/>
  <c r="N133" i="14"/>
  <c r="J134" i="14"/>
  <c r="K134" i="14"/>
  <c r="L134" i="14"/>
  <c r="M134" i="14"/>
  <c r="N134" i="14"/>
  <c r="J135" i="14"/>
  <c r="K135" i="14"/>
  <c r="L135" i="14"/>
  <c r="M135" i="14"/>
  <c r="N135" i="14"/>
  <c r="J136" i="14"/>
  <c r="K136" i="14"/>
  <c r="L136" i="14"/>
  <c r="M136" i="14"/>
  <c r="N136" i="14"/>
  <c r="J137" i="14"/>
  <c r="K137" i="14"/>
  <c r="L137" i="14"/>
  <c r="M137" i="14"/>
  <c r="N137" i="14"/>
  <c r="J138" i="14"/>
  <c r="K138" i="14"/>
  <c r="L138" i="14"/>
  <c r="M138" i="14"/>
  <c r="N138" i="14"/>
  <c r="J139" i="14"/>
  <c r="K139" i="14"/>
  <c r="L139" i="14"/>
  <c r="M139" i="14"/>
  <c r="N139" i="14"/>
  <c r="J140" i="14"/>
  <c r="K140" i="14"/>
  <c r="L140" i="14"/>
  <c r="M140" i="14"/>
  <c r="N140" i="14"/>
  <c r="J141" i="14"/>
  <c r="K141" i="14"/>
  <c r="L141" i="14"/>
  <c r="M141" i="14"/>
  <c r="N141" i="14"/>
  <c r="J142" i="14"/>
  <c r="K142" i="14"/>
  <c r="L142" i="14"/>
  <c r="M142" i="14"/>
  <c r="N142" i="14"/>
  <c r="J143" i="14"/>
  <c r="K143" i="14"/>
  <c r="L143" i="14"/>
  <c r="M143" i="14"/>
  <c r="N143" i="14"/>
  <c r="J144" i="14"/>
  <c r="K144" i="14"/>
  <c r="L144" i="14"/>
  <c r="M144" i="14"/>
  <c r="N144" i="14"/>
  <c r="J145" i="14"/>
  <c r="K145" i="14"/>
  <c r="L145" i="14"/>
  <c r="M145" i="14"/>
  <c r="N145" i="14"/>
  <c r="J146" i="14"/>
  <c r="K146" i="14"/>
  <c r="L146" i="14"/>
  <c r="M146" i="14"/>
  <c r="N146" i="14"/>
  <c r="J147" i="14"/>
  <c r="K147" i="14"/>
  <c r="L147" i="14"/>
  <c r="M147" i="14"/>
  <c r="N147" i="14"/>
  <c r="J148" i="14"/>
  <c r="K148" i="14"/>
  <c r="L148" i="14"/>
  <c r="M148" i="14"/>
  <c r="N148" i="14"/>
  <c r="J149" i="14"/>
  <c r="K149" i="14"/>
  <c r="L149" i="14"/>
  <c r="M149" i="14"/>
  <c r="N149" i="14"/>
  <c r="J150" i="14"/>
  <c r="K150" i="14"/>
  <c r="L150" i="14"/>
  <c r="M150" i="14"/>
  <c r="N150" i="14"/>
  <c r="J151" i="14"/>
  <c r="K151" i="14"/>
  <c r="L151" i="14"/>
  <c r="M151" i="14"/>
  <c r="N151" i="14"/>
  <c r="K152" i="14"/>
  <c r="L152" i="14"/>
  <c r="M152" i="14"/>
  <c r="N152" i="14"/>
  <c r="J152" i="14"/>
  <c r="J153" i="14"/>
  <c r="K153" i="14"/>
  <c r="L153" i="14"/>
  <c r="M153" i="14"/>
  <c r="N153" i="14"/>
  <c r="J154" i="14"/>
  <c r="K154" i="14"/>
  <c r="L154" i="14"/>
  <c r="M154" i="14"/>
  <c r="N154" i="14"/>
  <c r="J155" i="14"/>
  <c r="K155" i="14"/>
  <c r="L155" i="14"/>
  <c r="M155" i="14"/>
  <c r="N155" i="14"/>
  <c r="J156" i="14"/>
  <c r="K156" i="14"/>
  <c r="L156" i="14"/>
  <c r="M156" i="14"/>
  <c r="N156" i="14"/>
  <c r="J157" i="14"/>
  <c r="K157" i="14"/>
  <c r="L157" i="14"/>
  <c r="M157" i="14"/>
  <c r="N157" i="14"/>
  <c r="J158" i="14"/>
  <c r="K158" i="14"/>
  <c r="L158" i="14"/>
  <c r="M158" i="14"/>
  <c r="N158" i="14"/>
  <c r="J159" i="14"/>
  <c r="K159" i="14"/>
  <c r="L159" i="14"/>
  <c r="M159" i="14"/>
  <c r="N159" i="14"/>
  <c r="J160" i="14"/>
  <c r="K160" i="14"/>
  <c r="L160" i="14"/>
  <c r="M160" i="14"/>
  <c r="N160" i="14"/>
  <c r="J161" i="14"/>
  <c r="K161" i="14"/>
  <c r="L161" i="14"/>
  <c r="M161" i="14"/>
  <c r="N161" i="14"/>
  <c r="J162" i="14"/>
  <c r="K162" i="14"/>
  <c r="L162" i="14"/>
  <c r="M162" i="14"/>
  <c r="N162" i="14"/>
  <c r="J163" i="14"/>
  <c r="K163" i="14"/>
  <c r="L163" i="14"/>
  <c r="M163" i="14"/>
  <c r="N163" i="14"/>
  <c r="J164" i="14"/>
  <c r="K164" i="14"/>
  <c r="L164" i="14"/>
  <c r="M164" i="14"/>
  <c r="N164" i="14"/>
  <c r="K165" i="14"/>
  <c r="L165" i="14"/>
  <c r="M165" i="14"/>
  <c r="N165" i="14"/>
  <c r="J165" i="14"/>
  <c r="K186" i="14"/>
  <c r="L186" i="14"/>
  <c r="M186" i="14"/>
  <c r="N186" i="14"/>
  <c r="K187" i="14"/>
  <c r="L187" i="14"/>
  <c r="M187" i="14"/>
  <c r="N187" i="14"/>
  <c r="J186" i="14"/>
  <c r="J187" i="14"/>
  <c r="J166" i="14"/>
  <c r="K166" i="14"/>
  <c r="L166" i="14"/>
  <c r="M166" i="14"/>
  <c r="N166" i="14"/>
  <c r="J167" i="14"/>
  <c r="K167" i="14"/>
  <c r="L167" i="14"/>
  <c r="M167" i="14"/>
  <c r="N167" i="14"/>
  <c r="J168" i="14"/>
  <c r="K168" i="14"/>
  <c r="L168" i="14"/>
  <c r="M168" i="14"/>
  <c r="N168" i="14"/>
  <c r="J169" i="14"/>
  <c r="K169" i="14"/>
  <c r="L169" i="14"/>
  <c r="M169" i="14"/>
  <c r="N169" i="14"/>
  <c r="J170" i="14"/>
  <c r="K170" i="14"/>
  <c r="L170" i="14"/>
  <c r="M170" i="14"/>
  <c r="N170" i="14"/>
  <c r="J171" i="14"/>
  <c r="K171" i="14"/>
  <c r="L171" i="14"/>
  <c r="M171" i="14"/>
  <c r="N171" i="14"/>
  <c r="J172" i="14"/>
  <c r="K172" i="14"/>
  <c r="L172" i="14"/>
  <c r="M172" i="14"/>
  <c r="N172" i="14"/>
  <c r="J173" i="14"/>
  <c r="K173" i="14"/>
  <c r="L173" i="14"/>
  <c r="M173" i="14"/>
  <c r="N173" i="14"/>
  <c r="J174" i="14"/>
  <c r="K174" i="14"/>
  <c r="L174" i="14"/>
  <c r="M174" i="14"/>
  <c r="N174" i="14"/>
  <c r="J175" i="14"/>
  <c r="K175" i="14"/>
  <c r="L175" i="14"/>
  <c r="M175" i="14"/>
  <c r="N175" i="14"/>
  <c r="J176" i="14"/>
  <c r="K176" i="14"/>
  <c r="L176" i="14"/>
  <c r="M176" i="14"/>
  <c r="N176" i="14"/>
  <c r="J177" i="14"/>
  <c r="K177" i="14"/>
  <c r="L177" i="14"/>
  <c r="M177" i="14"/>
  <c r="N177" i="14"/>
  <c r="J178" i="14"/>
  <c r="K178" i="14"/>
  <c r="L178" i="14"/>
  <c r="M178" i="14"/>
  <c r="N178" i="14"/>
  <c r="J179" i="14"/>
  <c r="K179" i="14"/>
  <c r="L179" i="14"/>
  <c r="M179" i="14"/>
  <c r="N179" i="14"/>
  <c r="J180" i="14"/>
  <c r="K180" i="14"/>
  <c r="L180" i="14"/>
  <c r="M180" i="14"/>
  <c r="N180" i="14"/>
  <c r="J181" i="14"/>
  <c r="K181" i="14"/>
  <c r="L181" i="14"/>
  <c r="M181" i="14"/>
  <c r="N181" i="14"/>
  <c r="J182" i="14"/>
  <c r="K182" i="14"/>
  <c r="L182" i="14"/>
  <c r="M182" i="14"/>
  <c r="N182" i="14"/>
  <c r="J183" i="14"/>
  <c r="K183" i="14"/>
  <c r="L183" i="14"/>
  <c r="M183" i="14"/>
  <c r="N183" i="14"/>
  <c r="J184" i="14"/>
  <c r="K184" i="14"/>
  <c r="L184" i="14"/>
  <c r="M184" i="14"/>
  <c r="N184" i="14"/>
  <c r="K185" i="14"/>
  <c r="L185" i="14"/>
  <c r="M185" i="14"/>
  <c r="N185" i="14"/>
  <c r="J185" i="14"/>
  <c r="J188" i="14"/>
  <c r="K188" i="14"/>
  <c r="L188" i="14"/>
  <c r="M188" i="14"/>
  <c r="N188" i="14"/>
  <c r="J189" i="14"/>
  <c r="K189" i="14"/>
  <c r="L189" i="14"/>
  <c r="M189" i="14"/>
  <c r="N189" i="14"/>
  <c r="J190" i="14"/>
  <c r="K190" i="14"/>
  <c r="L190" i="14"/>
  <c r="M190" i="14"/>
  <c r="N190" i="14"/>
  <c r="J191" i="14"/>
  <c r="K191" i="14"/>
  <c r="L191" i="14"/>
  <c r="M191" i="14"/>
  <c r="N191" i="14"/>
  <c r="J192" i="14"/>
  <c r="K192" i="14"/>
  <c r="L192" i="14"/>
  <c r="M192" i="14"/>
  <c r="N192" i="14"/>
  <c r="J193" i="14"/>
  <c r="K193" i="14"/>
  <c r="L193" i="14"/>
  <c r="M193" i="14"/>
  <c r="N193" i="14"/>
  <c r="J194" i="14"/>
  <c r="K194" i="14"/>
  <c r="L194" i="14"/>
  <c r="M194" i="14"/>
  <c r="N194" i="14"/>
  <c r="J195" i="14"/>
  <c r="K195" i="14"/>
  <c r="L195" i="14"/>
  <c r="M195" i="14"/>
  <c r="N195" i="14"/>
  <c r="J196" i="14"/>
  <c r="K196" i="14"/>
  <c r="L196" i="14"/>
  <c r="M196" i="14"/>
  <c r="N196" i="14"/>
  <c r="J197" i="14"/>
  <c r="K197" i="14"/>
  <c r="L197" i="14"/>
  <c r="M197" i="14"/>
  <c r="N197" i="14"/>
  <c r="J198" i="14"/>
  <c r="K198" i="14"/>
  <c r="L198" i="14"/>
  <c r="M198" i="14"/>
  <c r="N198" i="14"/>
  <c r="J199" i="14"/>
  <c r="K199" i="14"/>
  <c r="L199" i="14"/>
  <c r="M199" i="14"/>
  <c r="N199" i="14"/>
  <c r="J200" i="14"/>
  <c r="K200" i="14"/>
  <c r="L200" i="14"/>
  <c r="M200" i="14"/>
  <c r="N200" i="14"/>
  <c r="J201" i="14"/>
  <c r="K201" i="14"/>
  <c r="L201" i="14"/>
  <c r="M201" i="14"/>
  <c r="N201" i="14"/>
  <c r="J202" i="14"/>
  <c r="K202" i="14"/>
  <c r="L202" i="14"/>
  <c r="M202" i="14"/>
  <c r="N202" i="14"/>
  <c r="J203" i="14"/>
  <c r="K203" i="14"/>
  <c r="L203" i="14"/>
  <c r="M203" i="14"/>
  <c r="N203" i="14"/>
  <c r="J204" i="14"/>
  <c r="K204" i="14"/>
  <c r="L204" i="14"/>
  <c r="M204" i="14"/>
  <c r="N204" i="14"/>
  <c r="K205" i="14"/>
  <c r="L205" i="14"/>
  <c r="M205" i="14"/>
  <c r="N205" i="14"/>
  <c r="J205" i="14"/>
  <c r="J206" i="14"/>
  <c r="K206" i="14"/>
  <c r="L206" i="14"/>
  <c r="M206" i="14"/>
  <c r="N206" i="14"/>
  <c r="J207" i="14"/>
  <c r="K207" i="14"/>
  <c r="L207" i="14"/>
  <c r="M207" i="14"/>
  <c r="N207" i="14"/>
  <c r="J208" i="14"/>
  <c r="K208" i="14"/>
  <c r="L208" i="14"/>
  <c r="M208" i="14"/>
  <c r="N208" i="14"/>
  <c r="J209" i="14"/>
  <c r="K209" i="14"/>
  <c r="L209" i="14"/>
  <c r="M209" i="14"/>
  <c r="N209" i="14"/>
  <c r="J210" i="14"/>
  <c r="K210" i="14"/>
  <c r="L210" i="14"/>
  <c r="M210" i="14"/>
  <c r="N210" i="14"/>
  <c r="J211" i="14"/>
  <c r="K211" i="14"/>
  <c r="L211" i="14"/>
  <c r="M211" i="14"/>
  <c r="N211" i="14"/>
  <c r="J212" i="14"/>
  <c r="K212" i="14"/>
  <c r="L212" i="14"/>
  <c r="M212" i="14"/>
  <c r="N212" i="14"/>
  <c r="J213" i="14"/>
  <c r="K213" i="14"/>
  <c r="L213" i="14"/>
  <c r="M213" i="14"/>
  <c r="N213" i="14"/>
  <c r="J214" i="14"/>
  <c r="K214" i="14"/>
  <c r="L214" i="14"/>
  <c r="M214" i="14"/>
  <c r="N214" i="14"/>
  <c r="J215" i="14"/>
  <c r="K215" i="14"/>
  <c r="L215" i="14"/>
  <c r="M215" i="14"/>
  <c r="N215" i="14"/>
  <c r="J216" i="14"/>
  <c r="K216" i="14"/>
  <c r="L216" i="14"/>
  <c r="M216" i="14"/>
  <c r="N216" i="14"/>
  <c r="J217" i="14"/>
  <c r="K217" i="14"/>
  <c r="L217" i="14"/>
  <c r="M217" i="14"/>
  <c r="N217" i="14"/>
  <c r="J218" i="14"/>
  <c r="K218" i="14"/>
  <c r="L218" i="14"/>
  <c r="M218" i="14"/>
  <c r="N218" i="14"/>
  <c r="J219" i="14"/>
  <c r="K219" i="14"/>
  <c r="L219" i="14"/>
  <c r="M219" i="14"/>
  <c r="N219" i="14"/>
  <c r="J220" i="14"/>
  <c r="K220" i="14"/>
  <c r="L220" i="14"/>
  <c r="M220" i="14"/>
  <c r="N220" i="14"/>
  <c r="J221" i="14"/>
  <c r="K221" i="14"/>
  <c r="L221" i="14"/>
  <c r="M221" i="14"/>
  <c r="N221" i="14"/>
  <c r="J222" i="14"/>
  <c r="K222" i="14"/>
  <c r="L222" i="14"/>
  <c r="M222" i="14"/>
  <c r="N222" i="14"/>
  <c r="J223" i="14"/>
  <c r="K223" i="14"/>
  <c r="L223" i="14"/>
  <c r="M223" i="14"/>
  <c r="N223" i="14"/>
  <c r="J224" i="14"/>
  <c r="K224" i="14"/>
  <c r="L224" i="14"/>
  <c r="M224" i="14"/>
  <c r="N224" i="14"/>
  <c r="J225" i="14"/>
  <c r="K225" i="14"/>
  <c r="L225" i="14"/>
  <c r="M225" i="14"/>
  <c r="N225" i="14"/>
  <c r="J226" i="14"/>
  <c r="K226" i="14"/>
  <c r="L226" i="14"/>
  <c r="M226" i="14"/>
  <c r="N226" i="14"/>
  <c r="J227" i="14"/>
  <c r="K227" i="14"/>
  <c r="L227" i="14"/>
  <c r="M227" i="14"/>
  <c r="N227" i="14"/>
  <c r="J228" i="14"/>
  <c r="K228" i="14"/>
  <c r="L228" i="14"/>
  <c r="M228" i="14"/>
  <c r="N228" i="14"/>
  <c r="J229" i="14"/>
  <c r="K229" i="14"/>
  <c r="L229" i="14"/>
  <c r="M229" i="14"/>
  <c r="N229" i="14"/>
  <c r="J230" i="14"/>
  <c r="K230" i="14"/>
  <c r="L230" i="14"/>
  <c r="M230" i="14"/>
  <c r="N230" i="14"/>
  <c r="J231" i="14"/>
  <c r="K231" i="14"/>
  <c r="L231" i="14"/>
  <c r="M231" i="14"/>
  <c r="N231" i="14"/>
  <c r="J232" i="14"/>
  <c r="K232" i="14"/>
  <c r="L232" i="14"/>
  <c r="M232" i="14"/>
  <c r="N232" i="14"/>
  <c r="J233" i="14"/>
  <c r="K233" i="14"/>
  <c r="L233" i="14"/>
  <c r="M233" i="14"/>
  <c r="N233" i="14"/>
  <c r="J234" i="14"/>
  <c r="K234" i="14"/>
  <c r="L234" i="14"/>
  <c r="M234" i="14"/>
  <c r="N234" i="14"/>
  <c r="J235" i="14"/>
  <c r="K235" i="14"/>
  <c r="L235" i="14"/>
  <c r="M235" i="14"/>
  <c r="N235" i="14"/>
  <c r="J236" i="14"/>
  <c r="K236" i="14"/>
  <c r="L236" i="14"/>
  <c r="M236" i="14"/>
  <c r="N236" i="14"/>
  <c r="J237" i="14"/>
  <c r="K237" i="14"/>
  <c r="L237" i="14"/>
  <c r="M237" i="14"/>
  <c r="N237" i="14"/>
  <c r="J238" i="14"/>
  <c r="K238" i="14"/>
  <c r="L238" i="14"/>
  <c r="M238" i="14"/>
  <c r="N238" i="14"/>
  <c r="J239" i="14"/>
  <c r="K239" i="14"/>
  <c r="L239" i="14"/>
  <c r="M239" i="14"/>
  <c r="N239" i="14"/>
  <c r="J240" i="14"/>
  <c r="K240" i="14"/>
  <c r="L240" i="14"/>
  <c r="M240" i="14"/>
  <c r="N240" i="14"/>
  <c r="J241" i="14"/>
  <c r="K241" i="14"/>
  <c r="L241" i="14"/>
  <c r="M241" i="14"/>
  <c r="N241" i="14"/>
  <c r="K242" i="14"/>
  <c r="L242" i="14"/>
  <c r="M242" i="14"/>
  <c r="N242" i="14"/>
  <c r="J242" i="14"/>
  <c r="J243" i="14"/>
  <c r="K243" i="14"/>
  <c r="L243" i="14"/>
  <c r="M243" i="14"/>
  <c r="N243" i="14"/>
  <c r="J244" i="14"/>
  <c r="K244" i="14"/>
  <c r="L244" i="14"/>
  <c r="M244" i="14"/>
  <c r="N244" i="14"/>
  <c r="J245" i="14"/>
  <c r="K245" i="14"/>
  <c r="L245" i="14"/>
  <c r="M245" i="14"/>
  <c r="N245" i="14"/>
  <c r="J246" i="14"/>
  <c r="K246" i="14"/>
  <c r="L246" i="14"/>
  <c r="M246" i="14"/>
  <c r="N246" i="14"/>
  <c r="J247" i="14"/>
  <c r="K247" i="14"/>
  <c r="L247" i="14"/>
  <c r="M247" i="14"/>
  <c r="N247" i="14"/>
  <c r="J248" i="14"/>
  <c r="K248" i="14"/>
  <c r="L248" i="14"/>
  <c r="M248" i="14"/>
  <c r="N248" i="14"/>
  <c r="J249" i="14"/>
  <c r="K249" i="14"/>
  <c r="L249" i="14"/>
  <c r="M249" i="14"/>
  <c r="N249" i="14"/>
  <c r="J250" i="14"/>
  <c r="K250" i="14"/>
  <c r="L250" i="14"/>
  <c r="M250" i="14"/>
  <c r="N250" i="14"/>
  <c r="J251" i="14"/>
  <c r="K251" i="14"/>
  <c r="L251" i="14"/>
  <c r="M251" i="14"/>
  <c r="N251" i="14"/>
  <c r="J252" i="14"/>
  <c r="K252" i="14"/>
  <c r="L252" i="14"/>
  <c r="M252" i="14"/>
  <c r="N252" i="14"/>
  <c r="J253" i="14"/>
  <c r="K253" i="14"/>
  <c r="L253" i="14"/>
  <c r="M253" i="14"/>
  <c r="N253" i="14"/>
  <c r="J254" i="14"/>
  <c r="K254" i="14"/>
  <c r="L254" i="14"/>
  <c r="M254" i="14"/>
  <c r="N254" i="14"/>
  <c r="J255" i="14"/>
  <c r="K255" i="14"/>
  <c r="L255" i="14"/>
  <c r="M255" i="14"/>
  <c r="N255" i="14"/>
  <c r="J256" i="14"/>
  <c r="K256" i="14"/>
  <c r="L256" i="14"/>
  <c r="M256" i="14"/>
  <c r="N256" i="14"/>
  <c r="J257" i="14"/>
  <c r="K257" i="14"/>
  <c r="L257" i="14"/>
  <c r="M257" i="14"/>
  <c r="N257" i="14"/>
  <c r="J258" i="14"/>
  <c r="K258" i="14"/>
  <c r="L258" i="14"/>
  <c r="M258" i="14"/>
  <c r="N258" i="14"/>
  <c r="J259" i="14"/>
  <c r="K259" i="14"/>
  <c r="L259" i="14"/>
  <c r="M259" i="14"/>
  <c r="N259" i="14"/>
  <c r="J260" i="14"/>
  <c r="K260" i="14"/>
  <c r="L260" i="14"/>
  <c r="M260" i="14"/>
  <c r="N260" i="14"/>
  <c r="J261" i="14"/>
  <c r="K261" i="14"/>
  <c r="L261" i="14"/>
  <c r="M261" i="14"/>
  <c r="N261" i="14"/>
  <c r="J262" i="14"/>
  <c r="K262" i="14"/>
  <c r="L262" i="14"/>
  <c r="M262" i="14"/>
  <c r="N262" i="14"/>
  <c r="J263" i="14"/>
  <c r="K263" i="14"/>
  <c r="L263" i="14"/>
  <c r="M263" i="14"/>
  <c r="N263" i="14"/>
  <c r="J264" i="14"/>
  <c r="K264" i="14"/>
  <c r="L264" i="14"/>
  <c r="M264" i="14"/>
  <c r="N264" i="14"/>
  <c r="J265" i="14"/>
  <c r="K265" i="14"/>
  <c r="L265" i="14"/>
  <c r="M265" i="14"/>
  <c r="N265" i="14"/>
  <c r="J266" i="14"/>
  <c r="K266" i="14"/>
  <c r="L266" i="14"/>
  <c r="M266" i="14"/>
  <c r="N266" i="14"/>
  <c r="J267" i="14"/>
  <c r="K267" i="14"/>
  <c r="L267" i="14"/>
  <c r="M267" i="14"/>
  <c r="N267" i="14"/>
  <c r="J268" i="14"/>
  <c r="K268" i="14"/>
  <c r="L268" i="14"/>
  <c r="M268" i="14"/>
  <c r="N268" i="14"/>
  <c r="J269" i="14"/>
  <c r="K269" i="14"/>
  <c r="L269" i="14"/>
  <c r="M269" i="14"/>
  <c r="N269" i="14"/>
  <c r="J270" i="14"/>
  <c r="K270" i="14"/>
  <c r="L270" i="14"/>
  <c r="M270" i="14"/>
  <c r="N270" i="14"/>
  <c r="J271" i="14"/>
  <c r="K271" i="14"/>
  <c r="L271" i="14"/>
  <c r="M271" i="14"/>
  <c r="N271" i="14"/>
  <c r="J272" i="14"/>
  <c r="K272" i="14"/>
  <c r="L272" i="14"/>
  <c r="M272" i="14"/>
  <c r="N272" i="14"/>
  <c r="J273" i="14"/>
  <c r="K273" i="14"/>
  <c r="L273" i="14"/>
  <c r="M273" i="14"/>
  <c r="N273" i="14"/>
  <c r="J274" i="14"/>
  <c r="K274" i="14"/>
  <c r="L274" i="14"/>
  <c r="M274" i="14"/>
  <c r="N274" i="14"/>
  <c r="J275" i="14"/>
  <c r="K275" i="14"/>
  <c r="L275" i="14"/>
  <c r="M275" i="14"/>
  <c r="N275" i="14"/>
  <c r="J276" i="14"/>
  <c r="K276" i="14"/>
  <c r="L276" i="14"/>
  <c r="M276" i="14"/>
  <c r="N276" i="14"/>
  <c r="J277" i="14"/>
  <c r="K277" i="14"/>
  <c r="L277" i="14"/>
  <c r="M277" i="14"/>
  <c r="N277" i="14"/>
  <c r="J278" i="14"/>
  <c r="K278" i="14"/>
  <c r="L278" i="14"/>
  <c r="M278" i="14"/>
  <c r="N278" i="14"/>
  <c r="J279" i="14"/>
  <c r="K279" i="14"/>
  <c r="L279" i="14"/>
  <c r="M279" i="14"/>
  <c r="N279" i="14"/>
  <c r="K280" i="14"/>
  <c r="L280" i="14"/>
  <c r="M280" i="14"/>
  <c r="N280" i="14"/>
  <c r="J280" i="14"/>
  <c r="J282" i="14"/>
  <c r="K282" i="14"/>
  <c r="L282" i="14"/>
  <c r="M282" i="14"/>
  <c r="N282" i="14"/>
  <c r="J283" i="14"/>
  <c r="K283" i="14"/>
  <c r="L283" i="14"/>
  <c r="M283" i="14"/>
  <c r="N283" i="14"/>
  <c r="J284" i="14"/>
  <c r="K284" i="14"/>
  <c r="L284" i="14"/>
  <c r="M284" i="14"/>
  <c r="N284" i="14"/>
  <c r="J285" i="14"/>
  <c r="K285" i="14"/>
  <c r="L285" i="14"/>
  <c r="M285" i="14"/>
  <c r="N285" i="14"/>
  <c r="J286" i="14"/>
  <c r="K286" i="14"/>
  <c r="L286" i="14"/>
  <c r="M286" i="14"/>
  <c r="N286" i="14"/>
  <c r="J287" i="14"/>
  <c r="K287" i="14"/>
  <c r="L287" i="14"/>
  <c r="M287" i="14"/>
  <c r="N287" i="14"/>
  <c r="J288" i="14"/>
  <c r="K288" i="14"/>
  <c r="L288" i="14"/>
  <c r="M288" i="14"/>
  <c r="N288" i="14"/>
  <c r="J289" i="14"/>
  <c r="K289" i="14"/>
  <c r="L289" i="14"/>
  <c r="M289" i="14"/>
  <c r="N289" i="14"/>
  <c r="J290" i="14"/>
  <c r="K290" i="14"/>
  <c r="L290" i="14"/>
  <c r="M290" i="14"/>
  <c r="N290" i="14"/>
  <c r="J291" i="14"/>
  <c r="K291" i="14"/>
  <c r="L291" i="14"/>
  <c r="M291" i="14"/>
  <c r="N291" i="14"/>
  <c r="J292" i="14"/>
  <c r="K292" i="14"/>
  <c r="L292" i="14"/>
  <c r="M292" i="14"/>
  <c r="N292" i="14"/>
  <c r="J293" i="14"/>
  <c r="K293" i="14"/>
  <c r="L293" i="14"/>
  <c r="M293" i="14"/>
  <c r="N293" i="14"/>
  <c r="J294" i="14"/>
  <c r="K294" i="14"/>
  <c r="L294" i="14"/>
  <c r="M294" i="14"/>
  <c r="N294" i="14"/>
  <c r="J295" i="14"/>
  <c r="K295" i="14"/>
  <c r="L295" i="14"/>
  <c r="M295" i="14"/>
  <c r="N295" i="14"/>
  <c r="J296" i="14"/>
  <c r="K296" i="14"/>
  <c r="L296" i="14"/>
  <c r="M296" i="14"/>
  <c r="N296" i="14"/>
  <c r="J297" i="14"/>
  <c r="K297" i="14"/>
  <c r="L297" i="14"/>
  <c r="M297" i="14"/>
  <c r="N297" i="14"/>
  <c r="J298" i="14"/>
  <c r="K298" i="14"/>
  <c r="L298" i="14"/>
  <c r="M298" i="14"/>
  <c r="N298" i="14"/>
  <c r="J299" i="14"/>
  <c r="K299" i="14"/>
  <c r="L299" i="14"/>
  <c r="M299" i="14"/>
  <c r="N299" i="14"/>
  <c r="J300" i="14"/>
  <c r="K300" i="14"/>
  <c r="L300" i="14"/>
  <c r="M300" i="14"/>
  <c r="N300" i="14"/>
  <c r="J301" i="14"/>
  <c r="K301" i="14"/>
  <c r="L301" i="14"/>
  <c r="M301" i="14"/>
  <c r="N301" i="14"/>
  <c r="J302" i="14"/>
  <c r="K302" i="14"/>
  <c r="L302" i="14"/>
  <c r="M302" i="14"/>
  <c r="N302" i="14"/>
  <c r="J303" i="14"/>
  <c r="K303" i="14"/>
  <c r="L303" i="14"/>
  <c r="M303" i="14"/>
  <c r="N303" i="14"/>
  <c r="J304" i="14"/>
  <c r="K304" i="14"/>
  <c r="L304" i="14"/>
  <c r="M304" i="14"/>
  <c r="N304" i="14"/>
  <c r="J305" i="14"/>
  <c r="K305" i="14"/>
  <c r="L305" i="14"/>
  <c r="M305" i="14"/>
  <c r="N305" i="14"/>
  <c r="J306" i="14"/>
  <c r="K306" i="14"/>
  <c r="L306" i="14"/>
  <c r="M306" i="14"/>
  <c r="N306" i="14"/>
  <c r="J307" i="14"/>
  <c r="K307" i="14"/>
  <c r="L307" i="14"/>
  <c r="M307" i="14"/>
  <c r="N307" i="14"/>
  <c r="J308" i="14"/>
  <c r="K308" i="14"/>
  <c r="L308" i="14"/>
  <c r="M308" i="14"/>
  <c r="N308" i="14"/>
  <c r="J309" i="14"/>
  <c r="K309" i="14"/>
  <c r="L309" i="14"/>
  <c r="M309" i="14"/>
  <c r="N309" i="14"/>
  <c r="J310" i="14"/>
  <c r="K310" i="14"/>
  <c r="L310" i="14"/>
  <c r="M310" i="14"/>
  <c r="N310" i="14"/>
  <c r="J311" i="14"/>
  <c r="K311" i="14"/>
  <c r="L311" i="14"/>
  <c r="M311" i="14"/>
  <c r="N311" i="14"/>
  <c r="J312" i="14"/>
  <c r="K312" i="14"/>
  <c r="L312" i="14"/>
  <c r="M312" i="14"/>
  <c r="N312" i="14"/>
  <c r="J313" i="14"/>
  <c r="K313" i="14"/>
  <c r="L313" i="14"/>
  <c r="M313" i="14"/>
  <c r="N313" i="14"/>
  <c r="J314" i="14"/>
  <c r="K314" i="14"/>
  <c r="L314" i="14"/>
  <c r="M314" i="14"/>
  <c r="N314" i="14"/>
  <c r="O314" i="14"/>
  <c r="J315" i="14"/>
  <c r="K315" i="14"/>
  <c r="L315" i="14"/>
  <c r="M315" i="14"/>
  <c r="N315" i="14"/>
  <c r="J316" i="14"/>
  <c r="K316" i="14"/>
  <c r="L316" i="14"/>
  <c r="M316" i="14"/>
  <c r="N316" i="14"/>
  <c r="J317" i="14"/>
  <c r="K317" i="14"/>
  <c r="L317" i="14"/>
  <c r="M317" i="14"/>
  <c r="N317" i="14"/>
  <c r="J318" i="14"/>
  <c r="K318" i="14"/>
  <c r="L318" i="14"/>
  <c r="M318" i="14"/>
  <c r="N318" i="14"/>
  <c r="J319" i="14"/>
  <c r="K319" i="14"/>
  <c r="L319" i="14"/>
  <c r="M319" i="14"/>
  <c r="N319" i="14"/>
  <c r="J320" i="14"/>
  <c r="K320" i="14"/>
  <c r="L320" i="14"/>
  <c r="M320" i="14"/>
  <c r="N320" i="14"/>
  <c r="J321" i="14"/>
  <c r="K321" i="14"/>
  <c r="L321" i="14"/>
  <c r="M321" i="14"/>
  <c r="N321" i="14"/>
  <c r="J322" i="14"/>
  <c r="K322" i="14"/>
  <c r="L322" i="14"/>
  <c r="M322" i="14"/>
  <c r="N322" i="14"/>
  <c r="J323" i="14"/>
  <c r="K323" i="14"/>
  <c r="L323" i="14"/>
  <c r="M323" i="14"/>
  <c r="N323" i="14"/>
  <c r="J324" i="14"/>
  <c r="K324" i="14"/>
  <c r="L324" i="14"/>
  <c r="M324" i="14"/>
  <c r="N324" i="14"/>
  <c r="J325" i="14"/>
  <c r="K325" i="14"/>
  <c r="L325" i="14"/>
  <c r="M325" i="14"/>
  <c r="N325" i="14"/>
  <c r="J326" i="14"/>
  <c r="K326" i="14"/>
  <c r="L326" i="14"/>
  <c r="M326" i="14"/>
  <c r="N326" i="14"/>
  <c r="J327" i="14"/>
  <c r="K327" i="14"/>
  <c r="L327" i="14"/>
  <c r="M327" i="14"/>
  <c r="N327" i="14"/>
  <c r="J328" i="14"/>
  <c r="K328" i="14"/>
  <c r="L328" i="14"/>
  <c r="M328" i="14"/>
  <c r="N328" i="14"/>
  <c r="J329" i="14"/>
  <c r="K329" i="14"/>
  <c r="L329" i="14"/>
  <c r="M329" i="14"/>
  <c r="N329" i="14"/>
  <c r="J330" i="14"/>
  <c r="K330" i="14"/>
  <c r="L330" i="14"/>
  <c r="M330" i="14"/>
  <c r="N330" i="14"/>
  <c r="J331" i="14"/>
  <c r="K331" i="14"/>
  <c r="L331" i="14"/>
  <c r="M331" i="14"/>
  <c r="N331" i="14"/>
  <c r="O331" i="14"/>
  <c r="J332" i="14"/>
  <c r="K332" i="14"/>
  <c r="L332" i="14"/>
  <c r="M332" i="14"/>
  <c r="N332" i="14"/>
  <c r="J333" i="14"/>
  <c r="K333" i="14"/>
  <c r="L333" i="14"/>
  <c r="M333" i="14"/>
  <c r="N333" i="14"/>
  <c r="J334" i="14"/>
  <c r="K334" i="14"/>
  <c r="L334" i="14"/>
  <c r="M334" i="14"/>
  <c r="N334" i="14"/>
  <c r="J335" i="14"/>
  <c r="K335" i="14"/>
  <c r="L335" i="14"/>
  <c r="M335" i="14"/>
  <c r="N335" i="14"/>
  <c r="J336" i="14"/>
  <c r="K336" i="14"/>
  <c r="L336" i="14"/>
  <c r="M336" i="14"/>
  <c r="N336" i="14"/>
  <c r="J337" i="14"/>
  <c r="K337" i="14"/>
  <c r="L337" i="14"/>
  <c r="M337" i="14"/>
  <c r="N337" i="14"/>
  <c r="J338" i="14"/>
  <c r="K338" i="14"/>
  <c r="L338" i="14"/>
  <c r="M338" i="14"/>
  <c r="N338" i="14"/>
  <c r="J339" i="14"/>
  <c r="K339" i="14"/>
  <c r="L339" i="14"/>
  <c r="M339" i="14"/>
  <c r="N339" i="14"/>
  <c r="J340" i="14"/>
  <c r="K340" i="14"/>
  <c r="L340" i="14"/>
  <c r="M340" i="14"/>
  <c r="N340" i="14"/>
  <c r="J341" i="14"/>
  <c r="K341" i="14"/>
  <c r="L341" i="14"/>
  <c r="M341" i="14"/>
  <c r="N341" i="14"/>
  <c r="J342" i="14"/>
  <c r="K342" i="14"/>
  <c r="L342" i="14"/>
  <c r="M342" i="14"/>
  <c r="N342" i="14"/>
  <c r="J343" i="14"/>
  <c r="K343" i="14"/>
  <c r="L343" i="14"/>
  <c r="M343" i="14"/>
  <c r="N343" i="14"/>
  <c r="J344" i="14"/>
  <c r="K344" i="14"/>
  <c r="L344" i="14"/>
  <c r="M344" i="14"/>
  <c r="N344" i="14"/>
  <c r="J345" i="14"/>
  <c r="K345" i="14"/>
  <c r="L345" i="14"/>
  <c r="M345" i="14"/>
  <c r="N345" i="14"/>
  <c r="O345" i="14"/>
  <c r="J346" i="14"/>
  <c r="K346" i="14"/>
  <c r="L346" i="14"/>
  <c r="M346" i="14"/>
  <c r="N346" i="14"/>
  <c r="J347" i="14"/>
  <c r="K347" i="14"/>
  <c r="L347" i="14"/>
  <c r="M347" i="14"/>
  <c r="N347" i="14"/>
  <c r="J348" i="14"/>
  <c r="K348" i="14"/>
  <c r="L348" i="14"/>
  <c r="M348" i="14"/>
  <c r="N348" i="14"/>
  <c r="J349" i="14"/>
  <c r="K349" i="14"/>
  <c r="L349" i="14"/>
  <c r="M349" i="14"/>
  <c r="N349" i="14"/>
  <c r="J350" i="14"/>
  <c r="K350" i="14"/>
  <c r="L350" i="14"/>
  <c r="M350" i="14"/>
  <c r="N350" i="14"/>
  <c r="J351" i="14"/>
  <c r="K351" i="14"/>
  <c r="L351" i="14"/>
  <c r="M351" i="14"/>
  <c r="N351" i="14"/>
  <c r="J352" i="14"/>
  <c r="K352" i="14"/>
  <c r="L352" i="14"/>
  <c r="M352" i="14"/>
  <c r="N352" i="14"/>
  <c r="J353" i="14"/>
  <c r="K353" i="14"/>
  <c r="L353" i="14"/>
  <c r="M353" i="14"/>
  <c r="N353" i="14"/>
  <c r="J354" i="14"/>
  <c r="K354" i="14"/>
  <c r="L354" i="14"/>
  <c r="M354" i="14"/>
  <c r="N354" i="14"/>
  <c r="J355" i="14"/>
  <c r="K355" i="14"/>
  <c r="L355" i="14"/>
  <c r="M355" i="14"/>
  <c r="N355" i="14"/>
  <c r="J356" i="14"/>
  <c r="K356" i="14"/>
  <c r="L356" i="14"/>
  <c r="M356" i="14"/>
  <c r="N356" i="14"/>
  <c r="J357" i="14"/>
  <c r="K357" i="14"/>
  <c r="L357" i="14"/>
  <c r="M357" i="14"/>
  <c r="N357" i="14"/>
  <c r="J358" i="14"/>
  <c r="K358" i="14"/>
  <c r="L358" i="14"/>
  <c r="M358" i="14"/>
  <c r="N358" i="14"/>
  <c r="O358" i="14"/>
  <c r="J359" i="14"/>
  <c r="K359" i="14"/>
  <c r="L359" i="14"/>
  <c r="M359" i="14"/>
  <c r="N359" i="14"/>
  <c r="J360" i="14"/>
  <c r="K360" i="14"/>
  <c r="L360" i="14"/>
  <c r="M360" i="14"/>
  <c r="N360" i="14"/>
  <c r="J361" i="14"/>
  <c r="K361" i="14"/>
  <c r="L361" i="14"/>
  <c r="M361" i="14"/>
  <c r="N361" i="14"/>
  <c r="J362" i="14"/>
  <c r="K362" i="14"/>
  <c r="L362" i="14"/>
  <c r="M362" i="14"/>
  <c r="N362" i="14"/>
  <c r="J363" i="14"/>
  <c r="K363" i="14"/>
  <c r="L363" i="14"/>
  <c r="M363" i="14"/>
  <c r="N363" i="14"/>
  <c r="J364" i="14"/>
  <c r="K364" i="14"/>
  <c r="L364" i="14"/>
  <c r="M364" i="14"/>
  <c r="N364" i="14"/>
  <c r="J365" i="14"/>
  <c r="K365" i="14"/>
  <c r="L365" i="14"/>
  <c r="M365" i="14"/>
  <c r="N365" i="14"/>
  <c r="J366" i="14"/>
  <c r="K366" i="14"/>
  <c r="L366" i="14"/>
  <c r="M366" i="14"/>
  <c r="N366" i="14"/>
  <c r="J367" i="14"/>
  <c r="K367" i="14"/>
  <c r="L367" i="14"/>
  <c r="M367" i="14"/>
  <c r="N367" i="14"/>
  <c r="J368" i="14"/>
  <c r="K368" i="14"/>
  <c r="L368" i="14"/>
  <c r="M368" i="14"/>
  <c r="N368" i="14"/>
  <c r="J369" i="14"/>
  <c r="K369" i="14"/>
  <c r="L369" i="14"/>
  <c r="M369" i="14"/>
  <c r="N369" i="14"/>
  <c r="J370" i="14"/>
  <c r="K370" i="14"/>
  <c r="L370" i="14"/>
  <c r="M370" i="14"/>
  <c r="N370" i="14"/>
  <c r="J371" i="14"/>
  <c r="K371" i="14"/>
  <c r="L371" i="14"/>
  <c r="M371" i="14"/>
  <c r="N371" i="14"/>
  <c r="J372" i="14"/>
  <c r="K372" i="14"/>
  <c r="L372" i="14"/>
  <c r="M372" i="14"/>
  <c r="N372" i="14"/>
  <c r="J373" i="14"/>
  <c r="K373" i="14"/>
  <c r="L373" i="14"/>
  <c r="M373" i="14"/>
  <c r="N373" i="14"/>
  <c r="J374" i="14"/>
  <c r="K374" i="14"/>
  <c r="L374" i="14"/>
  <c r="M374" i="14"/>
  <c r="N374" i="14"/>
  <c r="K281" i="14"/>
  <c r="L281" i="14"/>
  <c r="M281" i="14"/>
  <c r="N281" i="14"/>
  <c r="J281" i="14"/>
  <c r="C282" i="14"/>
  <c r="D282" i="14"/>
  <c r="E282" i="14"/>
  <c r="F282" i="14"/>
  <c r="G282" i="14"/>
  <c r="C283" i="14"/>
  <c r="D283" i="14"/>
  <c r="E283" i="14"/>
  <c r="F283" i="14"/>
  <c r="G283" i="14"/>
  <c r="C284" i="14"/>
  <c r="D284" i="14"/>
  <c r="E284" i="14"/>
  <c r="F284" i="14"/>
  <c r="G284" i="14"/>
  <c r="C285" i="14"/>
  <c r="D285" i="14"/>
  <c r="E285" i="14"/>
  <c r="F285" i="14"/>
  <c r="G285" i="14"/>
  <c r="C286" i="14"/>
  <c r="D286" i="14"/>
  <c r="E286" i="14"/>
  <c r="F286" i="14"/>
  <c r="G286" i="14"/>
  <c r="C287" i="14"/>
  <c r="D287" i="14"/>
  <c r="E287" i="14"/>
  <c r="F287" i="14"/>
  <c r="G287" i="14"/>
  <c r="C288" i="14"/>
  <c r="D288" i="14"/>
  <c r="E288" i="14"/>
  <c r="F288" i="14"/>
  <c r="G288" i="14"/>
  <c r="C289" i="14"/>
  <c r="D289" i="14"/>
  <c r="E289" i="14"/>
  <c r="F289" i="14"/>
  <c r="G289" i="14"/>
  <c r="C290" i="14"/>
  <c r="D290" i="14"/>
  <c r="E290" i="14"/>
  <c r="F290" i="14"/>
  <c r="G290" i="14"/>
  <c r="C291" i="14"/>
  <c r="D291" i="14"/>
  <c r="E291" i="14"/>
  <c r="F291" i="14"/>
  <c r="G291" i="14"/>
  <c r="C292" i="14"/>
  <c r="D292" i="14"/>
  <c r="E292" i="14"/>
  <c r="F292" i="14"/>
  <c r="G292" i="14"/>
  <c r="C293" i="14"/>
  <c r="D293" i="14"/>
  <c r="E293" i="14"/>
  <c r="F293" i="14"/>
  <c r="G293" i="14"/>
  <c r="C294" i="14"/>
  <c r="D294" i="14"/>
  <c r="E294" i="14"/>
  <c r="F294" i="14"/>
  <c r="G294" i="14"/>
  <c r="C295" i="14"/>
  <c r="D295" i="14"/>
  <c r="E295" i="14"/>
  <c r="F295" i="14"/>
  <c r="G295" i="14"/>
  <c r="C296" i="14"/>
  <c r="D296" i="14"/>
  <c r="E296" i="14"/>
  <c r="F296" i="14"/>
  <c r="G296" i="14"/>
  <c r="C297" i="14"/>
  <c r="D297" i="14"/>
  <c r="E297" i="14"/>
  <c r="F297" i="14"/>
  <c r="G297" i="14"/>
  <c r="C298" i="14"/>
  <c r="D298" i="14"/>
  <c r="E298" i="14"/>
  <c r="F298" i="14"/>
  <c r="G298" i="14"/>
  <c r="C299" i="14"/>
  <c r="D299" i="14"/>
  <c r="E299" i="14"/>
  <c r="F299" i="14"/>
  <c r="G299" i="14"/>
  <c r="C300" i="14"/>
  <c r="D300" i="14"/>
  <c r="E300" i="14"/>
  <c r="F300" i="14"/>
  <c r="G300" i="14"/>
  <c r="C301" i="14"/>
  <c r="D301" i="14"/>
  <c r="E301" i="14"/>
  <c r="F301" i="14"/>
  <c r="G301" i="14"/>
  <c r="C302" i="14"/>
  <c r="D302" i="14"/>
  <c r="E302" i="14"/>
  <c r="F302" i="14"/>
  <c r="G302" i="14"/>
  <c r="C303" i="14"/>
  <c r="D303" i="14"/>
  <c r="E303" i="14"/>
  <c r="F303" i="14"/>
  <c r="G303" i="14"/>
  <c r="C304" i="14"/>
  <c r="D304" i="14"/>
  <c r="E304" i="14"/>
  <c r="F304" i="14"/>
  <c r="G304" i="14"/>
  <c r="C305" i="14"/>
  <c r="D305" i="14"/>
  <c r="E305" i="14"/>
  <c r="F305" i="14"/>
  <c r="G305" i="14"/>
  <c r="C306" i="14"/>
  <c r="D306" i="14"/>
  <c r="E306" i="14"/>
  <c r="F306" i="14"/>
  <c r="G306" i="14"/>
  <c r="C307" i="14"/>
  <c r="D307" i="14"/>
  <c r="E307" i="14"/>
  <c r="F307" i="14"/>
  <c r="G307" i="14"/>
  <c r="C308" i="14"/>
  <c r="D308" i="14"/>
  <c r="E308" i="14"/>
  <c r="F308" i="14"/>
  <c r="G308" i="14"/>
  <c r="C309" i="14"/>
  <c r="D309" i="14"/>
  <c r="E309" i="14"/>
  <c r="F309" i="14"/>
  <c r="G309" i="14"/>
  <c r="C310" i="14"/>
  <c r="D310" i="14"/>
  <c r="E310" i="14"/>
  <c r="F310" i="14"/>
  <c r="G310" i="14"/>
  <c r="C311" i="14"/>
  <c r="D311" i="14"/>
  <c r="E311" i="14"/>
  <c r="F311" i="14"/>
  <c r="G311" i="14"/>
  <c r="C312" i="14"/>
  <c r="D312" i="14"/>
  <c r="E312" i="14"/>
  <c r="F312" i="14"/>
  <c r="G312" i="14"/>
  <c r="C313" i="14"/>
  <c r="D313" i="14"/>
  <c r="E313" i="14"/>
  <c r="F313" i="14"/>
  <c r="G313" i="14"/>
  <c r="C314" i="14"/>
  <c r="D314" i="14"/>
  <c r="E314" i="14"/>
  <c r="F314" i="14"/>
  <c r="G314" i="14"/>
  <c r="C315" i="14"/>
  <c r="D315" i="14"/>
  <c r="E315" i="14"/>
  <c r="F315" i="14"/>
  <c r="G315" i="14"/>
  <c r="C316" i="14"/>
  <c r="D316" i="14"/>
  <c r="E316" i="14"/>
  <c r="F316" i="14"/>
  <c r="G316" i="14"/>
  <c r="C317" i="14"/>
  <c r="D317" i="14"/>
  <c r="E317" i="14"/>
  <c r="F317" i="14"/>
  <c r="G317" i="14"/>
  <c r="C318" i="14"/>
  <c r="D318" i="14"/>
  <c r="E318" i="14"/>
  <c r="F318" i="14"/>
  <c r="G318" i="14"/>
  <c r="C319" i="14"/>
  <c r="D319" i="14"/>
  <c r="E319" i="14"/>
  <c r="F319" i="14"/>
  <c r="G319" i="14"/>
  <c r="C320" i="14"/>
  <c r="D320" i="14"/>
  <c r="E320" i="14"/>
  <c r="F320" i="14"/>
  <c r="G320" i="14"/>
  <c r="C321" i="14"/>
  <c r="D321" i="14"/>
  <c r="E321" i="14"/>
  <c r="F321" i="14"/>
  <c r="G321" i="14"/>
  <c r="C322" i="14"/>
  <c r="D322" i="14"/>
  <c r="E322" i="14"/>
  <c r="F322" i="14"/>
  <c r="G322" i="14"/>
  <c r="C323" i="14"/>
  <c r="D323" i="14"/>
  <c r="E323" i="14"/>
  <c r="F323" i="14"/>
  <c r="G323" i="14"/>
  <c r="C324" i="14"/>
  <c r="D324" i="14"/>
  <c r="E324" i="14"/>
  <c r="F324" i="14"/>
  <c r="G324" i="14"/>
  <c r="C325" i="14"/>
  <c r="D325" i="14"/>
  <c r="E325" i="14"/>
  <c r="F325" i="14"/>
  <c r="G325" i="14"/>
  <c r="C326" i="14"/>
  <c r="D326" i="14"/>
  <c r="E326" i="14"/>
  <c r="F326" i="14"/>
  <c r="G326" i="14"/>
  <c r="C327" i="14"/>
  <c r="D327" i="14"/>
  <c r="E327" i="14"/>
  <c r="F327" i="14"/>
  <c r="G327" i="14"/>
  <c r="C328" i="14"/>
  <c r="D328" i="14"/>
  <c r="E328" i="14"/>
  <c r="F328" i="14"/>
  <c r="G328" i="14"/>
  <c r="C329" i="14"/>
  <c r="D329" i="14"/>
  <c r="E329" i="14"/>
  <c r="F329" i="14"/>
  <c r="G329" i="14"/>
  <c r="C330" i="14"/>
  <c r="D330" i="14"/>
  <c r="E330" i="14"/>
  <c r="F330" i="14"/>
  <c r="G330" i="14"/>
  <c r="C331" i="14"/>
  <c r="D331" i="14"/>
  <c r="E331" i="14"/>
  <c r="F331" i="14"/>
  <c r="G331" i="14"/>
  <c r="C332" i="14"/>
  <c r="D332" i="14"/>
  <c r="E332" i="14"/>
  <c r="F332" i="14"/>
  <c r="G332" i="14"/>
  <c r="C333" i="14"/>
  <c r="D333" i="14"/>
  <c r="E333" i="14"/>
  <c r="F333" i="14"/>
  <c r="G333" i="14"/>
  <c r="C334" i="14"/>
  <c r="D334" i="14"/>
  <c r="E334" i="14"/>
  <c r="F334" i="14"/>
  <c r="G334" i="14"/>
  <c r="C335" i="14"/>
  <c r="D335" i="14"/>
  <c r="E335" i="14"/>
  <c r="F335" i="14"/>
  <c r="G335" i="14"/>
  <c r="C336" i="14"/>
  <c r="D336" i="14"/>
  <c r="E336" i="14"/>
  <c r="F336" i="14"/>
  <c r="G336" i="14"/>
  <c r="C337" i="14"/>
  <c r="D337" i="14"/>
  <c r="E337" i="14"/>
  <c r="F337" i="14"/>
  <c r="G337" i="14"/>
  <c r="C338" i="14"/>
  <c r="D338" i="14"/>
  <c r="E338" i="14"/>
  <c r="F338" i="14"/>
  <c r="G338" i="14"/>
  <c r="C339" i="14"/>
  <c r="D339" i="14"/>
  <c r="E339" i="14"/>
  <c r="F339" i="14"/>
  <c r="G339" i="14"/>
  <c r="C340" i="14"/>
  <c r="D340" i="14"/>
  <c r="E340" i="14"/>
  <c r="F340" i="14"/>
  <c r="G340" i="14"/>
  <c r="C341" i="14"/>
  <c r="D341" i="14"/>
  <c r="E341" i="14"/>
  <c r="F341" i="14"/>
  <c r="G341" i="14"/>
  <c r="C342" i="14"/>
  <c r="D342" i="14"/>
  <c r="E342" i="14"/>
  <c r="F342" i="14"/>
  <c r="G342" i="14"/>
  <c r="C343" i="14"/>
  <c r="D343" i="14"/>
  <c r="E343" i="14"/>
  <c r="F343" i="14"/>
  <c r="G343" i="14"/>
  <c r="C344" i="14"/>
  <c r="D344" i="14"/>
  <c r="E344" i="14"/>
  <c r="F344" i="14"/>
  <c r="G344" i="14"/>
  <c r="C345" i="14"/>
  <c r="D345" i="14"/>
  <c r="E345" i="14"/>
  <c r="F345" i="14"/>
  <c r="G345" i="14"/>
  <c r="C346" i="14"/>
  <c r="D346" i="14"/>
  <c r="E346" i="14"/>
  <c r="F346" i="14"/>
  <c r="G346" i="14"/>
  <c r="C347" i="14"/>
  <c r="D347" i="14"/>
  <c r="E347" i="14"/>
  <c r="F347" i="14"/>
  <c r="G347" i="14"/>
  <c r="C348" i="14"/>
  <c r="D348" i="14"/>
  <c r="E348" i="14"/>
  <c r="F348" i="14"/>
  <c r="G348" i="14"/>
  <c r="C349" i="14"/>
  <c r="D349" i="14"/>
  <c r="E349" i="14"/>
  <c r="F349" i="14"/>
  <c r="G349" i="14"/>
  <c r="C350" i="14"/>
  <c r="D350" i="14"/>
  <c r="E350" i="14"/>
  <c r="F350" i="14"/>
  <c r="G350" i="14"/>
  <c r="C351" i="14"/>
  <c r="D351" i="14"/>
  <c r="E351" i="14"/>
  <c r="F351" i="14"/>
  <c r="G351" i="14"/>
  <c r="C352" i="14"/>
  <c r="D352" i="14"/>
  <c r="E352" i="14"/>
  <c r="F352" i="14"/>
  <c r="G352" i="14"/>
  <c r="C353" i="14"/>
  <c r="D353" i="14"/>
  <c r="E353" i="14"/>
  <c r="F353" i="14"/>
  <c r="G353" i="14"/>
  <c r="C354" i="14"/>
  <c r="D354" i="14"/>
  <c r="E354" i="14"/>
  <c r="F354" i="14"/>
  <c r="G354" i="14"/>
  <c r="C355" i="14"/>
  <c r="D355" i="14"/>
  <c r="E355" i="14"/>
  <c r="F355" i="14"/>
  <c r="G355" i="14"/>
  <c r="C356" i="14"/>
  <c r="D356" i="14"/>
  <c r="E356" i="14"/>
  <c r="F356" i="14"/>
  <c r="G356" i="14"/>
  <c r="C357" i="14"/>
  <c r="D357" i="14"/>
  <c r="E357" i="14"/>
  <c r="F357" i="14"/>
  <c r="G357" i="14"/>
  <c r="C358" i="14"/>
  <c r="D358" i="14"/>
  <c r="E358" i="14"/>
  <c r="F358" i="14"/>
  <c r="G358" i="14"/>
  <c r="C359" i="14"/>
  <c r="D359" i="14"/>
  <c r="E359" i="14"/>
  <c r="F359" i="14"/>
  <c r="G359" i="14"/>
  <c r="C360" i="14"/>
  <c r="D360" i="14"/>
  <c r="E360" i="14"/>
  <c r="F360" i="14"/>
  <c r="G360" i="14"/>
  <c r="C361" i="14"/>
  <c r="D361" i="14"/>
  <c r="E361" i="14"/>
  <c r="F361" i="14"/>
  <c r="G361" i="14"/>
  <c r="C362" i="14"/>
  <c r="D362" i="14"/>
  <c r="E362" i="14"/>
  <c r="F362" i="14"/>
  <c r="G362" i="14"/>
  <c r="C363" i="14"/>
  <c r="D363" i="14"/>
  <c r="E363" i="14"/>
  <c r="F363" i="14"/>
  <c r="G363" i="14"/>
  <c r="C364" i="14"/>
  <c r="D364" i="14"/>
  <c r="E364" i="14"/>
  <c r="F364" i="14"/>
  <c r="G364" i="14"/>
  <c r="C365" i="14"/>
  <c r="D365" i="14"/>
  <c r="E365" i="14"/>
  <c r="F365" i="14"/>
  <c r="G365" i="14"/>
  <c r="C366" i="14"/>
  <c r="D366" i="14"/>
  <c r="E366" i="14"/>
  <c r="F366" i="14"/>
  <c r="G366" i="14"/>
  <c r="C367" i="14"/>
  <c r="D367" i="14"/>
  <c r="E367" i="14"/>
  <c r="F367" i="14"/>
  <c r="G367" i="14"/>
  <c r="C368" i="14"/>
  <c r="D368" i="14"/>
  <c r="E368" i="14"/>
  <c r="F368" i="14"/>
  <c r="G368" i="14"/>
  <c r="C369" i="14"/>
  <c r="D369" i="14"/>
  <c r="E369" i="14"/>
  <c r="F369" i="14"/>
  <c r="G369" i="14"/>
  <c r="C370" i="14"/>
  <c r="D370" i="14"/>
  <c r="E370" i="14"/>
  <c r="F370" i="14"/>
  <c r="G370" i="14"/>
  <c r="C371" i="14"/>
  <c r="D371" i="14"/>
  <c r="E371" i="14"/>
  <c r="F371" i="14"/>
  <c r="G371" i="14"/>
  <c r="C372" i="14"/>
  <c r="D372" i="14"/>
  <c r="E372" i="14"/>
  <c r="F372" i="14"/>
  <c r="G372" i="14"/>
  <c r="C373" i="14"/>
  <c r="D373" i="14"/>
  <c r="E373" i="14"/>
  <c r="F373" i="14"/>
  <c r="G373" i="14"/>
  <c r="C374" i="14"/>
  <c r="D374" i="14"/>
  <c r="E374" i="14"/>
  <c r="F374" i="14"/>
  <c r="G374" i="14"/>
  <c r="D281" i="14"/>
  <c r="E281" i="14"/>
  <c r="F281" i="14"/>
  <c r="G281" i="14"/>
  <c r="C281" i="14"/>
  <c r="C277" i="14"/>
  <c r="D277" i="14"/>
  <c r="E277" i="14"/>
  <c r="F277" i="14"/>
  <c r="G277" i="14"/>
  <c r="C278" i="14"/>
  <c r="D278" i="14"/>
  <c r="E278" i="14"/>
  <c r="F278" i="14"/>
  <c r="G278" i="14"/>
  <c r="C279" i="14"/>
  <c r="D279" i="14"/>
  <c r="E279" i="14"/>
  <c r="F279" i="14"/>
  <c r="G279" i="14"/>
  <c r="C280" i="14"/>
  <c r="D280" i="14"/>
  <c r="E280" i="14"/>
  <c r="F280" i="14"/>
  <c r="G280" i="14"/>
  <c r="C244" i="14"/>
  <c r="D244" i="14"/>
  <c r="E244" i="14"/>
  <c r="F244" i="14"/>
  <c r="G244" i="14"/>
  <c r="C245" i="14"/>
  <c r="D245" i="14"/>
  <c r="E245" i="14"/>
  <c r="F245" i="14"/>
  <c r="G245" i="14"/>
  <c r="C246" i="14"/>
  <c r="D246" i="14"/>
  <c r="E246" i="14"/>
  <c r="F246" i="14"/>
  <c r="G246" i="14"/>
  <c r="C247" i="14"/>
  <c r="D247" i="14"/>
  <c r="E247" i="14"/>
  <c r="F247" i="14"/>
  <c r="G247" i="14"/>
  <c r="C248" i="14"/>
  <c r="D248" i="14"/>
  <c r="E248" i="14"/>
  <c r="F248" i="14"/>
  <c r="G248" i="14"/>
  <c r="C249" i="14"/>
  <c r="D249" i="14"/>
  <c r="E249" i="14"/>
  <c r="F249" i="14"/>
  <c r="G249" i="14"/>
  <c r="C250" i="14"/>
  <c r="D250" i="14"/>
  <c r="E250" i="14"/>
  <c r="F250" i="14"/>
  <c r="G250" i="14"/>
  <c r="C251" i="14"/>
  <c r="D251" i="14"/>
  <c r="E251" i="14"/>
  <c r="F251" i="14"/>
  <c r="G251" i="14"/>
  <c r="C252" i="14"/>
  <c r="D252" i="14"/>
  <c r="E252" i="14"/>
  <c r="F252" i="14"/>
  <c r="G252" i="14"/>
  <c r="C253" i="14"/>
  <c r="D253" i="14"/>
  <c r="E253" i="14"/>
  <c r="F253" i="14"/>
  <c r="G253" i="14"/>
  <c r="C254" i="14"/>
  <c r="D254" i="14"/>
  <c r="E254" i="14"/>
  <c r="F254" i="14"/>
  <c r="G254" i="14"/>
  <c r="C255" i="14"/>
  <c r="D255" i="14"/>
  <c r="E255" i="14"/>
  <c r="F255" i="14"/>
  <c r="G255" i="14"/>
  <c r="C256" i="14"/>
  <c r="D256" i="14"/>
  <c r="E256" i="14"/>
  <c r="F256" i="14"/>
  <c r="G256" i="14"/>
  <c r="C257" i="14"/>
  <c r="D257" i="14"/>
  <c r="E257" i="14"/>
  <c r="F257" i="14"/>
  <c r="G257" i="14"/>
  <c r="C258" i="14"/>
  <c r="D258" i="14"/>
  <c r="E258" i="14"/>
  <c r="F258" i="14"/>
  <c r="G258" i="14"/>
  <c r="C259" i="14"/>
  <c r="D259" i="14"/>
  <c r="E259" i="14"/>
  <c r="F259" i="14"/>
  <c r="G259" i="14"/>
  <c r="C260" i="14"/>
  <c r="D260" i="14"/>
  <c r="E260" i="14"/>
  <c r="F260" i="14"/>
  <c r="G260" i="14"/>
  <c r="C261" i="14"/>
  <c r="D261" i="14"/>
  <c r="E261" i="14"/>
  <c r="F261" i="14"/>
  <c r="G261" i="14"/>
  <c r="C262" i="14"/>
  <c r="D262" i="14"/>
  <c r="E262" i="14"/>
  <c r="F262" i="14"/>
  <c r="G262" i="14"/>
  <c r="C263" i="14"/>
  <c r="D263" i="14"/>
  <c r="E263" i="14"/>
  <c r="F263" i="14"/>
  <c r="G263" i="14"/>
  <c r="C264" i="14"/>
  <c r="D264" i="14"/>
  <c r="E264" i="14"/>
  <c r="F264" i="14"/>
  <c r="G264" i="14"/>
  <c r="C265" i="14"/>
  <c r="D265" i="14"/>
  <c r="E265" i="14"/>
  <c r="F265" i="14"/>
  <c r="G265" i="14"/>
  <c r="C266" i="14"/>
  <c r="D266" i="14"/>
  <c r="E266" i="14"/>
  <c r="F266" i="14"/>
  <c r="G266" i="14"/>
  <c r="C267" i="14"/>
  <c r="D267" i="14"/>
  <c r="E267" i="14"/>
  <c r="F267" i="14"/>
  <c r="G267" i="14"/>
  <c r="C268" i="14"/>
  <c r="D268" i="14"/>
  <c r="E268" i="14"/>
  <c r="F268" i="14"/>
  <c r="G268" i="14"/>
  <c r="C269" i="14"/>
  <c r="D269" i="14"/>
  <c r="E269" i="14"/>
  <c r="F269" i="14"/>
  <c r="G269" i="14"/>
  <c r="C270" i="14"/>
  <c r="D270" i="14"/>
  <c r="E270" i="14"/>
  <c r="F270" i="14"/>
  <c r="G270" i="14"/>
  <c r="C271" i="14"/>
  <c r="D271" i="14"/>
  <c r="E271" i="14"/>
  <c r="F271" i="14"/>
  <c r="G271" i="14"/>
  <c r="C272" i="14"/>
  <c r="D272" i="14"/>
  <c r="E272" i="14"/>
  <c r="F272" i="14"/>
  <c r="G272" i="14"/>
  <c r="C273" i="14"/>
  <c r="D273" i="14"/>
  <c r="E273" i="14"/>
  <c r="F273" i="14"/>
  <c r="G273" i="14"/>
  <c r="C274" i="14"/>
  <c r="D274" i="14"/>
  <c r="E274" i="14"/>
  <c r="F274" i="14"/>
  <c r="G274" i="14"/>
  <c r="C275" i="14"/>
  <c r="D275" i="14"/>
  <c r="E275" i="14"/>
  <c r="F275" i="14"/>
  <c r="G275" i="14"/>
  <c r="C276" i="14"/>
  <c r="D276" i="14"/>
  <c r="E276" i="14"/>
  <c r="F276" i="14"/>
  <c r="G276" i="14"/>
  <c r="D243" i="14"/>
  <c r="E243" i="14"/>
  <c r="F243" i="14"/>
  <c r="G243" i="14"/>
  <c r="C243" i="14"/>
  <c r="C242" i="14"/>
  <c r="D242" i="14"/>
  <c r="E242" i="14"/>
  <c r="F242" i="14"/>
  <c r="G242" i="14"/>
  <c r="C207" i="14"/>
  <c r="D207" i="14"/>
  <c r="E207" i="14"/>
  <c r="F207" i="14"/>
  <c r="G207" i="14"/>
  <c r="C208" i="14"/>
  <c r="D208" i="14"/>
  <c r="E208" i="14"/>
  <c r="F208" i="14"/>
  <c r="G208" i="14"/>
  <c r="C209" i="14"/>
  <c r="D209" i="14"/>
  <c r="E209" i="14"/>
  <c r="F209" i="14"/>
  <c r="G209" i="14"/>
  <c r="C210" i="14"/>
  <c r="D210" i="14"/>
  <c r="E210" i="14"/>
  <c r="F210" i="14"/>
  <c r="G210" i="14"/>
  <c r="C211" i="14"/>
  <c r="D211" i="14"/>
  <c r="E211" i="14"/>
  <c r="F211" i="14"/>
  <c r="G211" i="14"/>
  <c r="C212" i="14"/>
  <c r="D212" i="14"/>
  <c r="E212" i="14"/>
  <c r="F212" i="14"/>
  <c r="G212" i="14"/>
  <c r="C213" i="14"/>
  <c r="D213" i="14"/>
  <c r="E213" i="14"/>
  <c r="F213" i="14"/>
  <c r="G213" i="14"/>
  <c r="C214" i="14"/>
  <c r="D214" i="14"/>
  <c r="E214" i="14"/>
  <c r="F214" i="14"/>
  <c r="G214" i="14"/>
  <c r="C215" i="14"/>
  <c r="D215" i="14"/>
  <c r="E215" i="14"/>
  <c r="F215" i="14"/>
  <c r="G215" i="14"/>
  <c r="C216" i="14"/>
  <c r="D216" i="14"/>
  <c r="E216" i="14"/>
  <c r="F216" i="14"/>
  <c r="G216" i="14"/>
  <c r="C217" i="14"/>
  <c r="D217" i="14"/>
  <c r="E217" i="14"/>
  <c r="F217" i="14"/>
  <c r="G217" i="14"/>
  <c r="C218" i="14"/>
  <c r="D218" i="14"/>
  <c r="E218" i="14"/>
  <c r="F218" i="14"/>
  <c r="G218" i="14"/>
  <c r="C219" i="14"/>
  <c r="D219" i="14"/>
  <c r="E219" i="14"/>
  <c r="F219" i="14"/>
  <c r="G219" i="14"/>
  <c r="C220" i="14"/>
  <c r="D220" i="14"/>
  <c r="E220" i="14"/>
  <c r="F220" i="14"/>
  <c r="G220" i="14"/>
  <c r="C221" i="14"/>
  <c r="D221" i="14"/>
  <c r="E221" i="14"/>
  <c r="F221" i="14"/>
  <c r="G221" i="14"/>
  <c r="C222" i="14"/>
  <c r="D222" i="14"/>
  <c r="E222" i="14"/>
  <c r="F222" i="14"/>
  <c r="G222" i="14"/>
  <c r="C223" i="14"/>
  <c r="D223" i="14"/>
  <c r="E223" i="14"/>
  <c r="F223" i="14"/>
  <c r="G223" i="14"/>
  <c r="C224" i="14"/>
  <c r="D224" i="14"/>
  <c r="E224" i="14"/>
  <c r="F224" i="14"/>
  <c r="G224" i="14"/>
  <c r="C225" i="14"/>
  <c r="D225" i="14"/>
  <c r="E225" i="14"/>
  <c r="F225" i="14"/>
  <c r="G225" i="14"/>
  <c r="C226" i="14"/>
  <c r="D226" i="14"/>
  <c r="E226" i="14"/>
  <c r="F226" i="14"/>
  <c r="G226" i="14"/>
  <c r="C227" i="14"/>
  <c r="D227" i="14"/>
  <c r="E227" i="14"/>
  <c r="F227" i="14"/>
  <c r="G227" i="14"/>
  <c r="C228" i="14"/>
  <c r="D228" i="14"/>
  <c r="E228" i="14"/>
  <c r="F228" i="14"/>
  <c r="G228" i="14"/>
  <c r="C229" i="14"/>
  <c r="D229" i="14"/>
  <c r="E229" i="14"/>
  <c r="F229" i="14"/>
  <c r="G229" i="14"/>
  <c r="C230" i="14"/>
  <c r="D230" i="14"/>
  <c r="E230" i="14"/>
  <c r="F230" i="14"/>
  <c r="G230" i="14"/>
  <c r="C231" i="14"/>
  <c r="D231" i="14"/>
  <c r="E231" i="14"/>
  <c r="F231" i="14"/>
  <c r="G231" i="14"/>
  <c r="C232" i="14"/>
  <c r="D232" i="14"/>
  <c r="E232" i="14"/>
  <c r="F232" i="14"/>
  <c r="G232" i="14"/>
  <c r="C233" i="14"/>
  <c r="D233" i="14"/>
  <c r="E233" i="14"/>
  <c r="F233" i="14"/>
  <c r="G233" i="14"/>
  <c r="C234" i="14"/>
  <c r="D234" i="14"/>
  <c r="E234" i="14"/>
  <c r="F234" i="14"/>
  <c r="G234" i="14"/>
  <c r="C235" i="14"/>
  <c r="D235" i="14"/>
  <c r="E235" i="14"/>
  <c r="F235" i="14"/>
  <c r="G235" i="14"/>
  <c r="C236" i="14"/>
  <c r="D236" i="14"/>
  <c r="E236" i="14"/>
  <c r="F236" i="14"/>
  <c r="G236" i="14"/>
  <c r="C237" i="14"/>
  <c r="D237" i="14"/>
  <c r="E237" i="14"/>
  <c r="F237" i="14"/>
  <c r="G237" i="14"/>
  <c r="C238" i="14"/>
  <c r="D238" i="14"/>
  <c r="E238" i="14"/>
  <c r="F238" i="14"/>
  <c r="G238" i="14"/>
  <c r="C239" i="14"/>
  <c r="D239" i="14"/>
  <c r="E239" i="14"/>
  <c r="F239" i="14"/>
  <c r="G239" i="14"/>
  <c r="C240" i="14"/>
  <c r="D240" i="14"/>
  <c r="E240" i="14"/>
  <c r="F240" i="14"/>
  <c r="G240" i="14"/>
  <c r="C241" i="14"/>
  <c r="D241" i="14"/>
  <c r="E241" i="14"/>
  <c r="F241" i="14"/>
  <c r="G241" i="14"/>
  <c r="D206" i="14"/>
  <c r="E206" i="14"/>
  <c r="F206" i="14"/>
  <c r="G206" i="14"/>
  <c r="C206" i="14"/>
  <c r="C189" i="14"/>
  <c r="D189" i="14"/>
  <c r="E189" i="14"/>
  <c r="F189" i="14"/>
  <c r="G189" i="14"/>
  <c r="C190" i="14"/>
  <c r="D190" i="14"/>
  <c r="E190" i="14"/>
  <c r="F190" i="14"/>
  <c r="G190" i="14"/>
  <c r="C191" i="14"/>
  <c r="D191" i="14"/>
  <c r="E191" i="14"/>
  <c r="F191" i="14"/>
  <c r="G191" i="14"/>
  <c r="C192" i="14"/>
  <c r="D192" i="14"/>
  <c r="E192" i="14"/>
  <c r="F192" i="14"/>
  <c r="G192" i="14"/>
  <c r="C193" i="14"/>
  <c r="D193" i="14"/>
  <c r="E193" i="14"/>
  <c r="F193" i="14"/>
  <c r="G193" i="14"/>
  <c r="C194" i="14"/>
  <c r="D194" i="14"/>
  <c r="E194" i="14"/>
  <c r="F194" i="14"/>
  <c r="G194" i="14"/>
  <c r="C195" i="14"/>
  <c r="D195" i="14"/>
  <c r="E195" i="14"/>
  <c r="F195" i="14"/>
  <c r="G195" i="14"/>
  <c r="C196" i="14"/>
  <c r="D196" i="14"/>
  <c r="E196" i="14"/>
  <c r="F196" i="14"/>
  <c r="G196" i="14"/>
  <c r="C197" i="14"/>
  <c r="D197" i="14"/>
  <c r="E197" i="14"/>
  <c r="F197" i="14"/>
  <c r="G197" i="14"/>
  <c r="C198" i="14"/>
  <c r="D198" i="14"/>
  <c r="E198" i="14"/>
  <c r="F198" i="14"/>
  <c r="G198" i="14"/>
  <c r="C199" i="14"/>
  <c r="D199" i="14"/>
  <c r="E199" i="14"/>
  <c r="F199" i="14"/>
  <c r="G199" i="14"/>
  <c r="C200" i="14"/>
  <c r="D200" i="14"/>
  <c r="E200" i="14"/>
  <c r="F200" i="14"/>
  <c r="G200" i="14"/>
  <c r="C201" i="14"/>
  <c r="D201" i="14"/>
  <c r="E201" i="14"/>
  <c r="F201" i="14"/>
  <c r="G201" i="14"/>
  <c r="C202" i="14"/>
  <c r="D202" i="14"/>
  <c r="E202" i="14"/>
  <c r="F202" i="14"/>
  <c r="G202" i="14"/>
  <c r="C203" i="14"/>
  <c r="D203" i="14"/>
  <c r="E203" i="14"/>
  <c r="F203" i="14"/>
  <c r="G203" i="14"/>
  <c r="C204" i="14"/>
  <c r="D204" i="14"/>
  <c r="E204" i="14"/>
  <c r="F204" i="14"/>
  <c r="G204" i="14"/>
  <c r="C205" i="14"/>
  <c r="D205" i="14"/>
  <c r="E205" i="14"/>
  <c r="F205" i="14"/>
  <c r="G205" i="14"/>
  <c r="D188" i="14"/>
  <c r="E188" i="14"/>
  <c r="F188" i="14"/>
  <c r="G188" i="14"/>
  <c r="C188" i="14"/>
  <c r="C167" i="14"/>
  <c r="D167" i="14"/>
  <c r="E167" i="14"/>
  <c r="F167" i="14"/>
  <c r="G167" i="14"/>
  <c r="C168" i="14"/>
  <c r="D168" i="14"/>
  <c r="E168" i="14"/>
  <c r="F168" i="14"/>
  <c r="G168" i="14"/>
  <c r="C169" i="14"/>
  <c r="D169" i="14"/>
  <c r="E169" i="14"/>
  <c r="F169" i="14"/>
  <c r="G169" i="14"/>
  <c r="C170" i="14"/>
  <c r="D170" i="14"/>
  <c r="E170" i="14"/>
  <c r="F170" i="14"/>
  <c r="G170" i="14"/>
  <c r="C171" i="14"/>
  <c r="D171" i="14"/>
  <c r="E171" i="14"/>
  <c r="F171" i="14"/>
  <c r="G171" i="14"/>
  <c r="C172" i="14"/>
  <c r="D172" i="14"/>
  <c r="E172" i="14"/>
  <c r="F172" i="14"/>
  <c r="G172" i="14"/>
  <c r="C173" i="14"/>
  <c r="D173" i="14"/>
  <c r="E173" i="14"/>
  <c r="F173" i="14"/>
  <c r="G173" i="14"/>
  <c r="C174" i="14"/>
  <c r="D174" i="14"/>
  <c r="E174" i="14"/>
  <c r="F174" i="14"/>
  <c r="G174" i="14"/>
  <c r="C175" i="14"/>
  <c r="D175" i="14"/>
  <c r="E175" i="14"/>
  <c r="F175" i="14"/>
  <c r="G175" i="14"/>
  <c r="C176" i="14"/>
  <c r="D176" i="14"/>
  <c r="E176" i="14"/>
  <c r="F176" i="14"/>
  <c r="G176" i="14"/>
  <c r="C177" i="14"/>
  <c r="D177" i="14"/>
  <c r="E177" i="14"/>
  <c r="F177" i="14"/>
  <c r="G177" i="14"/>
  <c r="C178" i="14"/>
  <c r="D178" i="14"/>
  <c r="E178" i="14"/>
  <c r="F178" i="14"/>
  <c r="G178" i="14"/>
  <c r="C179" i="14"/>
  <c r="D179" i="14"/>
  <c r="E179" i="14"/>
  <c r="F179" i="14"/>
  <c r="G179" i="14"/>
  <c r="C180" i="14"/>
  <c r="D180" i="14"/>
  <c r="E180" i="14"/>
  <c r="F180" i="14"/>
  <c r="G180" i="14"/>
  <c r="C181" i="14"/>
  <c r="D181" i="14"/>
  <c r="E181" i="14"/>
  <c r="F181" i="14"/>
  <c r="G181" i="14"/>
  <c r="C182" i="14"/>
  <c r="D182" i="14"/>
  <c r="E182" i="14"/>
  <c r="F182" i="14"/>
  <c r="G182" i="14"/>
  <c r="C183" i="14"/>
  <c r="D183" i="14"/>
  <c r="E183" i="14"/>
  <c r="F183" i="14"/>
  <c r="G183" i="14"/>
  <c r="C184" i="14"/>
  <c r="D184" i="14"/>
  <c r="E184" i="14"/>
  <c r="F184" i="14"/>
  <c r="G184" i="14"/>
  <c r="C185" i="14"/>
  <c r="D185" i="14"/>
  <c r="E185" i="14"/>
  <c r="F185" i="14"/>
  <c r="G185" i="14"/>
  <c r="D166" i="14"/>
  <c r="E166" i="14"/>
  <c r="F166" i="14"/>
  <c r="G166" i="14"/>
  <c r="C166" i="14"/>
  <c r="C187" i="14"/>
  <c r="D187" i="14"/>
  <c r="E187" i="14"/>
  <c r="F187" i="14"/>
  <c r="G187" i="14"/>
  <c r="D186" i="14"/>
  <c r="E186" i="14"/>
  <c r="F186" i="14"/>
  <c r="G186" i="14"/>
  <c r="C186" i="14"/>
  <c r="C154" i="14"/>
  <c r="D154" i="14"/>
  <c r="E154" i="14"/>
  <c r="F154" i="14"/>
  <c r="G154" i="14"/>
  <c r="C155" i="14"/>
  <c r="D155" i="14"/>
  <c r="E155" i="14"/>
  <c r="F155" i="14"/>
  <c r="G155" i="14"/>
  <c r="C156" i="14"/>
  <c r="D156" i="14"/>
  <c r="E156" i="14"/>
  <c r="F156" i="14"/>
  <c r="G156" i="14"/>
  <c r="C157" i="14"/>
  <c r="D157" i="14"/>
  <c r="E157" i="14"/>
  <c r="F157" i="14"/>
  <c r="G157" i="14"/>
  <c r="C158" i="14"/>
  <c r="D158" i="14"/>
  <c r="E158" i="14"/>
  <c r="F158" i="14"/>
  <c r="G158" i="14"/>
  <c r="C159" i="14"/>
  <c r="D159" i="14"/>
  <c r="E159" i="14"/>
  <c r="F159" i="14"/>
  <c r="G159" i="14"/>
  <c r="C160" i="14"/>
  <c r="D160" i="14"/>
  <c r="E160" i="14"/>
  <c r="F160" i="14"/>
  <c r="G160" i="14"/>
  <c r="C161" i="14"/>
  <c r="D161" i="14"/>
  <c r="E161" i="14"/>
  <c r="F161" i="14"/>
  <c r="G161" i="14"/>
  <c r="C162" i="14"/>
  <c r="D162" i="14"/>
  <c r="E162" i="14"/>
  <c r="F162" i="14"/>
  <c r="G162" i="14"/>
  <c r="C163" i="14"/>
  <c r="D163" i="14"/>
  <c r="E163" i="14"/>
  <c r="F163" i="14"/>
  <c r="G163" i="14"/>
  <c r="C164" i="14"/>
  <c r="D164" i="14"/>
  <c r="E164" i="14"/>
  <c r="F164" i="14"/>
  <c r="G164" i="14"/>
  <c r="C165" i="14"/>
  <c r="D165" i="14"/>
  <c r="E165" i="14"/>
  <c r="F165" i="14"/>
  <c r="G165" i="14"/>
  <c r="D153" i="14"/>
  <c r="E153" i="14"/>
  <c r="F153" i="14"/>
  <c r="G153" i="14"/>
  <c r="C153" i="14"/>
  <c r="C128" i="14"/>
  <c r="D128" i="14"/>
  <c r="E128" i="14"/>
  <c r="F128" i="14"/>
  <c r="G128" i="14"/>
  <c r="C129" i="14"/>
  <c r="D129" i="14"/>
  <c r="E129" i="14"/>
  <c r="F129" i="14"/>
  <c r="G129" i="14"/>
  <c r="C130" i="14"/>
  <c r="D130" i="14"/>
  <c r="E130" i="14"/>
  <c r="F130" i="14"/>
  <c r="G130" i="14"/>
  <c r="C131" i="14"/>
  <c r="D131" i="14"/>
  <c r="E131" i="14"/>
  <c r="F131" i="14"/>
  <c r="G131" i="14"/>
  <c r="C132" i="14"/>
  <c r="D132" i="14"/>
  <c r="E132" i="14"/>
  <c r="F132" i="14"/>
  <c r="G132" i="14"/>
  <c r="C133" i="14"/>
  <c r="D133" i="14"/>
  <c r="E133" i="14"/>
  <c r="F133" i="14"/>
  <c r="G133" i="14"/>
  <c r="C134" i="14"/>
  <c r="D134" i="14"/>
  <c r="E134" i="14"/>
  <c r="F134" i="14"/>
  <c r="G134" i="14"/>
  <c r="C135" i="14"/>
  <c r="D135" i="14"/>
  <c r="E135" i="14"/>
  <c r="F135" i="14"/>
  <c r="G135" i="14"/>
  <c r="C136" i="14"/>
  <c r="D136" i="14"/>
  <c r="E136" i="14"/>
  <c r="F136" i="14"/>
  <c r="G136" i="14"/>
  <c r="C137" i="14"/>
  <c r="D137" i="14"/>
  <c r="E137" i="14"/>
  <c r="F137" i="14"/>
  <c r="G137" i="14"/>
  <c r="C138" i="14"/>
  <c r="D138" i="14"/>
  <c r="E138" i="14"/>
  <c r="F138" i="14"/>
  <c r="G138" i="14"/>
  <c r="C139" i="14"/>
  <c r="D139" i="14"/>
  <c r="E139" i="14"/>
  <c r="F139" i="14"/>
  <c r="G139" i="14"/>
  <c r="C140" i="14"/>
  <c r="D140" i="14"/>
  <c r="E140" i="14"/>
  <c r="F140" i="14"/>
  <c r="G140" i="14"/>
  <c r="C141" i="14"/>
  <c r="D141" i="14"/>
  <c r="E141" i="14"/>
  <c r="F141" i="14"/>
  <c r="G141" i="14"/>
  <c r="C142" i="14"/>
  <c r="D142" i="14"/>
  <c r="E142" i="14"/>
  <c r="F142" i="14"/>
  <c r="G142" i="14"/>
  <c r="C143" i="14"/>
  <c r="D143" i="14"/>
  <c r="E143" i="14"/>
  <c r="F143" i="14"/>
  <c r="G143" i="14"/>
  <c r="C144" i="14"/>
  <c r="D144" i="14"/>
  <c r="E144" i="14"/>
  <c r="F144" i="14"/>
  <c r="G144" i="14"/>
  <c r="C145" i="14"/>
  <c r="D145" i="14"/>
  <c r="E145" i="14"/>
  <c r="F145" i="14"/>
  <c r="G145" i="14"/>
  <c r="C146" i="14"/>
  <c r="D146" i="14"/>
  <c r="E146" i="14"/>
  <c r="F146" i="14"/>
  <c r="G146" i="14"/>
  <c r="C147" i="14"/>
  <c r="D147" i="14"/>
  <c r="E147" i="14"/>
  <c r="F147" i="14"/>
  <c r="G147" i="14"/>
  <c r="C148" i="14"/>
  <c r="D148" i="14"/>
  <c r="E148" i="14"/>
  <c r="F148" i="14"/>
  <c r="G148" i="14"/>
  <c r="C149" i="14"/>
  <c r="D149" i="14"/>
  <c r="E149" i="14"/>
  <c r="F149" i="14"/>
  <c r="G149" i="14"/>
  <c r="C150" i="14"/>
  <c r="D150" i="14"/>
  <c r="E150" i="14"/>
  <c r="F150" i="14"/>
  <c r="G150" i="14"/>
  <c r="C151" i="14"/>
  <c r="D151" i="14"/>
  <c r="E151" i="14"/>
  <c r="F151" i="14"/>
  <c r="G151" i="14"/>
  <c r="C152" i="14"/>
  <c r="D152" i="14"/>
  <c r="E152" i="14"/>
  <c r="F152" i="14"/>
  <c r="G152" i="14"/>
  <c r="D127" i="14"/>
  <c r="E127" i="14"/>
  <c r="F127" i="14"/>
  <c r="G127" i="14"/>
  <c r="C127" i="14"/>
  <c r="C99" i="14"/>
  <c r="D99" i="14"/>
  <c r="E99" i="14"/>
  <c r="F99" i="14"/>
  <c r="G99" i="14"/>
  <c r="C100" i="14"/>
  <c r="D100" i="14"/>
  <c r="E100" i="14"/>
  <c r="F100" i="14"/>
  <c r="G100" i="14"/>
  <c r="C101" i="14"/>
  <c r="D101" i="14"/>
  <c r="E101" i="14"/>
  <c r="F101" i="14"/>
  <c r="G101" i="14"/>
  <c r="C102" i="14"/>
  <c r="D102" i="14"/>
  <c r="E102" i="14"/>
  <c r="G102" i="14"/>
  <c r="C103" i="14"/>
  <c r="D103" i="14"/>
  <c r="E103" i="14"/>
  <c r="G103" i="14"/>
  <c r="C104" i="14"/>
  <c r="D104" i="14"/>
  <c r="E104" i="14"/>
  <c r="G104" i="14"/>
  <c r="C105" i="14"/>
  <c r="D105" i="14"/>
  <c r="E105" i="14"/>
  <c r="F105" i="14"/>
  <c r="G105" i="14"/>
  <c r="C106" i="14"/>
  <c r="D106" i="14"/>
  <c r="E106" i="14"/>
  <c r="F106" i="14"/>
  <c r="G106" i="14"/>
  <c r="C107" i="14"/>
  <c r="D107" i="14"/>
  <c r="E107" i="14"/>
  <c r="F107" i="14"/>
  <c r="G107" i="14"/>
  <c r="C108" i="14"/>
  <c r="D108" i="14"/>
  <c r="E108" i="14"/>
  <c r="F108" i="14"/>
  <c r="G108" i="14"/>
  <c r="C109" i="14"/>
  <c r="D109" i="14"/>
  <c r="E109" i="14"/>
  <c r="F109" i="14"/>
  <c r="G109" i="14"/>
  <c r="C110" i="14"/>
  <c r="D110" i="14"/>
  <c r="E110" i="14"/>
  <c r="F110" i="14"/>
  <c r="G110" i="14"/>
  <c r="C111" i="14"/>
  <c r="D111" i="14"/>
  <c r="E111" i="14"/>
  <c r="F111" i="14"/>
  <c r="G111" i="14"/>
  <c r="C112" i="14"/>
  <c r="D112" i="14"/>
  <c r="E112" i="14"/>
  <c r="F112" i="14"/>
  <c r="G112" i="14"/>
  <c r="C113" i="14"/>
  <c r="D113" i="14"/>
  <c r="E113" i="14"/>
  <c r="F113" i="14"/>
  <c r="G113" i="14"/>
  <c r="C114" i="14"/>
  <c r="D114" i="14"/>
  <c r="E114" i="14"/>
  <c r="F114" i="14"/>
  <c r="G114" i="14"/>
  <c r="C115" i="14"/>
  <c r="D115" i="14"/>
  <c r="E115" i="14"/>
  <c r="F115" i="14"/>
  <c r="G115" i="14"/>
  <c r="C116" i="14"/>
  <c r="D116" i="14"/>
  <c r="E116" i="14"/>
  <c r="F116" i="14"/>
  <c r="G116" i="14"/>
  <c r="C117" i="14"/>
  <c r="D117" i="14"/>
  <c r="E117" i="14"/>
  <c r="F117" i="14"/>
  <c r="G117" i="14"/>
  <c r="C118" i="14"/>
  <c r="D118" i="14"/>
  <c r="E118" i="14"/>
  <c r="F118" i="14"/>
  <c r="G118" i="14"/>
  <c r="C119" i="14"/>
  <c r="D119" i="14"/>
  <c r="E119" i="14"/>
  <c r="F119" i="14"/>
  <c r="G119" i="14"/>
  <c r="C120" i="14"/>
  <c r="D120" i="14"/>
  <c r="E120" i="14"/>
  <c r="F120" i="14"/>
  <c r="G120" i="14"/>
  <c r="C121" i="14"/>
  <c r="D121" i="14"/>
  <c r="E121" i="14"/>
  <c r="F121" i="14"/>
  <c r="G121" i="14"/>
  <c r="C122" i="14"/>
  <c r="D122" i="14"/>
  <c r="E122" i="14"/>
  <c r="F122" i="14"/>
  <c r="G122" i="14"/>
  <c r="C123" i="14"/>
  <c r="D123" i="14"/>
  <c r="E123" i="14"/>
  <c r="F123" i="14"/>
  <c r="G123" i="14"/>
  <c r="C124" i="14"/>
  <c r="D124" i="14"/>
  <c r="E124" i="14"/>
  <c r="F124" i="14"/>
  <c r="G124" i="14"/>
  <c r="C125" i="14"/>
  <c r="D125" i="14"/>
  <c r="E125" i="14"/>
  <c r="F125" i="14"/>
  <c r="G125" i="14"/>
  <c r="C126" i="14"/>
  <c r="D126" i="14"/>
  <c r="E126" i="14"/>
  <c r="F126" i="14"/>
  <c r="G126" i="14"/>
  <c r="D98" i="14"/>
  <c r="E98" i="14"/>
  <c r="F98" i="14"/>
  <c r="G98" i="14"/>
  <c r="C98" i="14"/>
  <c r="C81" i="14"/>
  <c r="D81" i="14"/>
  <c r="E81" i="14"/>
  <c r="F81" i="14"/>
  <c r="G81" i="14"/>
  <c r="C82" i="14"/>
  <c r="D82" i="14"/>
  <c r="E82" i="14"/>
  <c r="F82" i="14"/>
  <c r="G82" i="14"/>
  <c r="C83" i="14"/>
  <c r="D83" i="14"/>
  <c r="E83" i="14"/>
  <c r="F83" i="14"/>
  <c r="G83" i="14"/>
  <c r="C84" i="14"/>
  <c r="D84" i="14"/>
  <c r="E84" i="14"/>
  <c r="F84" i="14"/>
  <c r="G84" i="14"/>
  <c r="C85" i="14"/>
  <c r="D85" i="14"/>
  <c r="E85" i="14"/>
  <c r="F85" i="14"/>
  <c r="G85" i="14"/>
  <c r="C86" i="14"/>
  <c r="D86" i="14"/>
  <c r="E86" i="14"/>
  <c r="F86" i="14"/>
  <c r="G86" i="14"/>
  <c r="C87" i="14"/>
  <c r="D87" i="14"/>
  <c r="E87" i="14"/>
  <c r="F87" i="14"/>
  <c r="G87" i="14"/>
  <c r="C88" i="14"/>
  <c r="D88" i="14"/>
  <c r="E88" i="14"/>
  <c r="F88" i="14"/>
  <c r="G88" i="14"/>
  <c r="C89" i="14"/>
  <c r="D89" i="14"/>
  <c r="E89" i="14"/>
  <c r="F89" i="14"/>
  <c r="G89" i="14"/>
  <c r="C90" i="14"/>
  <c r="D90" i="14"/>
  <c r="E90" i="14"/>
  <c r="F90" i="14"/>
  <c r="G90" i="14"/>
  <c r="C91" i="14"/>
  <c r="D91" i="14"/>
  <c r="E91" i="14"/>
  <c r="F91" i="14"/>
  <c r="G91" i="14"/>
  <c r="C92" i="14"/>
  <c r="D92" i="14"/>
  <c r="E92" i="14"/>
  <c r="F92" i="14"/>
  <c r="G92" i="14"/>
  <c r="C93" i="14"/>
  <c r="D93" i="14"/>
  <c r="E93" i="14"/>
  <c r="F93" i="14"/>
  <c r="G93" i="14"/>
  <c r="C94" i="14"/>
  <c r="D94" i="14"/>
  <c r="E94" i="14"/>
  <c r="F94" i="14"/>
  <c r="G94" i="14"/>
  <c r="C95" i="14"/>
  <c r="D95" i="14"/>
  <c r="E95" i="14"/>
  <c r="F95" i="14"/>
  <c r="G95" i="14"/>
  <c r="C96" i="14"/>
  <c r="D96" i="14"/>
  <c r="E96" i="14"/>
  <c r="F96" i="14"/>
  <c r="G96" i="14"/>
  <c r="C97" i="14"/>
  <c r="D97" i="14"/>
  <c r="E97" i="14"/>
  <c r="F97" i="14"/>
  <c r="G97" i="14"/>
  <c r="D80" i="14"/>
  <c r="E80" i="14"/>
  <c r="F80" i="14"/>
  <c r="G80" i="14"/>
  <c r="C80" i="14"/>
  <c r="C78" i="14"/>
  <c r="D78" i="14"/>
  <c r="E78" i="14"/>
  <c r="F78" i="14"/>
  <c r="G78" i="14"/>
  <c r="C79" i="14"/>
  <c r="D79" i="14"/>
  <c r="E79" i="14"/>
  <c r="F79" i="14"/>
  <c r="G79" i="14"/>
  <c r="C65" i="14"/>
  <c r="D65" i="14"/>
  <c r="E65" i="14"/>
  <c r="F65" i="14"/>
  <c r="G65" i="14"/>
  <c r="C66" i="14"/>
  <c r="D66" i="14"/>
  <c r="E66" i="14"/>
  <c r="F66" i="14"/>
  <c r="G66" i="14"/>
  <c r="C67" i="14"/>
  <c r="D67" i="14"/>
  <c r="E67" i="14"/>
  <c r="F67" i="14"/>
  <c r="G67" i="14"/>
  <c r="C68" i="14"/>
  <c r="D68" i="14"/>
  <c r="E68" i="14"/>
  <c r="F68" i="14"/>
  <c r="G68" i="14"/>
  <c r="C69" i="14"/>
  <c r="D69" i="14"/>
  <c r="E69" i="14"/>
  <c r="F69" i="14"/>
  <c r="G69" i="14"/>
  <c r="C70" i="14"/>
  <c r="D70" i="14"/>
  <c r="E70" i="14"/>
  <c r="F70" i="14"/>
  <c r="G70" i="14"/>
  <c r="C71" i="14"/>
  <c r="D71" i="14"/>
  <c r="E71" i="14"/>
  <c r="F71" i="14"/>
  <c r="G71" i="14"/>
  <c r="C72" i="14"/>
  <c r="D72" i="14"/>
  <c r="E72" i="14"/>
  <c r="F72" i="14"/>
  <c r="G72" i="14"/>
  <c r="C73" i="14"/>
  <c r="D73" i="14"/>
  <c r="E73" i="14"/>
  <c r="F73" i="14"/>
  <c r="G73" i="14"/>
  <c r="C74" i="14"/>
  <c r="D74" i="14"/>
  <c r="E74" i="14"/>
  <c r="F74" i="14"/>
  <c r="G74" i="14"/>
  <c r="C75" i="14"/>
  <c r="D75" i="14"/>
  <c r="E75" i="14"/>
  <c r="F75" i="14"/>
  <c r="G75" i="14"/>
  <c r="C76" i="14"/>
  <c r="D76" i="14"/>
  <c r="E76" i="14"/>
  <c r="F76" i="14"/>
  <c r="G76" i="14"/>
  <c r="C77" i="14"/>
  <c r="D77" i="14"/>
  <c r="E77" i="14"/>
  <c r="F77" i="14"/>
  <c r="G77" i="14"/>
  <c r="D64" i="14"/>
  <c r="E64" i="14"/>
  <c r="F64" i="14"/>
  <c r="G64" i="14"/>
  <c r="C64" i="14"/>
  <c r="C52" i="14"/>
  <c r="D52" i="14"/>
  <c r="E52" i="14"/>
  <c r="F52" i="14"/>
  <c r="G52" i="14"/>
  <c r="C53" i="14"/>
  <c r="D53" i="14"/>
  <c r="E53" i="14"/>
  <c r="F53" i="14"/>
  <c r="G53" i="14"/>
  <c r="C54" i="14"/>
  <c r="D54" i="14"/>
  <c r="E54" i="14"/>
  <c r="F54" i="14"/>
  <c r="G54" i="14"/>
  <c r="C55" i="14"/>
  <c r="D55" i="14"/>
  <c r="E55" i="14"/>
  <c r="F55" i="14"/>
  <c r="G55" i="14"/>
  <c r="C56" i="14"/>
  <c r="D56" i="14"/>
  <c r="E56" i="14"/>
  <c r="F56" i="14"/>
  <c r="G56" i="14"/>
  <c r="C57" i="14"/>
  <c r="D57" i="14"/>
  <c r="E57" i="14"/>
  <c r="F57" i="14"/>
  <c r="G57" i="14"/>
  <c r="C58" i="14"/>
  <c r="D58" i="14"/>
  <c r="E58" i="14"/>
  <c r="F58" i="14"/>
  <c r="G58" i="14"/>
  <c r="C59" i="14"/>
  <c r="D59" i="14"/>
  <c r="E59" i="14"/>
  <c r="F59" i="14"/>
  <c r="G59" i="14"/>
  <c r="C60" i="14"/>
  <c r="D60" i="14"/>
  <c r="E60" i="14"/>
  <c r="F60" i="14"/>
  <c r="G60" i="14"/>
  <c r="C61" i="14"/>
  <c r="D61" i="14"/>
  <c r="E61" i="14"/>
  <c r="F61" i="14"/>
  <c r="G61" i="14"/>
  <c r="C62" i="14"/>
  <c r="D62" i="14"/>
  <c r="E62" i="14"/>
  <c r="F62" i="14"/>
  <c r="G62" i="14"/>
  <c r="C63" i="14"/>
  <c r="D63" i="14"/>
  <c r="E63" i="14"/>
  <c r="F63" i="14"/>
  <c r="G63" i="14"/>
  <c r="D51" i="14"/>
  <c r="E51" i="14"/>
  <c r="F51" i="14"/>
  <c r="G51" i="14"/>
  <c r="C51" i="14"/>
  <c r="C23" i="14"/>
  <c r="D23" i="14"/>
  <c r="E23" i="14"/>
  <c r="F23" i="14"/>
  <c r="G23" i="14"/>
  <c r="C24" i="14"/>
  <c r="D24" i="14"/>
  <c r="E24" i="14"/>
  <c r="F24" i="14"/>
  <c r="G24" i="14"/>
  <c r="C25" i="14"/>
  <c r="D25" i="14"/>
  <c r="E25" i="14"/>
  <c r="F25" i="14"/>
  <c r="G25" i="14"/>
  <c r="C26" i="14"/>
  <c r="D26" i="14"/>
  <c r="E26" i="14"/>
  <c r="F26" i="14"/>
  <c r="G26" i="14"/>
  <c r="C27" i="14"/>
  <c r="D27" i="14"/>
  <c r="E27" i="14"/>
  <c r="F27" i="14"/>
  <c r="G27" i="14"/>
  <c r="C28" i="14"/>
  <c r="D28" i="14"/>
  <c r="E28" i="14"/>
  <c r="F28" i="14"/>
  <c r="G28" i="14"/>
  <c r="C29" i="14"/>
  <c r="D29" i="14"/>
  <c r="E29" i="14"/>
  <c r="F29" i="14"/>
  <c r="G29" i="14"/>
  <c r="C30" i="14"/>
  <c r="D30" i="14"/>
  <c r="E30" i="14"/>
  <c r="F30" i="14"/>
  <c r="G30" i="14"/>
  <c r="C31" i="14"/>
  <c r="D31" i="14"/>
  <c r="E31" i="14"/>
  <c r="F31" i="14"/>
  <c r="G31" i="14"/>
  <c r="C32" i="14"/>
  <c r="D32" i="14"/>
  <c r="E32" i="14"/>
  <c r="F32" i="14"/>
  <c r="G32" i="14"/>
  <c r="C33" i="14"/>
  <c r="D33" i="14"/>
  <c r="E33" i="14"/>
  <c r="F33" i="14"/>
  <c r="G33" i="14"/>
  <c r="C34" i="14"/>
  <c r="D34" i="14"/>
  <c r="E34" i="14"/>
  <c r="F34" i="14"/>
  <c r="G34" i="14"/>
  <c r="C35" i="14"/>
  <c r="D35" i="14"/>
  <c r="E35" i="14"/>
  <c r="F35" i="14"/>
  <c r="G35" i="14"/>
  <c r="C36" i="14"/>
  <c r="D36" i="14"/>
  <c r="E36" i="14"/>
  <c r="F36" i="14"/>
  <c r="G36" i="14"/>
  <c r="C37" i="14"/>
  <c r="D37" i="14"/>
  <c r="E37" i="14"/>
  <c r="F37" i="14"/>
  <c r="G37" i="14"/>
  <c r="C38" i="14"/>
  <c r="D38" i="14"/>
  <c r="E38" i="14"/>
  <c r="F38" i="14"/>
  <c r="G38" i="14"/>
  <c r="C39" i="14"/>
  <c r="D39" i="14"/>
  <c r="E39" i="14"/>
  <c r="F39" i="14"/>
  <c r="G39" i="14"/>
  <c r="C40" i="14"/>
  <c r="D40" i="14"/>
  <c r="E40" i="14"/>
  <c r="F40" i="14"/>
  <c r="G40" i="14"/>
  <c r="C41" i="14"/>
  <c r="D41" i="14"/>
  <c r="E41" i="14"/>
  <c r="F41" i="14"/>
  <c r="G41" i="14"/>
  <c r="C42" i="14"/>
  <c r="D42" i="14"/>
  <c r="E42" i="14"/>
  <c r="F42" i="14"/>
  <c r="G42" i="14"/>
  <c r="C43" i="14"/>
  <c r="D43" i="14"/>
  <c r="E43" i="14"/>
  <c r="F43" i="14"/>
  <c r="G43" i="14"/>
  <c r="C44" i="14"/>
  <c r="D44" i="14"/>
  <c r="E44" i="14"/>
  <c r="F44" i="14"/>
  <c r="G44" i="14"/>
  <c r="C45" i="14"/>
  <c r="D45" i="14"/>
  <c r="E45" i="14"/>
  <c r="F45" i="14"/>
  <c r="G45" i="14"/>
  <c r="C46" i="14"/>
  <c r="D46" i="14"/>
  <c r="E46" i="14"/>
  <c r="F46" i="14"/>
  <c r="G46" i="14"/>
  <c r="C47" i="14"/>
  <c r="D47" i="14"/>
  <c r="E47" i="14"/>
  <c r="F47" i="14"/>
  <c r="G47" i="14"/>
  <c r="C48" i="14"/>
  <c r="D48" i="14"/>
  <c r="E48" i="14"/>
  <c r="F48" i="14"/>
  <c r="G48" i="14"/>
  <c r="C49" i="14"/>
  <c r="D49" i="14"/>
  <c r="E49" i="14"/>
  <c r="F49" i="14"/>
  <c r="G49" i="14"/>
  <c r="C50" i="14"/>
  <c r="D50" i="14"/>
  <c r="E50" i="14"/>
  <c r="F50" i="14"/>
  <c r="G50" i="14"/>
  <c r="D22" i="14"/>
  <c r="E22" i="14"/>
  <c r="F22" i="14"/>
  <c r="G22" i="14"/>
  <c r="C22" i="14"/>
  <c r="C11" i="14"/>
  <c r="D11" i="14"/>
  <c r="E11" i="14"/>
  <c r="F11" i="14"/>
  <c r="G11" i="14"/>
  <c r="C12" i="14"/>
  <c r="D12" i="14"/>
  <c r="E12" i="14"/>
  <c r="F12" i="14"/>
  <c r="G12" i="14"/>
  <c r="C13" i="14"/>
  <c r="D13" i="14"/>
  <c r="E13" i="14"/>
  <c r="F13" i="14"/>
  <c r="G13" i="14"/>
  <c r="C14" i="14"/>
  <c r="D14" i="14"/>
  <c r="E14" i="14"/>
  <c r="F14" i="14"/>
  <c r="G14" i="14"/>
  <c r="C15" i="14"/>
  <c r="D15" i="14"/>
  <c r="E15" i="14"/>
  <c r="F15" i="14"/>
  <c r="G15" i="14"/>
  <c r="C16" i="14"/>
  <c r="D16" i="14"/>
  <c r="E16" i="14"/>
  <c r="F16" i="14"/>
  <c r="G16" i="14"/>
  <c r="C17" i="14"/>
  <c r="D17" i="14"/>
  <c r="E17" i="14"/>
  <c r="F17" i="14"/>
  <c r="G17" i="14"/>
  <c r="C18" i="14"/>
  <c r="D18" i="14"/>
  <c r="E18" i="14"/>
  <c r="F18" i="14"/>
  <c r="G18" i="14"/>
  <c r="C19" i="14"/>
  <c r="D19" i="14"/>
  <c r="E19" i="14"/>
  <c r="F19" i="14"/>
  <c r="G19" i="14"/>
  <c r="C20" i="14"/>
  <c r="D20" i="14"/>
  <c r="E20" i="14"/>
  <c r="F20" i="14"/>
  <c r="G20" i="14"/>
  <c r="C21" i="14"/>
  <c r="D21" i="14"/>
  <c r="E21" i="14"/>
  <c r="F21" i="14"/>
  <c r="G21" i="14"/>
  <c r="D10" i="14"/>
  <c r="E10" i="14"/>
  <c r="F10" i="14"/>
  <c r="G10" i="14"/>
  <c r="C10" i="14"/>
  <c r="C4" i="14"/>
  <c r="D4" i="14"/>
  <c r="E4" i="14"/>
  <c r="F4" i="14"/>
  <c r="G4" i="14"/>
  <c r="C5" i="14"/>
  <c r="D5" i="14"/>
  <c r="E5" i="14"/>
  <c r="F5" i="14"/>
  <c r="G5" i="14"/>
  <c r="C6" i="14"/>
  <c r="D6" i="14"/>
  <c r="E6" i="14"/>
  <c r="F6" i="14"/>
  <c r="G6" i="14"/>
  <c r="C7" i="14"/>
  <c r="D7" i="14"/>
  <c r="E7" i="14"/>
  <c r="F7" i="14"/>
  <c r="G7" i="14"/>
  <c r="C8" i="14"/>
  <c r="D8" i="14"/>
  <c r="E8" i="14"/>
  <c r="F8" i="14"/>
  <c r="G8" i="14"/>
  <c r="C9" i="14"/>
  <c r="D9" i="14"/>
  <c r="E9" i="14"/>
  <c r="F9" i="14"/>
  <c r="G9" i="14"/>
  <c r="D3" i="14"/>
  <c r="E3" i="14"/>
  <c r="F3" i="14"/>
  <c r="G3" i="14"/>
  <c r="C3" i="14"/>
  <c r="I363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1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3" i="4"/>
  <c r="I4" i="4"/>
  <c r="C394" i="16" l="1"/>
  <c r="I390" i="16"/>
  <c r="Q126" i="14"/>
  <c r="T184" i="14"/>
  <c r="Q363" i="14"/>
  <c r="S369" i="14"/>
  <c r="S275" i="14"/>
  <c r="T240" i="14"/>
  <c r="S240" i="14"/>
  <c r="Q184" i="14"/>
  <c r="T49" i="14"/>
  <c r="T307" i="14"/>
  <c r="U369" i="14"/>
  <c r="T126" i="14"/>
  <c r="T369" i="14"/>
  <c r="I404" i="3"/>
  <c r="I404" i="2"/>
  <c r="R345" i="16"/>
  <c r="R81" i="16"/>
  <c r="R84" i="16"/>
  <c r="L330" i="16"/>
  <c r="R177" i="16"/>
  <c r="R198" i="16"/>
  <c r="R67" i="16"/>
  <c r="R160" i="16"/>
  <c r="R133" i="16"/>
  <c r="R53" i="16"/>
  <c r="R23" i="16"/>
  <c r="H390" i="16"/>
  <c r="R10" i="16"/>
  <c r="R254" i="16"/>
  <c r="L375" i="16"/>
  <c r="R379" i="16"/>
  <c r="H391" i="16"/>
  <c r="R385" i="16"/>
  <c r="I402" i="16"/>
  <c r="I401" i="16"/>
  <c r="I400" i="16"/>
  <c r="I399" i="16"/>
  <c r="I398" i="16"/>
  <c r="I397" i="16"/>
  <c r="R103" i="16"/>
  <c r="R294" i="16"/>
  <c r="R359" i="16"/>
  <c r="R389" i="16"/>
  <c r="L386" i="16"/>
  <c r="R372" i="16"/>
  <c r="L361" i="16"/>
  <c r="J390" i="16"/>
  <c r="R174" i="16"/>
  <c r="R328" i="16"/>
  <c r="R217" i="16"/>
  <c r="L183" i="15"/>
  <c r="L263" i="15"/>
  <c r="L101" i="15"/>
  <c r="L86" i="15"/>
  <c r="L73" i="15"/>
  <c r="L152" i="15"/>
  <c r="N4" i="15" s="1"/>
  <c r="L94" i="15"/>
  <c r="L328" i="15"/>
  <c r="H390" i="2"/>
  <c r="U329" i="14"/>
  <c r="U373" i="14"/>
  <c r="U274" i="5"/>
  <c r="T373" i="14"/>
  <c r="S49" i="14"/>
  <c r="T356" i="14"/>
  <c r="Q369" i="14"/>
  <c r="R49" i="14"/>
  <c r="Q343" i="14"/>
  <c r="S356" i="14"/>
  <c r="T274" i="5"/>
  <c r="T363" i="14"/>
  <c r="R184" i="5"/>
  <c r="S274" i="5"/>
  <c r="Q240" i="5"/>
  <c r="R274" i="5"/>
  <c r="R308" i="14"/>
  <c r="S307" i="14"/>
  <c r="R356" i="14"/>
  <c r="U49" i="14"/>
  <c r="R370" i="14"/>
  <c r="T344" i="14"/>
  <c r="R330" i="14"/>
  <c r="S344" i="14"/>
  <c r="T374" i="14"/>
  <c r="Q357" i="14"/>
  <c r="R344" i="14"/>
  <c r="U364" i="14"/>
  <c r="Q344" i="14"/>
  <c r="U374" i="14"/>
  <c r="S374" i="14"/>
  <c r="U370" i="14"/>
  <c r="R374" i="14"/>
  <c r="T364" i="14"/>
  <c r="S357" i="14"/>
  <c r="T308" i="14"/>
  <c r="S308" i="14"/>
  <c r="Q370" i="14"/>
  <c r="Q308" i="14"/>
  <c r="Q374" i="14"/>
  <c r="Q364" i="14"/>
  <c r="S364" i="14"/>
  <c r="T357" i="14"/>
  <c r="Q330" i="14"/>
  <c r="U330" i="14"/>
  <c r="U308" i="14"/>
  <c r="T370" i="14"/>
  <c r="R364" i="14"/>
  <c r="U357" i="14"/>
  <c r="T330" i="14"/>
  <c r="R357" i="14"/>
  <c r="S370" i="14"/>
  <c r="U344" i="14"/>
  <c r="S330" i="14"/>
  <c r="Q307" i="14"/>
  <c r="H273" i="14"/>
  <c r="Q302" i="5"/>
  <c r="H340" i="14"/>
  <c r="H316" i="14"/>
  <c r="H292" i="14"/>
  <c r="T187" i="14"/>
  <c r="H260" i="14"/>
  <c r="S187" i="14"/>
  <c r="H348" i="14"/>
  <c r="H308" i="14"/>
  <c r="H364" i="14"/>
  <c r="H356" i="14"/>
  <c r="H332" i="14"/>
  <c r="H324" i="14"/>
  <c r="H300" i="14"/>
  <c r="H284" i="14"/>
  <c r="H346" i="14"/>
  <c r="H330" i="14"/>
  <c r="H314" i="14"/>
  <c r="U79" i="14"/>
  <c r="H224" i="14"/>
  <c r="H208" i="14"/>
  <c r="H371" i="14"/>
  <c r="H368" i="14"/>
  <c r="H360" i="14"/>
  <c r="H358" i="14"/>
  <c r="H357" i="14"/>
  <c r="H353" i="14"/>
  <c r="H352" i="14"/>
  <c r="H349" i="14"/>
  <c r="H345" i="14"/>
  <c r="H344" i="14"/>
  <c r="H342" i="14"/>
  <c r="H341" i="14"/>
  <c r="H337" i="14"/>
  <c r="H336" i="14"/>
  <c r="H333" i="14"/>
  <c r="H329" i="14"/>
  <c r="H328" i="14"/>
  <c r="H326" i="14"/>
  <c r="H325" i="14"/>
  <c r="H321" i="14"/>
  <c r="H320" i="14"/>
  <c r="H317" i="14"/>
  <c r="H313" i="14"/>
  <c r="H312" i="14"/>
  <c r="H310" i="14"/>
  <c r="H305" i="14"/>
  <c r="H304" i="14"/>
  <c r="H302" i="14"/>
  <c r="H296" i="14"/>
  <c r="H293" i="14"/>
  <c r="H289" i="14"/>
  <c r="H288" i="14"/>
  <c r="H285" i="14"/>
  <c r="H235" i="14"/>
  <c r="H227" i="14"/>
  <c r="H219" i="14"/>
  <c r="H372" i="14"/>
  <c r="H265" i="14"/>
  <c r="H257" i="14"/>
  <c r="H249" i="14"/>
  <c r="Q49" i="14"/>
  <c r="C376" i="14"/>
  <c r="H83" i="14"/>
  <c r="H148" i="14"/>
  <c r="H129" i="14"/>
  <c r="H278" i="14"/>
  <c r="H276" i="14"/>
  <c r="H268" i="14"/>
  <c r="H252" i="14"/>
  <c r="H244" i="14"/>
  <c r="H363" i="14"/>
  <c r="R187" i="14"/>
  <c r="H270" i="14"/>
  <c r="H262" i="14"/>
  <c r="H254" i="14"/>
  <c r="H246" i="14"/>
  <c r="H367" i="14"/>
  <c r="H280" i="14"/>
  <c r="H370" i="14"/>
  <c r="G376" i="14"/>
  <c r="E376" i="14"/>
  <c r="D376" i="14"/>
  <c r="H271" i="14"/>
  <c r="H263" i="14"/>
  <c r="H255" i="14"/>
  <c r="H247" i="14"/>
  <c r="H279" i="14"/>
  <c r="H359" i="14"/>
  <c r="H347" i="14"/>
  <c r="H327" i="14"/>
  <c r="H303" i="14"/>
  <c r="H290" i="14"/>
  <c r="H287" i="14"/>
  <c r="H281" i="14"/>
  <c r="F376" i="14"/>
  <c r="H361" i="14"/>
  <c r="H240" i="14"/>
  <c r="H232" i="14"/>
  <c r="H350" i="14"/>
  <c r="H334" i="14"/>
  <c r="H318" i="14"/>
  <c r="H297" i="14"/>
  <c r="H294" i="14"/>
  <c r="H374" i="14"/>
  <c r="H351" i="14"/>
  <c r="H331" i="14"/>
  <c r="H315" i="14"/>
  <c r="H309" i="14"/>
  <c r="H306" i="14"/>
  <c r="H295" i="14"/>
  <c r="H291" i="14"/>
  <c r="H365" i="14"/>
  <c r="H354" i="14"/>
  <c r="H338" i="14"/>
  <c r="H322" i="14"/>
  <c r="H307" i="14"/>
  <c r="H362" i="14"/>
  <c r="H12" i="14"/>
  <c r="H277" i="14"/>
  <c r="H335" i="14"/>
  <c r="H319" i="14"/>
  <c r="H301" i="14"/>
  <c r="H298" i="14"/>
  <c r="H282" i="14"/>
  <c r="H369" i="14"/>
  <c r="H242" i="14"/>
  <c r="H299" i="14"/>
  <c r="H366" i="14"/>
  <c r="H183" i="14"/>
  <c r="H175" i="14"/>
  <c r="H167" i="14"/>
  <c r="H212" i="14"/>
  <c r="H243" i="14"/>
  <c r="H355" i="14"/>
  <c r="H343" i="14"/>
  <c r="H339" i="14"/>
  <c r="H323" i="14"/>
  <c r="H311" i="14"/>
  <c r="H286" i="14"/>
  <c r="H283" i="14"/>
  <c r="H373" i="14"/>
  <c r="H231" i="14"/>
  <c r="H228" i="14"/>
  <c r="H209" i="14"/>
  <c r="H275" i="14"/>
  <c r="H272" i="14"/>
  <c r="H269" i="14"/>
  <c r="H267" i="14"/>
  <c r="H266" i="14"/>
  <c r="H264" i="14"/>
  <c r="H261" i="14"/>
  <c r="H259" i="14"/>
  <c r="H258" i="14"/>
  <c r="H256" i="14"/>
  <c r="H253" i="14"/>
  <c r="H251" i="14"/>
  <c r="H250" i="14"/>
  <c r="T276" i="14"/>
  <c r="H245" i="14"/>
  <c r="H166" i="14"/>
  <c r="H114" i="14"/>
  <c r="H202" i="14"/>
  <c r="H177" i="14"/>
  <c r="H169" i="14"/>
  <c r="H188" i="14"/>
  <c r="H206" i="14"/>
  <c r="H241" i="14"/>
  <c r="H239" i="14"/>
  <c r="H236" i="14"/>
  <c r="H233" i="14"/>
  <c r="H225" i="14"/>
  <c r="H223" i="14"/>
  <c r="H220" i="14"/>
  <c r="H217" i="14"/>
  <c r="H215" i="14"/>
  <c r="H207" i="14"/>
  <c r="H274" i="14"/>
  <c r="H185" i="14"/>
  <c r="H194" i="14"/>
  <c r="H62" i="14"/>
  <c r="H54" i="14"/>
  <c r="H73" i="14"/>
  <c r="H65" i="14"/>
  <c r="H93" i="14"/>
  <c r="H131" i="14"/>
  <c r="H14" i="14"/>
  <c r="H47" i="14"/>
  <c r="H39" i="14"/>
  <c r="H31" i="14"/>
  <c r="H23" i="14"/>
  <c r="H57" i="14"/>
  <c r="H76" i="14"/>
  <c r="H68" i="14"/>
  <c r="H96" i="14"/>
  <c r="H88" i="14"/>
  <c r="H119" i="14"/>
  <c r="H111" i="14"/>
  <c r="H103" i="14"/>
  <c r="H150" i="14"/>
  <c r="H142" i="14"/>
  <c r="H134" i="14"/>
  <c r="H165" i="14"/>
  <c r="H216" i="14"/>
  <c r="H211" i="14"/>
  <c r="H6" i="14"/>
  <c r="H17" i="14"/>
  <c r="H50" i="14"/>
  <c r="H42" i="14"/>
  <c r="H34" i="14"/>
  <c r="H26" i="14"/>
  <c r="H51" i="14"/>
  <c r="H60" i="14"/>
  <c r="H52" i="14"/>
  <c r="H71" i="14"/>
  <c r="H78" i="14"/>
  <c r="H91" i="14"/>
  <c r="H122" i="14"/>
  <c r="H106" i="14"/>
  <c r="H145" i="14"/>
  <c r="H137" i="14"/>
  <c r="H160" i="14"/>
  <c r="H187" i="14"/>
  <c r="H20" i="14"/>
  <c r="H64" i="14"/>
  <c r="H80" i="14"/>
  <c r="H140" i="14"/>
  <c r="H132" i="14"/>
  <c r="H248" i="14"/>
  <c r="H36" i="14"/>
  <c r="H124" i="14"/>
  <c r="H116" i="14"/>
  <c r="H108" i="14"/>
  <c r="H9" i="14"/>
  <c r="H45" i="14"/>
  <c r="H37" i="14"/>
  <c r="H29" i="14"/>
  <c r="H63" i="14"/>
  <c r="H55" i="14"/>
  <c r="H74" i="14"/>
  <c r="H66" i="14"/>
  <c r="H94" i="14"/>
  <c r="H86" i="14"/>
  <c r="H125" i="14"/>
  <c r="H117" i="14"/>
  <c r="H109" i="14"/>
  <c r="H101" i="14"/>
  <c r="H163" i="14"/>
  <c r="H155" i="14"/>
  <c r="H4" i="14"/>
  <c r="T21" i="14"/>
  <c r="H15" i="14"/>
  <c r="H48" i="14"/>
  <c r="H44" i="14"/>
  <c r="H40" i="14"/>
  <c r="H32" i="14"/>
  <c r="H28" i="14"/>
  <c r="H24" i="14"/>
  <c r="H58" i="14"/>
  <c r="R63" i="14"/>
  <c r="H77" i="14"/>
  <c r="H69" i="14"/>
  <c r="R79" i="14"/>
  <c r="H97" i="14"/>
  <c r="H92" i="14"/>
  <c r="H89" i="14"/>
  <c r="H84" i="14"/>
  <c r="H81" i="14"/>
  <c r="H120" i="14"/>
  <c r="H112" i="14"/>
  <c r="H100" i="14"/>
  <c r="H151" i="14"/>
  <c r="H143" i="14"/>
  <c r="H135" i="14"/>
  <c r="H164" i="14"/>
  <c r="H158" i="14"/>
  <c r="H156" i="14"/>
  <c r="H7" i="14"/>
  <c r="H10" i="14"/>
  <c r="H18" i="14"/>
  <c r="H43" i="14"/>
  <c r="H35" i="14"/>
  <c r="H27" i="14"/>
  <c r="H61" i="14"/>
  <c r="H53" i="14"/>
  <c r="H72" i="14"/>
  <c r="H79" i="14"/>
  <c r="H98" i="14"/>
  <c r="H123" i="14"/>
  <c r="H115" i="14"/>
  <c r="H107" i="14"/>
  <c r="H99" i="14"/>
  <c r="H146" i="14"/>
  <c r="H138" i="14"/>
  <c r="H130" i="14"/>
  <c r="H161" i="14"/>
  <c r="H21" i="14"/>
  <c r="H13" i="14"/>
  <c r="H46" i="14"/>
  <c r="H38" i="14"/>
  <c r="H30" i="14"/>
  <c r="H56" i="14"/>
  <c r="H75" i="14"/>
  <c r="H67" i="14"/>
  <c r="H95" i="14"/>
  <c r="H87" i="14"/>
  <c r="H126" i="14"/>
  <c r="H118" i="14"/>
  <c r="H110" i="14"/>
  <c r="H102" i="14"/>
  <c r="H127" i="14"/>
  <c r="H149" i="14"/>
  <c r="H141" i="14"/>
  <c r="H133" i="14"/>
  <c r="H238" i="14"/>
  <c r="H237" i="14"/>
  <c r="H234" i="14"/>
  <c r="H230" i="14"/>
  <c r="H229" i="14"/>
  <c r="H226" i="14"/>
  <c r="H222" i="14"/>
  <c r="H221" i="14"/>
  <c r="H218" i="14"/>
  <c r="H213" i="14"/>
  <c r="H210" i="14"/>
  <c r="H5" i="14"/>
  <c r="H16" i="14"/>
  <c r="H49" i="14"/>
  <c r="H41" i="14"/>
  <c r="H33" i="14"/>
  <c r="H25" i="14"/>
  <c r="H59" i="14"/>
  <c r="H70" i="14"/>
  <c r="H90" i="14"/>
  <c r="H82" i="14"/>
  <c r="H121" i="14"/>
  <c r="H113" i="14"/>
  <c r="H105" i="14"/>
  <c r="H152" i="14"/>
  <c r="H144" i="14"/>
  <c r="H136" i="14"/>
  <c r="H128" i="14"/>
  <c r="H159" i="14"/>
  <c r="H8" i="14"/>
  <c r="H19" i="14"/>
  <c r="H11" i="14"/>
  <c r="H85" i="14"/>
  <c r="H147" i="14"/>
  <c r="H139" i="14"/>
  <c r="H153" i="14"/>
  <c r="H162" i="14"/>
  <c r="H154" i="14"/>
  <c r="H205" i="14"/>
  <c r="H197" i="14"/>
  <c r="H189" i="14"/>
  <c r="H22" i="14"/>
  <c r="H157" i="14"/>
  <c r="H186" i="14"/>
  <c r="S276" i="14"/>
  <c r="U276" i="14"/>
  <c r="R276" i="14"/>
  <c r="U241" i="14"/>
  <c r="S241" i="14"/>
  <c r="T97" i="14"/>
  <c r="H199" i="14"/>
  <c r="H198" i="14"/>
  <c r="H191" i="14"/>
  <c r="H190" i="14"/>
  <c r="R9" i="14"/>
  <c r="U152" i="14"/>
  <c r="H201" i="14"/>
  <c r="H193" i="14"/>
  <c r="U126" i="14"/>
  <c r="U165" i="14"/>
  <c r="H180" i="14"/>
  <c r="H172" i="14"/>
  <c r="T152" i="14"/>
  <c r="Q152" i="14"/>
  <c r="S152" i="14"/>
  <c r="H104" i="14"/>
  <c r="U21" i="14"/>
  <c r="R21" i="14"/>
  <c r="S21" i="14"/>
  <c r="S76" i="14"/>
  <c r="T165" i="14"/>
  <c r="S165" i="14"/>
  <c r="Q187" i="14"/>
  <c r="H181" i="14"/>
  <c r="H179" i="14"/>
  <c r="H178" i="14"/>
  <c r="H176" i="14"/>
  <c r="R185" i="14"/>
  <c r="H171" i="14"/>
  <c r="H170" i="14"/>
  <c r="H168" i="14"/>
  <c r="Q50" i="14"/>
  <c r="U76" i="14"/>
  <c r="S79" i="14"/>
  <c r="H184" i="14"/>
  <c r="H182" i="14"/>
  <c r="H174" i="14"/>
  <c r="H204" i="14"/>
  <c r="H203" i="14"/>
  <c r="H200" i="14"/>
  <c r="U205" i="14"/>
  <c r="H195" i="14"/>
  <c r="T205" i="14"/>
  <c r="H192" i="14"/>
  <c r="S205" i="14"/>
  <c r="R241" i="14"/>
  <c r="H214" i="14"/>
  <c r="T241" i="14"/>
  <c r="H196" i="14"/>
  <c r="H173" i="14"/>
  <c r="S185" i="14"/>
  <c r="Q185" i="14"/>
  <c r="U185" i="14"/>
  <c r="T185" i="14"/>
  <c r="R165" i="14"/>
  <c r="R152" i="14"/>
  <c r="R126" i="14"/>
  <c r="S126" i="14"/>
  <c r="Q97" i="14"/>
  <c r="R97" i="14"/>
  <c r="S97" i="14"/>
  <c r="U97" i="14"/>
  <c r="T79" i="14"/>
  <c r="R76" i="14"/>
  <c r="T76" i="14"/>
  <c r="S63" i="14"/>
  <c r="T63" i="14"/>
  <c r="U63" i="14"/>
  <c r="R50" i="14"/>
  <c r="S50" i="14"/>
  <c r="T50" i="14"/>
  <c r="U50" i="14"/>
  <c r="U9" i="14"/>
  <c r="Q9" i="14"/>
  <c r="S9" i="14"/>
  <c r="H3" i="14"/>
  <c r="T9" i="14"/>
  <c r="Q21" i="14"/>
  <c r="U187" i="14"/>
  <c r="Q276" i="14"/>
  <c r="Q63" i="14"/>
  <c r="Q76" i="14"/>
  <c r="Q79" i="14"/>
  <c r="Q165" i="14"/>
  <c r="Q241" i="14"/>
  <c r="Q205" i="14"/>
  <c r="R205" i="14"/>
  <c r="N353" i="5"/>
  <c r="M353" i="5"/>
  <c r="L353" i="5"/>
  <c r="K353" i="5"/>
  <c r="J353" i="5"/>
  <c r="G353" i="5"/>
  <c r="F353" i="5"/>
  <c r="E353" i="5"/>
  <c r="D353" i="5"/>
  <c r="C353" i="5"/>
  <c r="N352" i="5"/>
  <c r="M352" i="5"/>
  <c r="L352" i="5"/>
  <c r="K352" i="5"/>
  <c r="J352" i="5"/>
  <c r="G352" i="5"/>
  <c r="F352" i="5"/>
  <c r="E352" i="5"/>
  <c r="D352" i="5"/>
  <c r="C352" i="5"/>
  <c r="N351" i="5"/>
  <c r="M351" i="5"/>
  <c r="L351" i="5"/>
  <c r="K351" i="5"/>
  <c r="J351" i="5"/>
  <c r="G351" i="5"/>
  <c r="F351" i="5"/>
  <c r="E351" i="5"/>
  <c r="D351" i="5"/>
  <c r="C351" i="5"/>
  <c r="N350" i="5"/>
  <c r="M350" i="5"/>
  <c r="L350" i="5"/>
  <c r="K350" i="5"/>
  <c r="J350" i="5"/>
  <c r="G350" i="5"/>
  <c r="F350" i="5"/>
  <c r="E350" i="5"/>
  <c r="D350" i="5"/>
  <c r="C350" i="5"/>
  <c r="N349" i="5"/>
  <c r="M349" i="5"/>
  <c r="L349" i="5"/>
  <c r="K349" i="5"/>
  <c r="J349" i="5"/>
  <c r="G349" i="5"/>
  <c r="F349" i="5"/>
  <c r="E349" i="5"/>
  <c r="D349" i="5"/>
  <c r="C349" i="5"/>
  <c r="N348" i="5"/>
  <c r="M348" i="5"/>
  <c r="L348" i="5"/>
  <c r="K348" i="5"/>
  <c r="J348" i="5"/>
  <c r="G348" i="5"/>
  <c r="F348" i="5"/>
  <c r="E348" i="5"/>
  <c r="D348" i="5"/>
  <c r="C348" i="5"/>
  <c r="N347" i="5"/>
  <c r="M347" i="5"/>
  <c r="L347" i="5"/>
  <c r="K347" i="5"/>
  <c r="J347" i="5"/>
  <c r="G347" i="5"/>
  <c r="F347" i="5"/>
  <c r="E347" i="5"/>
  <c r="D347" i="5"/>
  <c r="C347" i="5"/>
  <c r="N346" i="5"/>
  <c r="M346" i="5"/>
  <c r="L346" i="5"/>
  <c r="K346" i="5"/>
  <c r="J346" i="5"/>
  <c r="G346" i="5"/>
  <c r="F346" i="5"/>
  <c r="E346" i="5"/>
  <c r="D346" i="5"/>
  <c r="C346" i="5"/>
  <c r="N345" i="5"/>
  <c r="M345" i="5"/>
  <c r="L345" i="5"/>
  <c r="K345" i="5"/>
  <c r="J345" i="5"/>
  <c r="G345" i="5"/>
  <c r="F345" i="5"/>
  <c r="E345" i="5"/>
  <c r="D345" i="5"/>
  <c r="C345" i="5"/>
  <c r="N344" i="5"/>
  <c r="M344" i="5"/>
  <c r="L344" i="5"/>
  <c r="K344" i="5"/>
  <c r="J344" i="5"/>
  <c r="G344" i="5"/>
  <c r="F344" i="5"/>
  <c r="E344" i="5"/>
  <c r="D344" i="5"/>
  <c r="C344" i="5"/>
  <c r="N343" i="5"/>
  <c r="M343" i="5"/>
  <c r="L343" i="5"/>
  <c r="K343" i="5"/>
  <c r="J343" i="5"/>
  <c r="G343" i="5"/>
  <c r="F343" i="5"/>
  <c r="E343" i="5"/>
  <c r="D343" i="5"/>
  <c r="C343" i="5"/>
  <c r="N342" i="5"/>
  <c r="M342" i="5"/>
  <c r="L342" i="5"/>
  <c r="K342" i="5"/>
  <c r="J342" i="5"/>
  <c r="G342" i="5"/>
  <c r="F342" i="5"/>
  <c r="E342" i="5"/>
  <c r="D342" i="5"/>
  <c r="C342" i="5"/>
  <c r="N341" i="5"/>
  <c r="M341" i="5"/>
  <c r="L341" i="5"/>
  <c r="K341" i="5"/>
  <c r="J341" i="5"/>
  <c r="G341" i="5"/>
  <c r="F341" i="5"/>
  <c r="E341" i="5"/>
  <c r="D341" i="5"/>
  <c r="C341" i="5"/>
  <c r="N340" i="5"/>
  <c r="M340" i="5"/>
  <c r="L340" i="5"/>
  <c r="K340" i="5"/>
  <c r="J340" i="5"/>
  <c r="G340" i="5"/>
  <c r="F340" i="5"/>
  <c r="E340" i="5"/>
  <c r="D340" i="5"/>
  <c r="C340" i="5"/>
  <c r="N339" i="5"/>
  <c r="M339" i="5"/>
  <c r="L339" i="5"/>
  <c r="K339" i="5"/>
  <c r="J339" i="5"/>
  <c r="G339" i="5"/>
  <c r="F339" i="5"/>
  <c r="E339" i="5"/>
  <c r="D339" i="5"/>
  <c r="C339" i="5"/>
  <c r="N338" i="5"/>
  <c r="M338" i="5"/>
  <c r="L338" i="5"/>
  <c r="K338" i="5"/>
  <c r="J338" i="5"/>
  <c r="G338" i="5"/>
  <c r="F338" i="5"/>
  <c r="E338" i="5"/>
  <c r="D338" i="5"/>
  <c r="C338" i="5"/>
  <c r="N337" i="5"/>
  <c r="M337" i="5"/>
  <c r="L337" i="5"/>
  <c r="K337" i="5"/>
  <c r="J337" i="5"/>
  <c r="G337" i="5"/>
  <c r="F337" i="5"/>
  <c r="E337" i="5"/>
  <c r="D337" i="5"/>
  <c r="C337" i="5"/>
  <c r="N336" i="5"/>
  <c r="M336" i="5"/>
  <c r="L336" i="5"/>
  <c r="K336" i="5"/>
  <c r="J336" i="5"/>
  <c r="G336" i="5"/>
  <c r="F336" i="5"/>
  <c r="E336" i="5"/>
  <c r="D336" i="5"/>
  <c r="C336" i="5"/>
  <c r="N335" i="5"/>
  <c r="M335" i="5"/>
  <c r="L335" i="5"/>
  <c r="K335" i="5"/>
  <c r="J335" i="5"/>
  <c r="G335" i="5"/>
  <c r="F335" i="5"/>
  <c r="E335" i="5"/>
  <c r="D335" i="5"/>
  <c r="C335" i="5"/>
  <c r="N334" i="5"/>
  <c r="M334" i="5"/>
  <c r="L334" i="5"/>
  <c r="K334" i="5"/>
  <c r="J334" i="5"/>
  <c r="G334" i="5"/>
  <c r="F334" i="5"/>
  <c r="E334" i="5"/>
  <c r="D334" i="5"/>
  <c r="C334" i="5"/>
  <c r="N333" i="5"/>
  <c r="M333" i="5"/>
  <c r="L333" i="5"/>
  <c r="K333" i="5"/>
  <c r="J333" i="5"/>
  <c r="G333" i="5"/>
  <c r="F333" i="5"/>
  <c r="E333" i="5"/>
  <c r="D333" i="5"/>
  <c r="C333" i="5"/>
  <c r="N332" i="5"/>
  <c r="M332" i="5"/>
  <c r="L332" i="5"/>
  <c r="K332" i="5"/>
  <c r="J332" i="5"/>
  <c r="G332" i="5"/>
  <c r="F332" i="5"/>
  <c r="E332" i="5"/>
  <c r="D332" i="5"/>
  <c r="C332" i="5"/>
  <c r="N331" i="5"/>
  <c r="M331" i="5"/>
  <c r="L331" i="5"/>
  <c r="K331" i="5"/>
  <c r="J331" i="5"/>
  <c r="G331" i="5"/>
  <c r="F331" i="5"/>
  <c r="E331" i="5"/>
  <c r="D331" i="5"/>
  <c r="C331" i="5"/>
  <c r="N330" i="5"/>
  <c r="M330" i="5"/>
  <c r="L330" i="5"/>
  <c r="K330" i="5"/>
  <c r="J330" i="5"/>
  <c r="G330" i="5"/>
  <c r="F330" i="5"/>
  <c r="E330" i="5"/>
  <c r="D330" i="5"/>
  <c r="C330" i="5"/>
  <c r="N329" i="5"/>
  <c r="M329" i="5"/>
  <c r="L329" i="5"/>
  <c r="K329" i="5"/>
  <c r="J329" i="5"/>
  <c r="G329" i="5"/>
  <c r="F329" i="5"/>
  <c r="E329" i="5"/>
  <c r="D329" i="5"/>
  <c r="C329" i="5"/>
  <c r="N328" i="5"/>
  <c r="M328" i="5"/>
  <c r="L328" i="5"/>
  <c r="K328" i="5"/>
  <c r="J328" i="5"/>
  <c r="G328" i="5"/>
  <c r="F328" i="5"/>
  <c r="E328" i="5"/>
  <c r="D328" i="5"/>
  <c r="C328" i="5"/>
  <c r="N327" i="5"/>
  <c r="M327" i="5"/>
  <c r="L327" i="5"/>
  <c r="K327" i="5"/>
  <c r="J327" i="5"/>
  <c r="G327" i="5"/>
  <c r="F327" i="5"/>
  <c r="E327" i="5"/>
  <c r="D327" i="5"/>
  <c r="C327" i="5"/>
  <c r="N326" i="5"/>
  <c r="M326" i="5"/>
  <c r="L326" i="5"/>
  <c r="K326" i="5"/>
  <c r="J326" i="5"/>
  <c r="G326" i="5"/>
  <c r="F326" i="5"/>
  <c r="E326" i="5"/>
  <c r="D326" i="5"/>
  <c r="C326" i="5"/>
  <c r="N325" i="5"/>
  <c r="M325" i="5"/>
  <c r="L325" i="5"/>
  <c r="K325" i="5"/>
  <c r="J325" i="5"/>
  <c r="G325" i="5"/>
  <c r="F325" i="5"/>
  <c r="E325" i="5"/>
  <c r="D325" i="5"/>
  <c r="C325" i="5"/>
  <c r="N324" i="5"/>
  <c r="M324" i="5"/>
  <c r="L324" i="5"/>
  <c r="K324" i="5"/>
  <c r="J324" i="5"/>
  <c r="G324" i="5"/>
  <c r="F324" i="5"/>
  <c r="E324" i="5"/>
  <c r="D324" i="5"/>
  <c r="C324" i="5"/>
  <c r="N323" i="5"/>
  <c r="M323" i="5"/>
  <c r="L323" i="5"/>
  <c r="K323" i="5"/>
  <c r="J323" i="5"/>
  <c r="G323" i="5"/>
  <c r="F323" i="5"/>
  <c r="E323" i="5"/>
  <c r="D323" i="5"/>
  <c r="C323" i="5"/>
  <c r="N322" i="5"/>
  <c r="M322" i="5"/>
  <c r="L322" i="5"/>
  <c r="K322" i="5"/>
  <c r="J322" i="5"/>
  <c r="G322" i="5"/>
  <c r="F322" i="5"/>
  <c r="E322" i="5"/>
  <c r="D322" i="5"/>
  <c r="C322" i="5"/>
  <c r="N321" i="5"/>
  <c r="M321" i="5"/>
  <c r="L321" i="5"/>
  <c r="K321" i="5"/>
  <c r="J321" i="5"/>
  <c r="G321" i="5"/>
  <c r="F321" i="5"/>
  <c r="E321" i="5"/>
  <c r="D321" i="5"/>
  <c r="C321" i="5"/>
  <c r="N320" i="5"/>
  <c r="M320" i="5"/>
  <c r="L320" i="5"/>
  <c r="K320" i="5"/>
  <c r="J320" i="5"/>
  <c r="G320" i="5"/>
  <c r="F320" i="5"/>
  <c r="E320" i="5"/>
  <c r="D320" i="5"/>
  <c r="C320" i="5"/>
  <c r="N319" i="5"/>
  <c r="M319" i="5"/>
  <c r="L319" i="5"/>
  <c r="K319" i="5"/>
  <c r="J319" i="5"/>
  <c r="G319" i="5"/>
  <c r="F319" i="5"/>
  <c r="E319" i="5"/>
  <c r="D319" i="5"/>
  <c r="C319" i="5"/>
  <c r="N318" i="5"/>
  <c r="M318" i="5"/>
  <c r="L318" i="5"/>
  <c r="K318" i="5"/>
  <c r="J318" i="5"/>
  <c r="G318" i="5"/>
  <c r="F318" i="5"/>
  <c r="E318" i="5"/>
  <c r="D318" i="5"/>
  <c r="C318" i="5"/>
  <c r="N317" i="5"/>
  <c r="M317" i="5"/>
  <c r="L317" i="5"/>
  <c r="K317" i="5"/>
  <c r="J317" i="5"/>
  <c r="G317" i="5"/>
  <c r="F317" i="5"/>
  <c r="E317" i="5"/>
  <c r="D317" i="5"/>
  <c r="C317" i="5"/>
  <c r="N316" i="5"/>
  <c r="M316" i="5"/>
  <c r="L316" i="5"/>
  <c r="K316" i="5"/>
  <c r="J316" i="5"/>
  <c r="G316" i="5"/>
  <c r="F316" i="5"/>
  <c r="E316" i="5"/>
  <c r="D316" i="5"/>
  <c r="C316" i="5"/>
  <c r="N315" i="5"/>
  <c r="M315" i="5"/>
  <c r="L315" i="5"/>
  <c r="K315" i="5"/>
  <c r="J315" i="5"/>
  <c r="G315" i="5"/>
  <c r="F315" i="5"/>
  <c r="E315" i="5"/>
  <c r="D315" i="5"/>
  <c r="C315" i="5"/>
  <c r="N314" i="5"/>
  <c r="M314" i="5"/>
  <c r="L314" i="5"/>
  <c r="K314" i="5"/>
  <c r="J314" i="5"/>
  <c r="G314" i="5"/>
  <c r="F314" i="5"/>
  <c r="E314" i="5"/>
  <c r="D314" i="5"/>
  <c r="C314" i="5"/>
  <c r="N313" i="5"/>
  <c r="M313" i="5"/>
  <c r="L313" i="5"/>
  <c r="K313" i="5"/>
  <c r="J313" i="5"/>
  <c r="G313" i="5"/>
  <c r="F313" i="5"/>
  <c r="E313" i="5"/>
  <c r="D313" i="5"/>
  <c r="C313" i="5"/>
  <c r="N312" i="5"/>
  <c r="M312" i="5"/>
  <c r="L312" i="5"/>
  <c r="K312" i="5"/>
  <c r="J312" i="5"/>
  <c r="G312" i="5"/>
  <c r="F312" i="5"/>
  <c r="E312" i="5"/>
  <c r="D312" i="5"/>
  <c r="C312" i="5"/>
  <c r="N311" i="5"/>
  <c r="M311" i="5"/>
  <c r="L311" i="5"/>
  <c r="K311" i="5"/>
  <c r="J311" i="5"/>
  <c r="G311" i="5"/>
  <c r="F311" i="5"/>
  <c r="E311" i="5"/>
  <c r="D311" i="5"/>
  <c r="C311" i="5"/>
  <c r="N310" i="5"/>
  <c r="M310" i="5"/>
  <c r="L310" i="5"/>
  <c r="K310" i="5"/>
  <c r="J310" i="5"/>
  <c r="G310" i="5"/>
  <c r="F310" i="5"/>
  <c r="E310" i="5"/>
  <c r="D310" i="5"/>
  <c r="C310" i="5"/>
  <c r="N309" i="5"/>
  <c r="M309" i="5"/>
  <c r="L309" i="5"/>
  <c r="K309" i="5"/>
  <c r="J309" i="5"/>
  <c r="G309" i="5"/>
  <c r="F309" i="5"/>
  <c r="E309" i="5"/>
  <c r="D309" i="5"/>
  <c r="C309" i="5"/>
  <c r="N308" i="5"/>
  <c r="M308" i="5"/>
  <c r="L308" i="5"/>
  <c r="K308" i="5"/>
  <c r="J308" i="5"/>
  <c r="G308" i="5"/>
  <c r="F308" i="5"/>
  <c r="E308" i="5"/>
  <c r="D308" i="5"/>
  <c r="C308" i="5"/>
  <c r="N307" i="5"/>
  <c r="M307" i="5"/>
  <c r="L307" i="5"/>
  <c r="K307" i="5"/>
  <c r="J307" i="5"/>
  <c r="G307" i="5"/>
  <c r="F307" i="5"/>
  <c r="E307" i="5"/>
  <c r="D307" i="5"/>
  <c r="C307" i="5"/>
  <c r="N306" i="5"/>
  <c r="M306" i="5"/>
  <c r="L306" i="5"/>
  <c r="K306" i="5"/>
  <c r="J306" i="5"/>
  <c r="G306" i="5"/>
  <c r="F306" i="5"/>
  <c r="E306" i="5"/>
  <c r="D306" i="5"/>
  <c r="C306" i="5"/>
  <c r="N305" i="5"/>
  <c r="M305" i="5"/>
  <c r="L305" i="5"/>
  <c r="K305" i="5"/>
  <c r="J305" i="5"/>
  <c r="G305" i="5"/>
  <c r="F305" i="5"/>
  <c r="E305" i="5"/>
  <c r="D305" i="5"/>
  <c r="C305" i="5"/>
  <c r="N304" i="5"/>
  <c r="M304" i="5"/>
  <c r="L304" i="5"/>
  <c r="K304" i="5"/>
  <c r="J304" i="5"/>
  <c r="G304" i="5"/>
  <c r="F304" i="5"/>
  <c r="E304" i="5"/>
  <c r="D304" i="5"/>
  <c r="C304" i="5"/>
  <c r="N303" i="5"/>
  <c r="M303" i="5"/>
  <c r="L303" i="5"/>
  <c r="K303" i="5"/>
  <c r="J303" i="5"/>
  <c r="G303" i="5"/>
  <c r="F303" i="5"/>
  <c r="E303" i="5"/>
  <c r="D303" i="5"/>
  <c r="C303" i="5"/>
  <c r="N302" i="5"/>
  <c r="M302" i="5"/>
  <c r="L302" i="5"/>
  <c r="K302" i="5"/>
  <c r="J302" i="5"/>
  <c r="G302" i="5"/>
  <c r="F302" i="5"/>
  <c r="E302" i="5"/>
  <c r="D302" i="5"/>
  <c r="C302" i="5"/>
  <c r="N301" i="5"/>
  <c r="M301" i="5"/>
  <c r="L301" i="5"/>
  <c r="K301" i="5"/>
  <c r="J301" i="5"/>
  <c r="G301" i="5"/>
  <c r="F301" i="5"/>
  <c r="E301" i="5"/>
  <c r="D301" i="5"/>
  <c r="C301" i="5"/>
  <c r="N300" i="5"/>
  <c r="M300" i="5"/>
  <c r="L300" i="5"/>
  <c r="K300" i="5"/>
  <c r="J300" i="5"/>
  <c r="G300" i="5"/>
  <c r="F300" i="5"/>
  <c r="E300" i="5"/>
  <c r="D300" i="5"/>
  <c r="C300" i="5"/>
  <c r="N299" i="5"/>
  <c r="M299" i="5"/>
  <c r="L299" i="5"/>
  <c r="K299" i="5"/>
  <c r="J299" i="5"/>
  <c r="G299" i="5"/>
  <c r="F299" i="5"/>
  <c r="E299" i="5"/>
  <c r="D299" i="5"/>
  <c r="C299" i="5"/>
  <c r="N298" i="5"/>
  <c r="M298" i="5"/>
  <c r="L298" i="5"/>
  <c r="K298" i="5"/>
  <c r="J298" i="5"/>
  <c r="G298" i="5"/>
  <c r="F298" i="5"/>
  <c r="E298" i="5"/>
  <c r="D298" i="5"/>
  <c r="C298" i="5"/>
  <c r="N297" i="5"/>
  <c r="M297" i="5"/>
  <c r="L297" i="5"/>
  <c r="K297" i="5"/>
  <c r="J297" i="5"/>
  <c r="G297" i="5"/>
  <c r="F297" i="5"/>
  <c r="E297" i="5"/>
  <c r="D297" i="5"/>
  <c r="C297" i="5"/>
  <c r="N296" i="5"/>
  <c r="M296" i="5"/>
  <c r="L296" i="5"/>
  <c r="K296" i="5"/>
  <c r="J296" i="5"/>
  <c r="G296" i="5"/>
  <c r="F296" i="5"/>
  <c r="E296" i="5"/>
  <c r="D296" i="5"/>
  <c r="C296" i="5"/>
  <c r="N295" i="5"/>
  <c r="M295" i="5"/>
  <c r="L295" i="5"/>
  <c r="K295" i="5"/>
  <c r="J295" i="5"/>
  <c r="G295" i="5"/>
  <c r="F295" i="5"/>
  <c r="E295" i="5"/>
  <c r="D295" i="5"/>
  <c r="C295" i="5"/>
  <c r="N294" i="5"/>
  <c r="M294" i="5"/>
  <c r="L294" i="5"/>
  <c r="K294" i="5"/>
  <c r="J294" i="5"/>
  <c r="G294" i="5"/>
  <c r="F294" i="5"/>
  <c r="E294" i="5"/>
  <c r="D294" i="5"/>
  <c r="C294" i="5"/>
  <c r="N293" i="5"/>
  <c r="M293" i="5"/>
  <c r="L293" i="5"/>
  <c r="K293" i="5"/>
  <c r="J293" i="5"/>
  <c r="G293" i="5"/>
  <c r="F293" i="5"/>
  <c r="E293" i="5"/>
  <c r="D293" i="5"/>
  <c r="C293" i="5"/>
  <c r="N292" i="5"/>
  <c r="M292" i="5"/>
  <c r="L292" i="5"/>
  <c r="K292" i="5"/>
  <c r="J292" i="5"/>
  <c r="G292" i="5"/>
  <c r="F292" i="5"/>
  <c r="E292" i="5"/>
  <c r="D292" i="5"/>
  <c r="C292" i="5"/>
  <c r="N291" i="5"/>
  <c r="M291" i="5"/>
  <c r="L291" i="5"/>
  <c r="K291" i="5"/>
  <c r="J291" i="5"/>
  <c r="G291" i="5"/>
  <c r="F291" i="5"/>
  <c r="E291" i="5"/>
  <c r="D291" i="5"/>
  <c r="C291" i="5"/>
  <c r="N290" i="5"/>
  <c r="M290" i="5"/>
  <c r="L290" i="5"/>
  <c r="K290" i="5"/>
  <c r="J290" i="5"/>
  <c r="G290" i="5"/>
  <c r="F290" i="5"/>
  <c r="E290" i="5"/>
  <c r="D290" i="5"/>
  <c r="C290" i="5"/>
  <c r="N289" i="5"/>
  <c r="M289" i="5"/>
  <c r="L289" i="5"/>
  <c r="K289" i="5"/>
  <c r="J289" i="5"/>
  <c r="G289" i="5"/>
  <c r="F289" i="5"/>
  <c r="E289" i="5"/>
  <c r="D289" i="5"/>
  <c r="C289" i="5"/>
  <c r="N288" i="5"/>
  <c r="M288" i="5"/>
  <c r="L288" i="5"/>
  <c r="K288" i="5"/>
  <c r="J288" i="5"/>
  <c r="G288" i="5"/>
  <c r="F288" i="5"/>
  <c r="E288" i="5"/>
  <c r="D288" i="5"/>
  <c r="C288" i="5"/>
  <c r="N287" i="5"/>
  <c r="M287" i="5"/>
  <c r="L287" i="5"/>
  <c r="K287" i="5"/>
  <c r="J287" i="5"/>
  <c r="G287" i="5"/>
  <c r="F287" i="5"/>
  <c r="E287" i="5"/>
  <c r="D287" i="5"/>
  <c r="C287" i="5"/>
  <c r="N286" i="5"/>
  <c r="M286" i="5"/>
  <c r="L286" i="5"/>
  <c r="K286" i="5"/>
  <c r="J286" i="5"/>
  <c r="G286" i="5"/>
  <c r="F286" i="5"/>
  <c r="E286" i="5"/>
  <c r="D286" i="5"/>
  <c r="C286" i="5"/>
  <c r="N285" i="5"/>
  <c r="M285" i="5"/>
  <c r="L285" i="5"/>
  <c r="K285" i="5"/>
  <c r="J285" i="5"/>
  <c r="G285" i="5"/>
  <c r="F285" i="5"/>
  <c r="E285" i="5"/>
  <c r="D285" i="5"/>
  <c r="C285" i="5"/>
  <c r="N284" i="5"/>
  <c r="M284" i="5"/>
  <c r="L284" i="5"/>
  <c r="K284" i="5"/>
  <c r="J284" i="5"/>
  <c r="G284" i="5"/>
  <c r="F284" i="5"/>
  <c r="E284" i="5"/>
  <c r="D284" i="5"/>
  <c r="C284" i="5"/>
  <c r="N283" i="5"/>
  <c r="M283" i="5"/>
  <c r="L283" i="5"/>
  <c r="K283" i="5"/>
  <c r="J283" i="5"/>
  <c r="G283" i="5"/>
  <c r="F283" i="5"/>
  <c r="E283" i="5"/>
  <c r="D283" i="5"/>
  <c r="C283" i="5"/>
  <c r="N282" i="5"/>
  <c r="M282" i="5"/>
  <c r="L282" i="5"/>
  <c r="K282" i="5"/>
  <c r="J282" i="5"/>
  <c r="G282" i="5"/>
  <c r="F282" i="5"/>
  <c r="E282" i="5"/>
  <c r="D282" i="5"/>
  <c r="C282" i="5"/>
  <c r="N281" i="5"/>
  <c r="M281" i="5"/>
  <c r="L281" i="5"/>
  <c r="K281" i="5"/>
  <c r="J281" i="5"/>
  <c r="G281" i="5"/>
  <c r="F281" i="5"/>
  <c r="E281" i="5"/>
  <c r="D281" i="5"/>
  <c r="C281" i="5"/>
  <c r="N280" i="5"/>
  <c r="M280" i="5"/>
  <c r="L280" i="5"/>
  <c r="K280" i="5"/>
  <c r="J280" i="5"/>
  <c r="G280" i="5"/>
  <c r="F280" i="5"/>
  <c r="E280" i="5"/>
  <c r="D280" i="5"/>
  <c r="C280" i="5"/>
  <c r="N279" i="5"/>
  <c r="M279" i="5"/>
  <c r="L279" i="5"/>
  <c r="K279" i="5"/>
  <c r="J279" i="5"/>
  <c r="G279" i="5"/>
  <c r="F279" i="5"/>
  <c r="E279" i="5"/>
  <c r="D279" i="5"/>
  <c r="C279" i="5"/>
  <c r="N278" i="5"/>
  <c r="M278" i="5"/>
  <c r="L278" i="5"/>
  <c r="K278" i="5"/>
  <c r="J278" i="5"/>
  <c r="G278" i="5"/>
  <c r="F278" i="5"/>
  <c r="E278" i="5"/>
  <c r="D278" i="5"/>
  <c r="C278" i="5"/>
  <c r="N277" i="5"/>
  <c r="M277" i="5"/>
  <c r="L277" i="5"/>
  <c r="K277" i="5"/>
  <c r="J277" i="5"/>
  <c r="G277" i="5"/>
  <c r="F277" i="5"/>
  <c r="E277" i="5"/>
  <c r="D277" i="5"/>
  <c r="C277" i="5"/>
  <c r="N276" i="5"/>
  <c r="M276" i="5"/>
  <c r="L276" i="5"/>
  <c r="K276" i="5"/>
  <c r="J276" i="5"/>
  <c r="G276" i="5"/>
  <c r="F276" i="5"/>
  <c r="E276" i="5"/>
  <c r="D276" i="5"/>
  <c r="C276" i="5"/>
  <c r="N275" i="5"/>
  <c r="M275" i="5"/>
  <c r="L275" i="5"/>
  <c r="K275" i="5"/>
  <c r="J275" i="5"/>
  <c r="G275" i="5"/>
  <c r="F275" i="5"/>
  <c r="E275" i="5"/>
  <c r="D275" i="5"/>
  <c r="C275" i="5"/>
  <c r="N274" i="5"/>
  <c r="M274" i="5"/>
  <c r="L274" i="5"/>
  <c r="K274" i="5"/>
  <c r="J274" i="5"/>
  <c r="G274" i="5"/>
  <c r="F274" i="5"/>
  <c r="E274" i="5"/>
  <c r="D274" i="5"/>
  <c r="C274" i="5"/>
  <c r="N273" i="5"/>
  <c r="M273" i="5"/>
  <c r="L273" i="5"/>
  <c r="K273" i="5"/>
  <c r="J273" i="5"/>
  <c r="G273" i="5"/>
  <c r="F273" i="5"/>
  <c r="E273" i="5"/>
  <c r="D273" i="5"/>
  <c r="C273" i="5"/>
  <c r="N272" i="5"/>
  <c r="M272" i="5"/>
  <c r="L272" i="5"/>
  <c r="K272" i="5"/>
  <c r="J272" i="5"/>
  <c r="G272" i="5"/>
  <c r="F272" i="5"/>
  <c r="E272" i="5"/>
  <c r="D272" i="5"/>
  <c r="C272" i="5"/>
  <c r="N271" i="5"/>
  <c r="M271" i="5"/>
  <c r="L271" i="5"/>
  <c r="K271" i="5"/>
  <c r="J271" i="5"/>
  <c r="G271" i="5"/>
  <c r="F271" i="5"/>
  <c r="E271" i="5"/>
  <c r="D271" i="5"/>
  <c r="C271" i="5"/>
  <c r="N270" i="5"/>
  <c r="M270" i="5"/>
  <c r="L270" i="5"/>
  <c r="K270" i="5"/>
  <c r="J270" i="5"/>
  <c r="G270" i="5"/>
  <c r="F270" i="5"/>
  <c r="E270" i="5"/>
  <c r="D270" i="5"/>
  <c r="C270" i="5"/>
  <c r="N269" i="5"/>
  <c r="M269" i="5"/>
  <c r="L269" i="5"/>
  <c r="K269" i="5"/>
  <c r="J269" i="5"/>
  <c r="G269" i="5"/>
  <c r="F269" i="5"/>
  <c r="E269" i="5"/>
  <c r="D269" i="5"/>
  <c r="C269" i="5"/>
  <c r="N268" i="5"/>
  <c r="M268" i="5"/>
  <c r="L268" i="5"/>
  <c r="K268" i="5"/>
  <c r="J268" i="5"/>
  <c r="G268" i="5"/>
  <c r="F268" i="5"/>
  <c r="E268" i="5"/>
  <c r="D268" i="5"/>
  <c r="C268" i="5"/>
  <c r="N267" i="5"/>
  <c r="M267" i="5"/>
  <c r="L267" i="5"/>
  <c r="K267" i="5"/>
  <c r="J267" i="5"/>
  <c r="G267" i="5"/>
  <c r="F267" i="5"/>
  <c r="E267" i="5"/>
  <c r="D267" i="5"/>
  <c r="C267" i="5"/>
  <c r="N266" i="5"/>
  <c r="M266" i="5"/>
  <c r="L266" i="5"/>
  <c r="K266" i="5"/>
  <c r="J266" i="5"/>
  <c r="G266" i="5"/>
  <c r="F266" i="5"/>
  <c r="E266" i="5"/>
  <c r="D266" i="5"/>
  <c r="C266" i="5"/>
  <c r="N265" i="5"/>
  <c r="M265" i="5"/>
  <c r="L265" i="5"/>
  <c r="K265" i="5"/>
  <c r="J265" i="5"/>
  <c r="G265" i="5"/>
  <c r="F265" i="5"/>
  <c r="E265" i="5"/>
  <c r="D265" i="5"/>
  <c r="C265" i="5"/>
  <c r="N264" i="5"/>
  <c r="M264" i="5"/>
  <c r="L264" i="5"/>
  <c r="K264" i="5"/>
  <c r="J264" i="5"/>
  <c r="G264" i="5"/>
  <c r="F264" i="5"/>
  <c r="E264" i="5"/>
  <c r="D264" i="5"/>
  <c r="C264" i="5"/>
  <c r="N263" i="5"/>
  <c r="M263" i="5"/>
  <c r="L263" i="5"/>
  <c r="K263" i="5"/>
  <c r="J263" i="5"/>
  <c r="G263" i="5"/>
  <c r="F263" i="5"/>
  <c r="E263" i="5"/>
  <c r="D263" i="5"/>
  <c r="C263" i="5"/>
  <c r="N262" i="5"/>
  <c r="M262" i="5"/>
  <c r="L262" i="5"/>
  <c r="K262" i="5"/>
  <c r="J262" i="5"/>
  <c r="G262" i="5"/>
  <c r="F262" i="5"/>
  <c r="E262" i="5"/>
  <c r="D262" i="5"/>
  <c r="C262" i="5"/>
  <c r="N261" i="5"/>
  <c r="M261" i="5"/>
  <c r="L261" i="5"/>
  <c r="K261" i="5"/>
  <c r="J261" i="5"/>
  <c r="G261" i="5"/>
  <c r="F261" i="5"/>
  <c r="E261" i="5"/>
  <c r="D261" i="5"/>
  <c r="C261" i="5"/>
  <c r="N260" i="5"/>
  <c r="M260" i="5"/>
  <c r="L260" i="5"/>
  <c r="K260" i="5"/>
  <c r="J260" i="5"/>
  <c r="G260" i="5"/>
  <c r="F260" i="5"/>
  <c r="E260" i="5"/>
  <c r="D260" i="5"/>
  <c r="C260" i="5"/>
  <c r="N259" i="5"/>
  <c r="M259" i="5"/>
  <c r="L259" i="5"/>
  <c r="K259" i="5"/>
  <c r="J259" i="5"/>
  <c r="G259" i="5"/>
  <c r="F259" i="5"/>
  <c r="E259" i="5"/>
  <c r="D259" i="5"/>
  <c r="C259" i="5"/>
  <c r="N258" i="5"/>
  <c r="M258" i="5"/>
  <c r="L258" i="5"/>
  <c r="K258" i="5"/>
  <c r="J258" i="5"/>
  <c r="G258" i="5"/>
  <c r="F258" i="5"/>
  <c r="E258" i="5"/>
  <c r="D258" i="5"/>
  <c r="C258" i="5"/>
  <c r="N257" i="5"/>
  <c r="M257" i="5"/>
  <c r="L257" i="5"/>
  <c r="K257" i="5"/>
  <c r="J257" i="5"/>
  <c r="G257" i="5"/>
  <c r="F257" i="5"/>
  <c r="E257" i="5"/>
  <c r="D257" i="5"/>
  <c r="C257" i="5"/>
  <c r="N256" i="5"/>
  <c r="M256" i="5"/>
  <c r="L256" i="5"/>
  <c r="K256" i="5"/>
  <c r="J256" i="5"/>
  <c r="G256" i="5"/>
  <c r="F256" i="5"/>
  <c r="E256" i="5"/>
  <c r="D256" i="5"/>
  <c r="C256" i="5"/>
  <c r="N255" i="5"/>
  <c r="M255" i="5"/>
  <c r="L255" i="5"/>
  <c r="K255" i="5"/>
  <c r="J255" i="5"/>
  <c r="G255" i="5"/>
  <c r="F255" i="5"/>
  <c r="E255" i="5"/>
  <c r="D255" i="5"/>
  <c r="C255" i="5"/>
  <c r="N254" i="5"/>
  <c r="M254" i="5"/>
  <c r="L254" i="5"/>
  <c r="K254" i="5"/>
  <c r="J254" i="5"/>
  <c r="G254" i="5"/>
  <c r="F254" i="5"/>
  <c r="E254" i="5"/>
  <c r="D254" i="5"/>
  <c r="C254" i="5"/>
  <c r="N253" i="5"/>
  <c r="M253" i="5"/>
  <c r="L253" i="5"/>
  <c r="K253" i="5"/>
  <c r="J253" i="5"/>
  <c r="G253" i="5"/>
  <c r="F253" i="5"/>
  <c r="E253" i="5"/>
  <c r="D253" i="5"/>
  <c r="C253" i="5"/>
  <c r="N252" i="5"/>
  <c r="M252" i="5"/>
  <c r="L252" i="5"/>
  <c r="K252" i="5"/>
  <c r="J252" i="5"/>
  <c r="G252" i="5"/>
  <c r="F252" i="5"/>
  <c r="E252" i="5"/>
  <c r="D252" i="5"/>
  <c r="C252" i="5"/>
  <c r="N251" i="5"/>
  <c r="M251" i="5"/>
  <c r="L251" i="5"/>
  <c r="K251" i="5"/>
  <c r="J251" i="5"/>
  <c r="G251" i="5"/>
  <c r="F251" i="5"/>
  <c r="E251" i="5"/>
  <c r="D251" i="5"/>
  <c r="C251" i="5"/>
  <c r="N250" i="5"/>
  <c r="M250" i="5"/>
  <c r="L250" i="5"/>
  <c r="K250" i="5"/>
  <c r="J250" i="5"/>
  <c r="G250" i="5"/>
  <c r="F250" i="5"/>
  <c r="E250" i="5"/>
  <c r="D250" i="5"/>
  <c r="C250" i="5"/>
  <c r="N249" i="5"/>
  <c r="M249" i="5"/>
  <c r="L249" i="5"/>
  <c r="K249" i="5"/>
  <c r="J249" i="5"/>
  <c r="G249" i="5"/>
  <c r="F249" i="5"/>
  <c r="E249" i="5"/>
  <c r="D249" i="5"/>
  <c r="C249" i="5"/>
  <c r="N248" i="5"/>
  <c r="M248" i="5"/>
  <c r="L248" i="5"/>
  <c r="K248" i="5"/>
  <c r="J248" i="5"/>
  <c r="G248" i="5"/>
  <c r="F248" i="5"/>
  <c r="E248" i="5"/>
  <c r="D248" i="5"/>
  <c r="C248" i="5"/>
  <c r="N247" i="5"/>
  <c r="M247" i="5"/>
  <c r="L247" i="5"/>
  <c r="K247" i="5"/>
  <c r="J247" i="5"/>
  <c r="G247" i="5"/>
  <c r="F247" i="5"/>
  <c r="E247" i="5"/>
  <c r="D247" i="5"/>
  <c r="C247" i="5"/>
  <c r="N246" i="5"/>
  <c r="M246" i="5"/>
  <c r="L246" i="5"/>
  <c r="K246" i="5"/>
  <c r="J246" i="5"/>
  <c r="G246" i="5"/>
  <c r="F246" i="5"/>
  <c r="E246" i="5"/>
  <c r="D246" i="5"/>
  <c r="C246" i="5"/>
  <c r="N245" i="5"/>
  <c r="M245" i="5"/>
  <c r="L245" i="5"/>
  <c r="K245" i="5"/>
  <c r="J245" i="5"/>
  <c r="G245" i="5"/>
  <c r="F245" i="5"/>
  <c r="E245" i="5"/>
  <c r="D245" i="5"/>
  <c r="C245" i="5"/>
  <c r="N244" i="5"/>
  <c r="M244" i="5"/>
  <c r="L244" i="5"/>
  <c r="K244" i="5"/>
  <c r="J244" i="5"/>
  <c r="G244" i="5"/>
  <c r="F244" i="5"/>
  <c r="E244" i="5"/>
  <c r="D244" i="5"/>
  <c r="C244" i="5"/>
  <c r="N243" i="5"/>
  <c r="M243" i="5"/>
  <c r="L243" i="5"/>
  <c r="K243" i="5"/>
  <c r="J243" i="5"/>
  <c r="G243" i="5"/>
  <c r="F243" i="5"/>
  <c r="E243" i="5"/>
  <c r="D243" i="5"/>
  <c r="C243" i="5"/>
  <c r="N242" i="5"/>
  <c r="M242" i="5"/>
  <c r="L242" i="5"/>
  <c r="K242" i="5"/>
  <c r="J242" i="5"/>
  <c r="G242" i="5"/>
  <c r="F242" i="5"/>
  <c r="E242" i="5"/>
  <c r="D242" i="5"/>
  <c r="C242" i="5"/>
  <c r="N241" i="5"/>
  <c r="M241" i="5"/>
  <c r="L241" i="5"/>
  <c r="K241" i="5"/>
  <c r="J241" i="5"/>
  <c r="G241" i="5"/>
  <c r="F241" i="5"/>
  <c r="E241" i="5"/>
  <c r="D241" i="5"/>
  <c r="C241" i="5"/>
  <c r="N240" i="5"/>
  <c r="M240" i="5"/>
  <c r="L240" i="5"/>
  <c r="K240" i="5"/>
  <c r="J240" i="5"/>
  <c r="G240" i="5"/>
  <c r="F240" i="5"/>
  <c r="E240" i="5"/>
  <c r="D240" i="5"/>
  <c r="C240" i="5"/>
  <c r="N239" i="5"/>
  <c r="M239" i="5"/>
  <c r="L239" i="5"/>
  <c r="K239" i="5"/>
  <c r="J239" i="5"/>
  <c r="G239" i="5"/>
  <c r="F239" i="5"/>
  <c r="E239" i="5"/>
  <c r="D239" i="5"/>
  <c r="C239" i="5"/>
  <c r="N238" i="5"/>
  <c r="M238" i="5"/>
  <c r="L238" i="5"/>
  <c r="K238" i="5"/>
  <c r="J238" i="5"/>
  <c r="G238" i="5"/>
  <c r="F238" i="5"/>
  <c r="E238" i="5"/>
  <c r="D238" i="5"/>
  <c r="C238" i="5"/>
  <c r="N237" i="5"/>
  <c r="M237" i="5"/>
  <c r="L237" i="5"/>
  <c r="K237" i="5"/>
  <c r="J237" i="5"/>
  <c r="G237" i="5"/>
  <c r="F237" i="5"/>
  <c r="E237" i="5"/>
  <c r="D237" i="5"/>
  <c r="C237" i="5"/>
  <c r="N236" i="5"/>
  <c r="M236" i="5"/>
  <c r="L236" i="5"/>
  <c r="K236" i="5"/>
  <c r="J236" i="5"/>
  <c r="G236" i="5"/>
  <c r="F236" i="5"/>
  <c r="E236" i="5"/>
  <c r="D236" i="5"/>
  <c r="C236" i="5"/>
  <c r="N235" i="5"/>
  <c r="M235" i="5"/>
  <c r="L235" i="5"/>
  <c r="K235" i="5"/>
  <c r="J235" i="5"/>
  <c r="G235" i="5"/>
  <c r="F235" i="5"/>
  <c r="E235" i="5"/>
  <c r="D235" i="5"/>
  <c r="C235" i="5"/>
  <c r="N234" i="5"/>
  <c r="M234" i="5"/>
  <c r="L234" i="5"/>
  <c r="K234" i="5"/>
  <c r="J234" i="5"/>
  <c r="G234" i="5"/>
  <c r="F234" i="5"/>
  <c r="E234" i="5"/>
  <c r="D234" i="5"/>
  <c r="C234" i="5"/>
  <c r="N233" i="5"/>
  <c r="M233" i="5"/>
  <c r="L233" i="5"/>
  <c r="K233" i="5"/>
  <c r="J233" i="5"/>
  <c r="G233" i="5"/>
  <c r="F233" i="5"/>
  <c r="E233" i="5"/>
  <c r="D233" i="5"/>
  <c r="C233" i="5"/>
  <c r="N232" i="5"/>
  <c r="M232" i="5"/>
  <c r="L232" i="5"/>
  <c r="K232" i="5"/>
  <c r="J232" i="5"/>
  <c r="G232" i="5"/>
  <c r="F232" i="5"/>
  <c r="E232" i="5"/>
  <c r="D232" i="5"/>
  <c r="C232" i="5"/>
  <c r="N231" i="5"/>
  <c r="M231" i="5"/>
  <c r="L231" i="5"/>
  <c r="K231" i="5"/>
  <c r="J231" i="5"/>
  <c r="G231" i="5"/>
  <c r="F231" i="5"/>
  <c r="E231" i="5"/>
  <c r="D231" i="5"/>
  <c r="C231" i="5"/>
  <c r="N230" i="5"/>
  <c r="M230" i="5"/>
  <c r="L230" i="5"/>
  <c r="K230" i="5"/>
  <c r="J230" i="5"/>
  <c r="G230" i="5"/>
  <c r="F230" i="5"/>
  <c r="E230" i="5"/>
  <c r="D230" i="5"/>
  <c r="C230" i="5"/>
  <c r="N229" i="5"/>
  <c r="M229" i="5"/>
  <c r="L229" i="5"/>
  <c r="K229" i="5"/>
  <c r="J229" i="5"/>
  <c r="G229" i="5"/>
  <c r="F229" i="5"/>
  <c r="E229" i="5"/>
  <c r="D229" i="5"/>
  <c r="C229" i="5"/>
  <c r="N228" i="5"/>
  <c r="M228" i="5"/>
  <c r="L228" i="5"/>
  <c r="K228" i="5"/>
  <c r="J228" i="5"/>
  <c r="G228" i="5"/>
  <c r="F228" i="5"/>
  <c r="E228" i="5"/>
  <c r="D228" i="5"/>
  <c r="C228" i="5"/>
  <c r="N227" i="5"/>
  <c r="M227" i="5"/>
  <c r="L227" i="5"/>
  <c r="K227" i="5"/>
  <c r="J227" i="5"/>
  <c r="G227" i="5"/>
  <c r="F227" i="5"/>
  <c r="E227" i="5"/>
  <c r="D227" i="5"/>
  <c r="C227" i="5"/>
  <c r="N226" i="5"/>
  <c r="M226" i="5"/>
  <c r="L226" i="5"/>
  <c r="K226" i="5"/>
  <c r="J226" i="5"/>
  <c r="G226" i="5"/>
  <c r="F226" i="5"/>
  <c r="E226" i="5"/>
  <c r="D226" i="5"/>
  <c r="C226" i="5"/>
  <c r="N225" i="5"/>
  <c r="M225" i="5"/>
  <c r="L225" i="5"/>
  <c r="K225" i="5"/>
  <c r="J225" i="5"/>
  <c r="G225" i="5"/>
  <c r="F225" i="5"/>
  <c r="E225" i="5"/>
  <c r="D225" i="5"/>
  <c r="C225" i="5"/>
  <c r="N224" i="5"/>
  <c r="M224" i="5"/>
  <c r="L224" i="5"/>
  <c r="K224" i="5"/>
  <c r="J224" i="5"/>
  <c r="G224" i="5"/>
  <c r="F224" i="5"/>
  <c r="E224" i="5"/>
  <c r="D224" i="5"/>
  <c r="C224" i="5"/>
  <c r="N223" i="5"/>
  <c r="M223" i="5"/>
  <c r="L223" i="5"/>
  <c r="K223" i="5"/>
  <c r="J223" i="5"/>
  <c r="G223" i="5"/>
  <c r="F223" i="5"/>
  <c r="E223" i="5"/>
  <c r="D223" i="5"/>
  <c r="C223" i="5"/>
  <c r="N222" i="5"/>
  <c r="M222" i="5"/>
  <c r="L222" i="5"/>
  <c r="K222" i="5"/>
  <c r="J222" i="5"/>
  <c r="G222" i="5"/>
  <c r="F222" i="5"/>
  <c r="E222" i="5"/>
  <c r="D222" i="5"/>
  <c r="C222" i="5"/>
  <c r="N221" i="5"/>
  <c r="M221" i="5"/>
  <c r="L221" i="5"/>
  <c r="K221" i="5"/>
  <c r="J221" i="5"/>
  <c r="G221" i="5"/>
  <c r="F221" i="5"/>
  <c r="E221" i="5"/>
  <c r="D221" i="5"/>
  <c r="C221" i="5"/>
  <c r="N220" i="5"/>
  <c r="M220" i="5"/>
  <c r="L220" i="5"/>
  <c r="K220" i="5"/>
  <c r="J220" i="5"/>
  <c r="G220" i="5"/>
  <c r="F220" i="5"/>
  <c r="E220" i="5"/>
  <c r="D220" i="5"/>
  <c r="C220" i="5"/>
  <c r="N219" i="5"/>
  <c r="M219" i="5"/>
  <c r="L219" i="5"/>
  <c r="K219" i="5"/>
  <c r="J219" i="5"/>
  <c r="G219" i="5"/>
  <c r="F219" i="5"/>
  <c r="E219" i="5"/>
  <c r="D219" i="5"/>
  <c r="C219" i="5"/>
  <c r="N218" i="5"/>
  <c r="M218" i="5"/>
  <c r="L218" i="5"/>
  <c r="K218" i="5"/>
  <c r="J218" i="5"/>
  <c r="G218" i="5"/>
  <c r="F218" i="5"/>
  <c r="E218" i="5"/>
  <c r="D218" i="5"/>
  <c r="C218" i="5"/>
  <c r="N217" i="5"/>
  <c r="M217" i="5"/>
  <c r="L217" i="5"/>
  <c r="K217" i="5"/>
  <c r="J217" i="5"/>
  <c r="G217" i="5"/>
  <c r="F217" i="5"/>
  <c r="E217" i="5"/>
  <c r="D217" i="5"/>
  <c r="C217" i="5"/>
  <c r="N216" i="5"/>
  <c r="M216" i="5"/>
  <c r="L216" i="5"/>
  <c r="K216" i="5"/>
  <c r="J216" i="5"/>
  <c r="G216" i="5"/>
  <c r="F216" i="5"/>
  <c r="E216" i="5"/>
  <c r="D216" i="5"/>
  <c r="C216" i="5"/>
  <c r="N215" i="5"/>
  <c r="M215" i="5"/>
  <c r="L215" i="5"/>
  <c r="K215" i="5"/>
  <c r="J215" i="5"/>
  <c r="G215" i="5"/>
  <c r="F215" i="5"/>
  <c r="E215" i="5"/>
  <c r="D215" i="5"/>
  <c r="C215" i="5"/>
  <c r="N214" i="5"/>
  <c r="M214" i="5"/>
  <c r="L214" i="5"/>
  <c r="K214" i="5"/>
  <c r="J214" i="5"/>
  <c r="G214" i="5"/>
  <c r="F214" i="5"/>
  <c r="E214" i="5"/>
  <c r="D214" i="5"/>
  <c r="C214" i="5"/>
  <c r="N213" i="5"/>
  <c r="M213" i="5"/>
  <c r="L213" i="5"/>
  <c r="K213" i="5"/>
  <c r="J213" i="5"/>
  <c r="G213" i="5"/>
  <c r="F213" i="5"/>
  <c r="E213" i="5"/>
  <c r="D213" i="5"/>
  <c r="C213" i="5"/>
  <c r="N212" i="5"/>
  <c r="M212" i="5"/>
  <c r="L212" i="5"/>
  <c r="K212" i="5"/>
  <c r="J212" i="5"/>
  <c r="G212" i="5"/>
  <c r="F212" i="5"/>
  <c r="E212" i="5"/>
  <c r="D212" i="5"/>
  <c r="C212" i="5"/>
  <c r="N211" i="5"/>
  <c r="M211" i="5"/>
  <c r="L211" i="5"/>
  <c r="K211" i="5"/>
  <c r="J211" i="5"/>
  <c r="G211" i="5"/>
  <c r="F211" i="5"/>
  <c r="E211" i="5"/>
  <c r="D211" i="5"/>
  <c r="C211" i="5"/>
  <c r="N210" i="5"/>
  <c r="M210" i="5"/>
  <c r="L210" i="5"/>
  <c r="K210" i="5"/>
  <c r="J210" i="5"/>
  <c r="G210" i="5"/>
  <c r="F210" i="5"/>
  <c r="E210" i="5"/>
  <c r="D210" i="5"/>
  <c r="C210" i="5"/>
  <c r="N209" i="5"/>
  <c r="M209" i="5"/>
  <c r="L209" i="5"/>
  <c r="K209" i="5"/>
  <c r="J209" i="5"/>
  <c r="G209" i="5"/>
  <c r="F209" i="5"/>
  <c r="E209" i="5"/>
  <c r="D209" i="5"/>
  <c r="C209" i="5"/>
  <c r="N208" i="5"/>
  <c r="M208" i="5"/>
  <c r="L208" i="5"/>
  <c r="K208" i="5"/>
  <c r="J208" i="5"/>
  <c r="G208" i="5"/>
  <c r="F208" i="5"/>
  <c r="E208" i="5"/>
  <c r="D208" i="5"/>
  <c r="C208" i="5"/>
  <c r="N207" i="5"/>
  <c r="M207" i="5"/>
  <c r="L207" i="5"/>
  <c r="K207" i="5"/>
  <c r="J207" i="5"/>
  <c r="G207" i="5"/>
  <c r="F207" i="5"/>
  <c r="E207" i="5"/>
  <c r="D207" i="5"/>
  <c r="C207" i="5"/>
  <c r="N206" i="5"/>
  <c r="M206" i="5"/>
  <c r="L206" i="5"/>
  <c r="K206" i="5"/>
  <c r="J206" i="5"/>
  <c r="G206" i="5"/>
  <c r="F206" i="5"/>
  <c r="E206" i="5"/>
  <c r="D206" i="5"/>
  <c r="C206" i="5"/>
  <c r="N205" i="5"/>
  <c r="M205" i="5"/>
  <c r="L205" i="5"/>
  <c r="K205" i="5"/>
  <c r="J205" i="5"/>
  <c r="G205" i="5"/>
  <c r="F205" i="5"/>
  <c r="E205" i="5"/>
  <c r="D205" i="5"/>
  <c r="C205" i="5"/>
  <c r="N204" i="5"/>
  <c r="M204" i="5"/>
  <c r="L204" i="5"/>
  <c r="K204" i="5"/>
  <c r="J204" i="5"/>
  <c r="G204" i="5"/>
  <c r="F204" i="5"/>
  <c r="E204" i="5"/>
  <c r="D204" i="5"/>
  <c r="C204" i="5"/>
  <c r="N203" i="5"/>
  <c r="M203" i="5"/>
  <c r="L203" i="5"/>
  <c r="K203" i="5"/>
  <c r="J203" i="5"/>
  <c r="G203" i="5"/>
  <c r="F203" i="5"/>
  <c r="E203" i="5"/>
  <c r="D203" i="5"/>
  <c r="C203" i="5"/>
  <c r="N202" i="5"/>
  <c r="M202" i="5"/>
  <c r="L202" i="5"/>
  <c r="K202" i="5"/>
  <c r="J202" i="5"/>
  <c r="G202" i="5"/>
  <c r="F202" i="5"/>
  <c r="E202" i="5"/>
  <c r="D202" i="5"/>
  <c r="C202" i="5"/>
  <c r="N201" i="5"/>
  <c r="M201" i="5"/>
  <c r="L201" i="5"/>
  <c r="K201" i="5"/>
  <c r="J201" i="5"/>
  <c r="G201" i="5"/>
  <c r="F201" i="5"/>
  <c r="E201" i="5"/>
  <c r="D201" i="5"/>
  <c r="C201" i="5"/>
  <c r="N200" i="5"/>
  <c r="M200" i="5"/>
  <c r="L200" i="5"/>
  <c r="K200" i="5"/>
  <c r="J200" i="5"/>
  <c r="G200" i="5"/>
  <c r="F200" i="5"/>
  <c r="E200" i="5"/>
  <c r="D200" i="5"/>
  <c r="C200" i="5"/>
  <c r="N199" i="5"/>
  <c r="M199" i="5"/>
  <c r="L199" i="5"/>
  <c r="K199" i="5"/>
  <c r="J199" i="5"/>
  <c r="G199" i="5"/>
  <c r="F199" i="5"/>
  <c r="E199" i="5"/>
  <c r="D199" i="5"/>
  <c r="C199" i="5"/>
  <c r="N198" i="5"/>
  <c r="M198" i="5"/>
  <c r="L198" i="5"/>
  <c r="K198" i="5"/>
  <c r="J198" i="5"/>
  <c r="G198" i="5"/>
  <c r="F198" i="5"/>
  <c r="E198" i="5"/>
  <c r="D198" i="5"/>
  <c r="C198" i="5"/>
  <c r="N197" i="5"/>
  <c r="M197" i="5"/>
  <c r="L197" i="5"/>
  <c r="K197" i="5"/>
  <c r="J197" i="5"/>
  <c r="G197" i="5"/>
  <c r="F197" i="5"/>
  <c r="E197" i="5"/>
  <c r="D197" i="5"/>
  <c r="C197" i="5"/>
  <c r="N196" i="5"/>
  <c r="M196" i="5"/>
  <c r="L196" i="5"/>
  <c r="K196" i="5"/>
  <c r="J196" i="5"/>
  <c r="G196" i="5"/>
  <c r="F196" i="5"/>
  <c r="E196" i="5"/>
  <c r="D196" i="5"/>
  <c r="C196" i="5"/>
  <c r="N195" i="5"/>
  <c r="M195" i="5"/>
  <c r="L195" i="5"/>
  <c r="K195" i="5"/>
  <c r="J195" i="5"/>
  <c r="G195" i="5"/>
  <c r="F195" i="5"/>
  <c r="E195" i="5"/>
  <c r="D195" i="5"/>
  <c r="C195" i="5"/>
  <c r="N194" i="5"/>
  <c r="M194" i="5"/>
  <c r="L194" i="5"/>
  <c r="K194" i="5"/>
  <c r="J194" i="5"/>
  <c r="G194" i="5"/>
  <c r="F194" i="5"/>
  <c r="E194" i="5"/>
  <c r="D194" i="5"/>
  <c r="C194" i="5"/>
  <c r="N193" i="5"/>
  <c r="M193" i="5"/>
  <c r="L193" i="5"/>
  <c r="K193" i="5"/>
  <c r="J193" i="5"/>
  <c r="G193" i="5"/>
  <c r="F193" i="5"/>
  <c r="E193" i="5"/>
  <c r="D193" i="5"/>
  <c r="C193" i="5"/>
  <c r="N192" i="5"/>
  <c r="M192" i="5"/>
  <c r="L192" i="5"/>
  <c r="K192" i="5"/>
  <c r="J192" i="5"/>
  <c r="G192" i="5"/>
  <c r="F192" i="5"/>
  <c r="E192" i="5"/>
  <c r="D192" i="5"/>
  <c r="C192" i="5"/>
  <c r="N191" i="5"/>
  <c r="M191" i="5"/>
  <c r="L191" i="5"/>
  <c r="K191" i="5"/>
  <c r="J191" i="5"/>
  <c r="G191" i="5"/>
  <c r="F191" i="5"/>
  <c r="E191" i="5"/>
  <c r="D191" i="5"/>
  <c r="C191" i="5"/>
  <c r="N190" i="5"/>
  <c r="M190" i="5"/>
  <c r="L190" i="5"/>
  <c r="K190" i="5"/>
  <c r="J190" i="5"/>
  <c r="G190" i="5"/>
  <c r="F190" i="5"/>
  <c r="E190" i="5"/>
  <c r="D190" i="5"/>
  <c r="C190" i="5"/>
  <c r="N189" i="5"/>
  <c r="M189" i="5"/>
  <c r="L189" i="5"/>
  <c r="K189" i="5"/>
  <c r="J189" i="5"/>
  <c r="G189" i="5"/>
  <c r="F189" i="5"/>
  <c r="E189" i="5"/>
  <c r="D189" i="5"/>
  <c r="C189" i="5"/>
  <c r="N188" i="5"/>
  <c r="M188" i="5"/>
  <c r="L188" i="5"/>
  <c r="K188" i="5"/>
  <c r="J188" i="5"/>
  <c r="G188" i="5"/>
  <c r="F188" i="5"/>
  <c r="E188" i="5"/>
  <c r="D188" i="5"/>
  <c r="C188" i="5"/>
  <c r="N187" i="5"/>
  <c r="M187" i="5"/>
  <c r="L187" i="5"/>
  <c r="K187" i="5"/>
  <c r="J187" i="5"/>
  <c r="G187" i="5"/>
  <c r="F187" i="5"/>
  <c r="E187" i="5"/>
  <c r="D187" i="5"/>
  <c r="C187" i="5"/>
  <c r="N186" i="5"/>
  <c r="M186" i="5"/>
  <c r="L186" i="5"/>
  <c r="K186" i="5"/>
  <c r="J186" i="5"/>
  <c r="G186" i="5"/>
  <c r="F186" i="5"/>
  <c r="E186" i="5"/>
  <c r="D186" i="5"/>
  <c r="C186" i="5"/>
  <c r="G185" i="5"/>
  <c r="F185" i="5"/>
  <c r="E185" i="5"/>
  <c r="D185" i="5"/>
  <c r="C185" i="5"/>
  <c r="G184" i="5"/>
  <c r="F184" i="5"/>
  <c r="E184" i="5"/>
  <c r="D184" i="5"/>
  <c r="C184" i="5"/>
  <c r="G183" i="5"/>
  <c r="F183" i="5"/>
  <c r="E183" i="5"/>
  <c r="D183" i="5"/>
  <c r="C183" i="5"/>
  <c r="G182" i="5"/>
  <c r="F182" i="5"/>
  <c r="E182" i="5"/>
  <c r="D182" i="5"/>
  <c r="C182" i="5"/>
  <c r="G181" i="5"/>
  <c r="F181" i="5"/>
  <c r="E181" i="5"/>
  <c r="D181" i="5"/>
  <c r="C181" i="5"/>
  <c r="G180" i="5"/>
  <c r="F180" i="5"/>
  <c r="E180" i="5"/>
  <c r="D180" i="5"/>
  <c r="C180" i="5"/>
  <c r="G179" i="5"/>
  <c r="F179" i="5"/>
  <c r="E179" i="5"/>
  <c r="D179" i="5"/>
  <c r="C179" i="5"/>
  <c r="G178" i="5"/>
  <c r="F178" i="5"/>
  <c r="E178" i="5"/>
  <c r="D178" i="5"/>
  <c r="C178" i="5"/>
  <c r="G177" i="5"/>
  <c r="F177" i="5"/>
  <c r="E177" i="5"/>
  <c r="D177" i="5"/>
  <c r="C177" i="5"/>
  <c r="G176" i="5"/>
  <c r="F176" i="5"/>
  <c r="E176" i="5"/>
  <c r="D176" i="5"/>
  <c r="C176" i="5"/>
  <c r="G175" i="5"/>
  <c r="F175" i="5"/>
  <c r="E175" i="5"/>
  <c r="D175" i="5"/>
  <c r="C175" i="5"/>
  <c r="G174" i="5"/>
  <c r="F174" i="5"/>
  <c r="E174" i="5"/>
  <c r="D174" i="5"/>
  <c r="C174" i="5"/>
  <c r="G173" i="5"/>
  <c r="F173" i="5"/>
  <c r="E173" i="5"/>
  <c r="D173" i="5"/>
  <c r="C173" i="5"/>
  <c r="G172" i="5"/>
  <c r="F172" i="5"/>
  <c r="E172" i="5"/>
  <c r="D172" i="5"/>
  <c r="C172" i="5"/>
  <c r="G171" i="5"/>
  <c r="F171" i="5"/>
  <c r="E171" i="5"/>
  <c r="D171" i="5"/>
  <c r="C171" i="5"/>
  <c r="G170" i="5"/>
  <c r="F170" i="5"/>
  <c r="E170" i="5"/>
  <c r="D170" i="5"/>
  <c r="C170" i="5"/>
  <c r="G169" i="5"/>
  <c r="F169" i="5"/>
  <c r="E169" i="5"/>
  <c r="D169" i="5"/>
  <c r="C169" i="5"/>
  <c r="G168" i="5"/>
  <c r="F168" i="5"/>
  <c r="E168" i="5"/>
  <c r="D168" i="5"/>
  <c r="C168" i="5"/>
  <c r="G167" i="5"/>
  <c r="F167" i="5"/>
  <c r="E167" i="5"/>
  <c r="D167" i="5"/>
  <c r="C167" i="5"/>
  <c r="G166" i="5"/>
  <c r="F166" i="5"/>
  <c r="E166" i="5"/>
  <c r="D166" i="5"/>
  <c r="C166" i="5"/>
  <c r="N165" i="5"/>
  <c r="M165" i="5"/>
  <c r="L165" i="5"/>
  <c r="K165" i="5"/>
  <c r="J165" i="5"/>
  <c r="G165" i="5"/>
  <c r="F165" i="5"/>
  <c r="E165" i="5"/>
  <c r="D165" i="5"/>
  <c r="C165" i="5"/>
  <c r="N164" i="5"/>
  <c r="M164" i="5"/>
  <c r="L164" i="5"/>
  <c r="K164" i="5"/>
  <c r="J164" i="5"/>
  <c r="G164" i="5"/>
  <c r="F164" i="5"/>
  <c r="E164" i="5"/>
  <c r="D164" i="5"/>
  <c r="C164" i="5"/>
  <c r="N163" i="5"/>
  <c r="M163" i="5"/>
  <c r="L163" i="5"/>
  <c r="K163" i="5"/>
  <c r="J163" i="5"/>
  <c r="G163" i="5"/>
  <c r="F163" i="5"/>
  <c r="E163" i="5"/>
  <c r="D163" i="5"/>
  <c r="C163" i="5"/>
  <c r="N162" i="5"/>
  <c r="M162" i="5"/>
  <c r="L162" i="5"/>
  <c r="K162" i="5"/>
  <c r="J162" i="5"/>
  <c r="G162" i="5"/>
  <c r="F162" i="5"/>
  <c r="E162" i="5"/>
  <c r="D162" i="5"/>
  <c r="C162" i="5"/>
  <c r="N161" i="5"/>
  <c r="M161" i="5"/>
  <c r="L161" i="5"/>
  <c r="K161" i="5"/>
  <c r="J161" i="5"/>
  <c r="G161" i="5"/>
  <c r="F161" i="5"/>
  <c r="E161" i="5"/>
  <c r="D161" i="5"/>
  <c r="C161" i="5"/>
  <c r="N160" i="5"/>
  <c r="M160" i="5"/>
  <c r="L160" i="5"/>
  <c r="K160" i="5"/>
  <c r="J160" i="5"/>
  <c r="G160" i="5"/>
  <c r="F160" i="5"/>
  <c r="E160" i="5"/>
  <c r="D160" i="5"/>
  <c r="C160" i="5"/>
  <c r="N159" i="5"/>
  <c r="M159" i="5"/>
  <c r="L159" i="5"/>
  <c r="K159" i="5"/>
  <c r="J159" i="5"/>
  <c r="G159" i="5"/>
  <c r="F159" i="5"/>
  <c r="E159" i="5"/>
  <c r="D159" i="5"/>
  <c r="C159" i="5"/>
  <c r="N158" i="5"/>
  <c r="M158" i="5"/>
  <c r="L158" i="5"/>
  <c r="K158" i="5"/>
  <c r="J158" i="5"/>
  <c r="G158" i="5"/>
  <c r="F158" i="5"/>
  <c r="E158" i="5"/>
  <c r="D158" i="5"/>
  <c r="C158" i="5"/>
  <c r="N157" i="5"/>
  <c r="M157" i="5"/>
  <c r="L157" i="5"/>
  <c r="K157" i="5"/>
  <c r="J157" i="5"/>
  <c r="G157" i="5"/>
  <c r="F157" i="5"/>
  <c r="E157" i="5"/>
  <c r="D157" i="5"/>
  <c r="C157" i="5"/>
  <c r="N156" i="5"/>
  <c r="M156" i="5"/>
  <c r="L156" i="5"/>
  <c r="K156" i="5"/>
  <c r="J156" i="5"/>
  <c r="G156" i="5"/>
  <c r="F156" i="5"/>
  <c r="E156" i="5"/>
  <c r="D156" i="5"/>
  <c r="C156" i="5"/>
  <c r="N155" i="5"/>
  <c r="M155" i="5"/>
  <c r="L155" i="5"/>
  <c r="K155" i="5"/>
  <c r="J155" i="5"/>
  <c r="G155" i="5"/>
  <c r="F155" i="5"/>
  <c r="E155" i="5"/>
  <c r="D155" i="5"/>
  <c r="C155" i="5"/>
  <c r="N154" i="5"/>
  <c r="M154" i="5"/>
  <c r="L154" i="5"/>
  <c r="K154" i="5"/>
  <c r="J154" i="5"/>
  <c r="G154" i="5"/>
  <c r="F154" i="5"/>
  <c r="E154" i="5"/>
  <c r="D154" i="5"/>
  <c r="C154" i="5"/>
  <c r="N153" i="5"/>
  <c r="M153" i="5"/>
  <c r="L153" i="5"/>
  <c r="K153" i="5"/>
  <c r="J153" i="5"/>
  <c r="G153" i="5"/>
  <c r="F153" i="5"/>
  <c r="E153" i="5"/>
  <c r="D153" i="5"/>
  <c r="C153" i="5"/>
  <c r="N152" i="5"/>
  <c r="M152" i="5"/>
  <c r="L152" i="5"/>
  <c r="K152" i="5"/>
  <c r="J152" i="5"/>
  <c r="G152" i="5"/>
  <c r="F152" i="5"/>
  <c r="E152" i="5"/>
  <c r="D152" i="5"/>
  <c r="C152" i="5"/>
  <c r="N151" i="5"/>
  <c r="M151" i="5"/>
  <c r="L151" i="5"/>
  <c r="K151" i="5"/>
  <c r="J151" i="5"/>
  <c r="G151" i="5"/>
  <c r="F151" i="5"/>
  <c r="E151" i="5"/>
  <c r="D151" i="5"/>
  <c r="C151" i="5"/>
  <c r="N150" i="5"/>
  <c r="M150" i="5"/>
  <c r="L150" i="5"/>
  <c r="K150" i="5"/>
  <c r="J150" i="5"/>
  <c r="G150" i="5"/>
  <c r="F150" i="5"/>
  <c r="E150" i="5"/>
  <c r="D150" i="5"/>
  <c r="C150" i="5"/>
  <c r="N149" i="5"/>
  <c r="M149" i="5"/>
  <c r="L149" i="5"/>
  <c r="K149" i="5"/>
  <c r="J149" i="5"/>
  <c r="G149" i="5"/>
  <c r="F149" i="5"/>
  <c r="E149" i="5"/>
  <c r="D149" i="5"/>
  <c r="C149" i="5"/>
  <c r="N148" i="5"/>
  <c r="M148" i="5"/>
  <c r="L148" i="5"/>
  <c r="K148" i="5"/>
  <c r="J148" i="5"/>
  <c r="G148" i="5"/>
  <c r="F148" i="5"/>
  <c r="E148" i="5"/>
  <c r="D148" i="5"/>
  <c r="C148" i="5"/>
  <c r="N147" i="5"/>
  <c r="M147" i="5"/>
  <c r="L147" i="5"/>
  <c r="K147" i="5"/>
  <c r="J147" i="5"/>
  <c r="G147" i="5"/>
  <c r="F147" i="5"/>
  <c r="E147" i="5"/>
  <c r="D147" i="5"/>
  <c r="C147" i="5"/>
  <c r="N146" i="5"/>
  <c r="M146" i="5"/>
  <c r="L146" i="5"/>
  <c r="K146" i="5"/>
  <c r="J146" i="5"/>
  <c r="G146" i="5"/>
  <c r="F146" i="5"/>
  <c r="E146" i="5"/>
  <c r="D146" i="5"/>
  <c r="C146" i="5"/>
  <c r="N145" i="5"/>
  <c r="M145" i="5"/>
  <c r="L145" i="5"/>
  <c r="K145" i="5"/>
  <c r="J145" i="5"/>
  <c r="G145" i="5"/>
  <c r="F145" i="5"/>
  <c r="E145" i="5"/>
  <c r="D145" i="5"/>
  <c r="C145" i="5"/>
  <c r="N144" i="5"/>
  <c r="M144" i="5"/>
  <c r="L144" i="5"/>
  <c r="K144" i="5"/>
  <c r="J144" i="5"/>
  <c r="G144" i="5"/>
  <c r="F144" i="5"/>
  <c r="E144" i="5"/>
  <c r="D144" i="5"/>
  <c r="C144" i="5"/>
  <c r="N143" i="5"/>
  <c r="M143" i="5"/>
  <c r="L143" i="5"/>
  <c r="K143" i="5"/>
  <c r="J143" i="5"/>
  <c r="G143" i="5"/>
  <c r="F143" i="5"/>
  <c r="E143" i="5"/>
  <c r="D143" i="5"/>
  <c r="C143" i="5"/>
  <c r="N142" i="5"/>
  <c r="M142" i="5"/>
  <c r="L142" i="5"/>
  <c r="K142" i="5"/>
  <c r="J142" i="5"/>
  <c r="G142" i="5"/>
  <c r="F142" i="5"/>
  <c r="E142" i="5"/>
  <c r="D142" i="5"/>
  <c r="C142" i="5"/>
  <c r="N141" i="5"/>
  <c r="M141" i="5"/>
  <c r="L141" i="5"/>
  <c r="K141" i="5"/>
  <c r="J141" i="5"/>
  <c r="G141" i="5"/>
  <c r="F141" i="5"/>
  <c r="E141" i="5"/>
  <c r="D141" i="5"/>
  <c r="C141" i="5"/>
  <c r="N140" i="5"/>
  <c r="M140" i="5"/>
  <c r="L140" i="5"/>
  <c r="K140" i="5"/>
  <c r="J140" i="5"/>
  <c r="G140" i="5"/>
  <c r="F140" i="5"/>
  <c r="E140" i="5"/>
  <c r="D140" i="5"/>
  <c r="C140" i="5"/>
  <c r="N139" i="5"/>
  <c r="M139" i="5"/>
  <c r="L139" i="5"/>
  <c r="K139" i="5"/>
  <c r="J139" i="5"/>
  <c r="G139" i="5"/>
  <c r="F139" i="5"/>
  <c r="E139" i="5"/>
  <c r="D139" i="5"/>
  <c r="C139" i="5"/>
  <c r="N138" i="5"/>
  <c r="M138" i="5"/>
  <c r="L138" i="5"/>
  <c r="K138" i="5"/>
  <c r="J138" i="5"/>
  <c r="G138" i="5"/>
  <c r="F138" i="5"/>
  <c r="E138" i="5"/>
  <c r="D138" i="5"/>
  <c r="C138" i="5"/>
  <c r="N137" i="5"/>
  <c r="M137" i="5"/>
  <c r="L137" i="5"/>
  <c r="K137" i="5"/>
  <c r="J137" i="5"/>
  <c r="G137" i="5"/>
  <c r="F137" i="5"/>
  <c r="E137" i="5"/>
  <c r="D137" i="5"/>
  <c r="C137" i="5"/>
  <c r="N136" i="5"/>
  <c r="M136" i="5"/>
  <c r="L136" i="5"/>
  <c r="K136" i="5"/>
  <c r="J136" i="5"/>
  <c r="G136" i="5"/>
  <c r="F136" i="5"/>
  <c r="E136" i="5"/>
  <c r="D136" i="5"/>
  <c r="C136" i="5"/>
  <c r="N135" i="5"/>
  <c r="M135" i="5"/>
  <c r="L135" i="5"/>
  <c r="K135" i="5"/>
  <c r="J135" i="5"/>
  <c r="G135" i="5"/>
  <c r="F135" i="5"/>
  <c r="E135" i="5"/>
  <c r="D135" i="5"/>
  <c r="C135" i="5"/>
  <c r="N134" i="5"/>
  <c r="M134" i="5"/>
  <c r="L134" i="5"/>
  <c r="K134" i="5"/>
  <c r="J134" i="5"/>
  <c r="G134" i="5"/>
  <c r="F134" i="5"/>
  <c r="E134" i="5"/>
  <c r="D134" i="5"/>
  <c r="C134" i="5"/>
  <c r="N133" i="5"/>
  <c r="M133" i="5"/>
  <c r="L133" i="5"/>
  <c r="K133" i="5"/>
  <c r="J133" i="5"/>
  <c r="G133" i="5"/>
  <c r="F133" i="5"/>
  <c r="E133" i="5"/>
  <c r="D133" i="5"/>
  <c r="C133" i="5"/>
  <c r="N132" i="5"/>
  <c r="M132" i="5"/>
  <c r="L132" i="5"/>
  <c r="K132" i="5"/>
  <c r="J132" i="5"/>
  <c r="G132" i="5"/>
  <c r="F132" i="5"/>
  <c r="E132" i="5"/>
  <c r="D132" i="5"/>
  <c r="C132" i="5"/>
  <c r="N131" i="5"/>
  <c r="M131" i="5"/>
  <c r="L131" i="5"/>
  <c r="K131" i="5"/>
  <c r="J131" i="5"/>
  <c r="G131" i="5"/>
  <c r="F131" i="5"/>
  <c r="E131" i="5"/>
  <c r="D131" i="5"/>
  <c r="C131" i="5"/>
  <c r="N130" i="5"/>
  <c r="M130" i="5"/>
  <c r="L130" i="5"/>
  <c r="K130" i="5"/>
  <c r="J130" i="5"/>
  <c r="G130" i="5"/>
  <c r="F130" i="5"/>
  <c r="E130" i="5"/>
  <c r="D130" i="5"/>
  <c r="C130" i="5"/>
  <c r="N129" i="5"/>
  <c r="M129" i="5"/>
  <c r="L129" i="5"/>
  <c r="K129" i="5"/>
  <c r="J129" i="5"/>
  <c r="G129" i="5"/>
  <c r="F129" i="5"/>
  <c r="E129" i="5"/>
  <c r="D129" i="5"/>
  <c r="C129" i="5"/>
  <c r="N128" i="5"/>
  <c r="M128" i="5"/>
  <c r="L128" i="5"/>
  <c r="K128" i="5"/>
  <c r="J128" i="5"/>
  <c r="G128" i="5"/>
  <c r="F128" i="5"/>
  <c r="E128" i="5"/>
  <c r="D128" i="5"/>
  <c r="C128" i="5"/>
  <c r="N127" i="5"/>
  <c r="M127" i="5"/>
  <c r="L127" i="5"/>
  <c r="K127" i="5"/>
  <c r="J127" i="5"/>
  <c r="G127" i="5"/>
  <c r="F127" i="5"/>
  <c r="E127" i="5"/>
  <c r="D127" i="5"/>
  <c r="C127" i="5"/>
  <c r="N126" i="5"/>
  <c r="M126" i="5"/>
  <c r="L126" i="5"/>
  <c r="K126" i="5"/>
  <c r="J126" i="5"/>
  <c r="G126" i="5"/>
  <c r="F126" i="5"/>
  <c r="E126" i="5"/>
  <c r="D126" i="5"/>
  <c r="C126" i="5"/>
  <c r="N125" i="5"/>
  <c r="M125" i="5"/>
  <c r="L125" i="5"/>
  <c r="K125" i="5"/>
  <c r="J125" i="5"/>
  <c r="G125" i="5"/>
  <c r="F125" i="5"/>
  <c r="E125" i="5"/>
  <c r="D125" i="5"/>
  <c r="C125" i="5"/>
  <c r="N124" i="5"/>
  <c r="M124" i="5"/>
  <c r="L124" i="5"/>
  <c r="K124" i="5"/>
  <c r="J124" i="5"/>
  <c r="G124" i="5"/>
  <c r="F124" i="5"/>
  <c r="E124" i="5"/>
  <c r="D124" i="5"/>
  <c r="C124" i="5"/>
  <c r="N123" i="5"/>
  <c r="M123" i="5"/>
  <c r="L123" i="5"/>
  <c r="K123" i="5"/>
  <c r="J123" i="5"/>
  <c r="G123" i="5"/>
  <c r="F123" i="5"/>
  <c r="E123" i="5"/>
  <c r="D123" i="5"/>
  <c r="C123" i="5"/>
  <c r="N122" i="5"/>
  <c r="M122" i="5"/>
  <c r="L122" i="5"/>
  <c r="K122" i="5"/>
  <c r="J122" i="5"/>
  <c r="G122" i="5"/>
  <c r="F122" i="5"/>
  <c r="E122" i="5"/>
  <c r="D122" i="5"/>
  <c r="C122" i="5"/>
  <c r="N121" i="5"/>
  <c r="M121" i="5"/>
  <c r="L121" i="5"/>
  <c r="K121" i="5"/>
  <c r="J121" i="5"/>
  <c r="G121" i="5"/>
  <c r="F121" i="5"/>
  <c r="E121" i="5"/>
  <c r="D121" i="5"/>
  <c r="C121" i="5"/>
  <c r="N120" i="5"/>
  <c r="M120" i="5"/>
  <c r="L120" i="5"/>
  <c r="K120" i="5"/>
  <c r="J120" i="5"/>
  <c r="G120" i="5"/>
  <c r="F120" i="5"/>
  <c r="E120" i="5"/>
  <c r="D120" i="5"/>
  <c r="C120" i="5"/>
  <c r="N119" i="5"/>
  <c r="M119" i="5"/>
  <c r="L119" i="5"/>
  <c r="K119" i="5"/>
  <c r="J119" i="5"/>
  <c r="G119" i="5"/>
  <c r="F119" i="5"/>
  <c r="E119" i="5"/>
  <c r="D119" i="5"/>
  <c r="C119" i="5"/>
  <c r="N118" i="5"/>
  <c r="M118" i="5"/>
  <c r="L118" i="5"/>
  <c r="K118" i="5"/>
  <c r="J118" i="5"/>
  <c r="G118" i="5"/>
  <c r="F118" i="5"/>
  <c r="E118" i="5"/>
  <c r="D118" i="5"/>
  <c r="C118" i="5"/>
  <c r="N117" i="5"/>
  <c r="M117" i="5"/>
  <c r="L117" i="5"/>
  <c r="K117" i="5"/>
  <c r="J117" i="5"/>
  <c r="G117" i="5"/>
  <c r="F117" i="5"/>
  <c r="E117" i="5"/>
  <c r="D117" i="5"/>
  <c r="C117" i="5"/>
  <c r="N116" i="5"/>
  <c r="M116" i="5"/>
  <c r="L116" i="5"/>
  <c r="K116" i="5"/>
  <c r="J116" i="5"/>
  <c r="G116" i="5"/>
  <c r="F116" i="5"/>
  <c r="E116" i="5"/>
  <c r="D116" i="5"/>
  <c r="C116" i="5"/>
  <c r="N115" i="5"/>
  <c r="M115" i="5"/>
  <c r="L115" i="5"/>
  <c r="K115" i="5"/>
  <c r="J115" i="5"/>
  <c r="G115" i="5"/>
  <c r="F115" i="5"/>
  <c r="E115" i="5"/>
  <c r="D115" i="5"/>
  <c r="C115" i="5"/>
  <c r="N114" i="5"/>
  <c r="M114" i="5"/>
  <c r="L114" i="5"/>
  <c r="K114" i="5"/>
  <c r="J114" i="5"/>
  <c r="G114" i="5"/>
  <c r="F114" i="5"/>
  <c r="E114" i="5"/>
  <c r="D114" i="5"/>
  <c r="C114" i="5"/>
  <c r="N113" i="5"/>
  <c r="M113" i="5"/>
  <c r="L113" i="5"/>
  <c r="K113" i="5"/>
  <c r="J113" i="5"/>
  <c r="G113" i="5"/>
  <c r="F113" i="5"/>
  <c r="E113" i="5"/>
  <c r="D113" i="5"/>
  <c r="C113" i="5"/>
  <c r="N112" i="5"/>
  <c r="M112" i="5"/>
  <c r="L112" i="5"/>
  <c r="K112" i="5"/>
  <c r="J112" i="5"/>
  <c r="G112" i="5"/>
  <c r="F112" i="5"/>
  <c r="E112" i="5"/>
  <c r="D112" i="5"/>
  <c r="C112" i="5"/>
  <c r="N111" i="5"/>
  <c r="M111" i="5"/>
  <c r="L111" i="5"/>
  <c r="K111" i="5"/>
  <c r="J111" i="5"/>
  <c r="G111" i="5"/>
  <c r="F111" i="5"/>
  <c r="E111" i="5"/>
  <c r="D111" i="5"/>
  <c r="C111" i="5"/>
  <c r="N110" i="5"/>
  <c r="M110" i="5"/>
  <c r="L110" i="5"/>
  <c r="K110" i="5"/>
  <c r="J110" i="5"/>
  <c r="G110" i="5"/>
  <c r="F110" i="5"/>
  <c r="E110" i="5"/>
  <c r="D110" i="5"/>
  <c r="C110" i="5"/>
  <c r="N109" i="5"/>
  <c r="M109" i="5"/>
  <c r="L109" i="5"/>
  <c r="K109" i="5"/>
  <c r="J109" i="5"/>
  <c r="G109" i="5"/>
  <c r="F109" i="5"/>
  <c r="E109" i="5"/>
  <c r="D109" i="5"/>
  <c r="C109" i="5"/>
  <c r="N108" i="5"/>
  <c r="M108" i="5"/>
  <c r="L108" i="5"/>
  <c r="K108" i="5"/>
  <c r="J108" i="5"/>
  <c r="G108" i="5"/>
  <c r="F108" i="5"/>
  <c r="E108" i="5"/>
  <c r="D108" i="5"/>
  <c r="C108" i="5"/>
  <c r="N107" i="5"/>
  <c r="M107" i="5"/>
  <c r="L107" i="5"/>
  <c r="K107" i="5"/>
  <c r="J107" i="5"/>
  <c r="G107" i="5"/>
  <c r="F107" i="5"/>
  <c r="E107" i="5"/>
  <c r="D107" i="5"/>
  <c r="C107" i="5"/>
  <c r="N106" i="5"/>
  <c r="M106" i="5"/>
  <c r="L106" i="5"/>
  <c r="K106" i="5"/>
  <c r="J106" i="5"/>
  <c r="G106" i="5"/>
  <c r="F106" i="5"/>
  <c r="E106" i="5"/>
  <c r="D106" i="5"/>
  <c r="C106" i="5"/>
  <c r="N105" i="5"/>
  <c r="M105" i="5"/>
  <c r="L105" i="5"/>
  <c r="K105" i="5"/>
  <c r="J105" i="5"/>
  <c r="G105" i="5"/>
  <c r="F105" i="5"/>
  <c r="E105" i="5"/>
  <c r="D105" i="5"/>
  <c r="C105" i="5"/>
  <c r="N104" i="5"/>
  <c r="M104" i="5"/>
  <c r="L104" i="5"/>
  <c r="K104" i="5"/>
  <c r="J104" i="5"/>
  <c r="G104" i="5"/>
  <c r="F104" i="5"/>
  <c r="E104" i="5"/>
  <c r="D104" i="5"/>
  <c r="C104" i="5"/>
  <c r="N103" i="5"/>
  <c r="M103" i="5"/>
  <c r="L103" i="5"/>
  <c r="K103" i="5"/>
  <c r="J103" i="5"/>
  <c r="G103" i="5"/>
  <c r="F103" i="5"/>
  <c r="E103" i="5"/>
  <c r="D103" i="5"/>
  <c r="C103" i="5"/>
  <c r="N102" i="5"/>
  <c r="M102" i="5"/>
  <c r="L102" i="5"/>
  <c r="K102" i="5"/>
  <c r="J102" i="5"/>
  <c r="G102" i="5"/>
  <c r="F102" i="5"/>
  <c r="E102" i="5"/>
  <c r="D102" i="5"/>
  <c r="C102" i="5"/>
  <c r="N101" i="5"/>
  <c r="M101" i="5"/>
  <c r="L101" i="5"/>
  <c r="K101" i="5"/>
  <c r="J101" i="5"/>
  <c r="G101" i="5"/>
  <c r="F101" i="5"/>
  <c r="E101" i="5"/>
  <c r="D101" i="5"/>
  <c r="C101" i="5"/>
  <c r="N100" i="5"/>
  <c r="M100" i="5"/>
  <c r="L100" i="5"/>
  <c r="K100" i="5"/>
  <c r="J100" i="5"/>
  <c r="G100" i="5"/>
  <c r="F100" i="5"/>
  <c r="E100" i="5"/>
  <c r="D100" i="5"/>
  <c r="C100" i="5"/>
  <c r="N99" i="5"/>
  <c r="M99" i="5"/>
  <c r="L99" i="5"/>
  <c r="K99" i="5"/>
  <c r="J99" i="5"/>
  <c r="G99" i="5"/>
  <c r="F99" i="5"/>
  <c r="E99" i="5"/>
  <c r="D99" i="5"/>
  <c r="C99" i="5"/>
  <c r="N98" i="5"/>
  <c r="M98" i="5"/>
  <c r="L98" i="5"/>
  <c r="K98" i="5"/>
  <c r="J98" i="5"/>
  <c r="G98" i="5"/>
  <c r="F98" i="5"/>
  <c r="E98" i="5"/>
  <c r="D98" i="5"/>
  <c r="C98" i="5"/>
  <c r="N97" i="5"/>
  <c r="M97" i="5"/>
  <c r="L97" i="5"/>
  <c r="K97" i="5"/>
  <c r="J97" i="5"/>
  <c r="G97" i="5"/>
  <c r="F97" i="5"/>
  <c r="E97" i="5"/>
  <c r="D97" i="5"/>
  <c r="C97" i="5"/>
  <c r="N96" i="5"/>
  <c r="M96" i="5"/>
  <c r="L96" i="5"/>
  <c r="K96" i="5"/>
  <c r="J96" i="5"/>
  <c r="G96" i="5"/>
  <c r="F96" i="5"/>
  <c r="E96" i="5"/>
  <c r="D96" i="5"/>
  <c r="C96" i="5"/>
  <c r="N95" i="5"/>
  <c r="M95" i="5"/>
  <c r="L95" i="5"/>
  <c r="K95" i="5"/>
  <c r="J95" i="5"/>
  <c r="G95" i="5"/>
  <c r="F95" i="5"/>
  <c r="E95" i="5"/>
  <c r="D95" i="5"/>
  <c r="C95" i="5"/>
  <c r="N94" i="5"/>
  <c r="M94" i="5"/>
  <c r="L94" i="5"/>
  <c r="K94" i="5"/>
  <c r="J94" i="5"/>
  <c r="G94" i="5"/>
  <c r="F94" i="5"/>
  <c r="E94" i="5"/>
  <c r="D94" i="5"/>
  <c r="C94" i="5"/>
  <c r="N93" i="5"/>
  <c r="M93" i="5"/>
  <c r="L93" i="5"/>
  <c r="K93" i="5"/>
  <c r="J93" i="5"/>
  <c r="G93" i="5"/>
  <c r="F93" i="5"/>
  <c r="E93" i="5"/>
  <c r="D93" i="5"/>
  <c r="C93" i="5"/>
  <c r="N92" i="5"/>
  <c r="M92" i="5"/>
  <c r="L92" i="5"/>
  <c r="K92" i="5"/>
  <c r="J92" i="5"/>
  <c r="G92" i="5"/>
  <c r="F92" i="5"/>
  <c r="E92" i="5"/>
  <c r="D92" i="5"/>
  <c r="C92" i="5"/>
  <c r="N91" i="5"/>
  <c r="M91" i="5"/>
  <c r="L91" i="5"/>
  <c r="K91" i="5"/>
  <c r="J91" i="5"/>
  <c r="G91" i="5"/>
  <c r="F91" i="5"/>
  <c r="E91" i="5"/>
  <c r="D91" i="5"/>
  <c r="C91" i="5"/>
  <c r="N90" i="5"/>
  <c r="M90" i="5"/>
  <c r="L90" i="5"/>
  <c r="K90" i="5"/>
  <c r="J90" i="5"/>
  <c r="G90" i="5"/>
  <c r="F90" i="5"/>
  <c r="E90" i="5"/>
  <c r="D90" i="5"/>
  <c r="C90" i="5"/>
  <c r="N89" i="5"/>
  <c r="M89" i="5"/>
  <c r="L89" i="5"/>
  <c r="K89" i="5"/>
  <c r="J89" i="5"/>
  <c r="G89" i="5"/>
  <c r="F89" i="5"/>
  <c r="E89" i="5"/>
  <c r="D89" i="5"/>
  <c r="C89" i="5"/>
  <c r="N88" i="5"/>
  <c r="M88" i="5"/>
  <c r="L88" i="5"/>
  <c r="K88" i="5"/>
  <c r="J88" i="5"/>
  <c r="G88" i="5"/>
  <c r="F88" i="5"/>
  <c r="E88" i="5"/>
  <c r="D88" i="5"/>
  <c r="C88" i="5"/>
  <c r="N87" i="5"/>
  <c r="M87" i="5"/>
  <c r="L87" i="5"/>
  <c r="K87" i="5"/>
  <c r="J87" i="5"/>
  <c r="G87" i="5"/>
  <c r="F87" i="5"/>
  <c r="E87" i="5"/>
  <c r="D87" i="5"/>
  <c r="C87" i="5"/>
  <c r="N86" i="5"/>
  <c r="M86" i="5"/>
  <c r="L86" i="5"/>
  <c r="K86" i="5"/>
  <c r="J86" i="5"/>
  <c r="G86" i="5"/>
  <c r="F86" i="5"/>
  <c r="E86" i="5"/>
  <c r="D86" i="5"/>
  <c r="C86" i="5"/>
  <c r="N85" i="5"/>
  <c r="M85" i="5"/>
  <c r="L85" i="5"/>
  <c r="K85" i="5"/>
  <c r="J85" i="5"/>
  <c r="G85" i="5"/>
  <c r="F85" i="5"/>
  <c r="E85" i="5"/>
  <c r="D85" i="5"/>
  <c r="C85" i="5"/>
  <c r="N84" i="5"/>
  <c r="M84" i="5"/>
  <c r="L84" i="5"/>
  <c r="K84" i="5"/>
  <c r="J84" i="5"/>
  <c r="G84" i="5"/>
  <c r="F84" i="5"/>
  <c r="E84" i="5"/>
  <c r="D84" i="5"/>
  <c r="C84" i="5"/>
  <c r="N83" i="5"/>
  <c r="M83" i="5"/>
  <c r="L83" i="5"/>
  <c r="K83" i="5"/>
  <c r="J83" i="5"/>
  <c r="G83" i="5"/>
  <c r="F83" i="5"/>
  <c r="E83" i="5"/>
  <c r="D83" i="5"/>
  <c r="C83" i="5"/>
  <c r="N82" i="5"/>
  <c r="M82" i="5"/>
  <c r="L82" i="5"/>
  <c r="K82" i="5"/>
  <c r="J82" i="5"/>
  <c r="G82" i="5"/>
  <c r="F82" i="5"/>
  <c r="E82" i="5"/>
  <c r="D82" i="5"/>
  <c r="C82" i="5"/>
  <c r="N81" i="5"/>
  <c r="M81" i="5"/>
  <c r="L81" i="5"/>
  <c r="K81" i="5"/>
  <c r="J81" i="5"/>
  <c r="G81" i="5"/>
  <c r="F81" i="5"/>
  <c r="E81" i="5"/>
  <c r="D81" i="5"/>
  <c r="C81" i="5"/>
  <c r="N80" i="5"/>
  <c r="M80" i="5"/>
  <c r="L80" i="5"/>
  <c r="K80" i="5"/>
  <c r="J80" i="5"/>
  <c r="G80" i="5"/>
  <c r="F80" i="5"/>
  <c r="E80" i="5"/>
  <c r="D80" i="5"/>
  <c r="C80" i="5"/>
  <c r="N79" i="5"/>
  <c r="M79" i="5"/>
  <c r="L79" i="5"/>
  <c r="K79" i="5"/>
  <c r="J79" i="5"/>
  <c r="G79" i="5"/>
  <c r="F79" i="5"/>
  <c r="E79" i="5"/>
  <c r="D79" i="5"/>
  <c r="C79" i="5"/>
  <c r="N78" i="5"/>
  <c r="M78" i="5"/>
  <c r="L78" i="5"/>
  <c r="K78" i="5"/>
  <c r="J78" i="5"/>
  <c r="G78" i="5"/>
  <c r="F78" i="5"/>
  <c r="E78" i="5"/>
  <c r="D78" i="5"/>
  <c r="C78" i="5"/>
  <c r="N77" i="5"/>
  <c r="M77" i="5"/>
  <c r="L77" i="5"/>
  <c r="K77" i="5"/>
  <c r="J77" i="5"/>
  <c r="G77" i="5"/>
  <c r="F77" i="5"/>
  <c r="E77" i="5"/>
  <c r="D77" i="5"/>
  <c r="C77" i="5"/>
  <c r="N76" i="5"/>
  <c r="M76" i="5"/>
  <c r="L76" i="5"/>
  <c r="K76" i="5"/>
  <c r="J76" i="5"/>
  <c r="G76" i="5"/>
  <c r="F76" i="5"/>
  <c r="E76" i="5"/>
  <c r="D76" i="5"/>
  <c r="C76" i="5"/>
  <c r="N75" i="5"/>
  <c r="M75" i="5"/>
  <c r="L75" i="5"/>
  <c r="K75" i="5"/>
  <c r="J75" i="5"/>
  <c r="G75" i="5"/>
  <c r="F75" i="5"/>
  <c r="E75" i="5"/>
  <c r="D75" i="5"/>
  <c r="C75" i="5"/>
  <c r="N74" i="5"/>
  <c r="M74" i="5"/>
  <c r="L74" i="5"/>
  <c r="K74" i="5"/>
  <c r="J74" i="5"/>
  <c r="G74" i="5"/>
  <c r="F74" i="5"/>
  <c r="E74" i="5"/>
  <c r="D74" i="5"/>
  <c r="C74" i="5"/>
  <c r="N73" i="5"/>
  <c r="M73" i="5"/>
  <c r="L73" i="5"/>
  <c r="K73" i="5"/>
  <c r="J73" i="5"/>
  <c r="G73" i="5"/>
  <c r="F73" i="5"/>
  <c r="E73" i="5"/>
  <c r="D73" i="5"/>
  <c r="C73" i="5"/>
  <c r="N72" i="5"/>
  <c r="M72" i="5"/>
  <c r="L72" i="5"/>
  <c r="K72" i="5"/>
  <c r="J72" i="5"/>
  <c r="G72" i="5"/>
  <c r="F72" i="5"/>
  <c r="E72" i="5"/>
  <c r="D72" i="5"/>
  <c r="C72" i="5"/>
  <c r="N71" i="5"/>
  <c r="M71" i="5"/>
  <c r="L71" i="5"/>
  <c r="K71" i="5"/>
  <c r="J71" i="5"/>
  <c r="G71" i="5"/>
  <c r="F71" i="5"/>
  <c r="E71" i="5"/>
  <c r="D71" i="5"/>
  <c r="C71" i="5"/>
  <c r="N70" i="5"/>
  <c r="M70" i="5"/>
  <c r="L70" i="5"/>
  <c r="K70" i="5"/>
  <c r="J70" i="5"/>
  <c r="G70" i="5"/>
  <c r="F70" i="5"/>
  <c r="E70" i="5"/>
  <c r="D70" i="5"/>
  <c r="C70" i="5"/>
  <c r="N69" i="5"/>
  <c r="M69" i="5"/>
  <c r="L69" i="5"/>
  <c r="K69" i="5"/>
  <c r="J69" i="5"/>
  <c r="G69" i="5"/>
  <c r="F69" i="5"/>
  <c r="E69" i="5"/>
  <c r="D69" i="5"/>
  <c r="C69" i="5"/>
  <c r="N68" i="5"/>
  <c r="M68" i="5"/>
  <c r="L68" i="5"/>
  <c r="K68" i="5"/>
  <c r="J68" i="5"/>
  <c r="G68" i="5"/>
  <c r="F68" i="5"/>
  <c r="E68" i="5"/>
  <c r="D68" i="5"/>
  <c r="C68" i="5"/>
  <c r="N67" i="5"/>
  <c r="M67" i="5"/>
  <c r="L67" i="5"/>
  <c r="K67" i="5"/>
  <c r="J67" i="5"/>
  <c r="G67" i="5"/>
  <c r="F67" i="5"/>
  <c r="E67" i="5"/>
  <c r="D67" i="5"/>
  <c r="C67" i="5"/>
  <c r="N66" i="5"/>
  <c r="M66" i="5"/>
  <c r="L66" i="5"/>
  <c r="K66" i="5"/>
  <c r="J66" i="5"/>
  <c r="G66" i="5"/>
  <c r="F66" i="5"/>
  <c r="E66" i="5"/>
  <c r="D66" i="5"/>
  <c r="C66" i="5"/>
  <c r="N65" i="5"/>
  <c r="M65" i="5"/>
  <c r="L65" i="5"/>
  <c r="K65" i="5"/>
  <c r="J65" i="5"/>
  <c r="G65" i="5"/>
  <c r="F65" i="5"/>
  <c r="E65" i="5"/>
  <c r="D65" i="5"/>
  <c r="C65" i="5"/>
  <c r="N64" i="5"/>
  <c r="M64" i="5"/>
  <c r="L64" i="5"/>
  <c r="K64" i="5"/>
  <c r="J64" i="5"/>
  <c r="G64" i="5"/>
  <c r="F64" i="5"/>
  <c r="E64" i="5"/>
  <c r="D64" i="5"/>
  <c r="C64" i="5"/>
  <c r="N63" i="5"/>
  <c r="M63" i="5"/>
  <c r="L63" i="5"/>
  <c r="K63" i="5"/>
  <c r="J63" i="5"/>
  <c r="G63" i="5"/>
  <c r="F63" i="5"/>
  <c r="E63" i="5"/>
  <c r="D63" i="5"/>
  <c r="C63" i="5"/>
  <c r="N62" i="5"/>
  <c r="M62" i="5"/>
  <c r="L62" i="5"/>
  <c r="K62" i="5"/>
  <c r="J62" i="5"/>
  <c r="G62" i="5"/>
  <c r="F62" i="5"/>
  <c r="E62" i="5"/>
  <c r="D62" i="5"/>
  <c r="C62" i="5"/>
  <c r="N61" i="5"/>
  <c r="M61" i="5"/>
  <c r="L61" i="5"/>
  <c r="K61" i="5"/>
  <c r="J61" i="5"/>
  <c r="G61" i="5"/>
  <c r="F61" i="5"/>
  <c r="E61" i="5"/>
  <c r="D61" i="5"/>
  <c r="C61" i="5"/>
  <c r="N60" i="5"/>
  <c r="M60" i="5"/>
  <c r="L60" i="5"/>
  <c r="K60" i="5"/>
  <c r="J60" i="5"/>
  <c r="G60" i="5"/>
  <c r="F60" i="5"/>
  <c r="E60" i="5"/>
  <c r="D60" i="5"/>
  <c r="C60" i="5"/>
  <c r="N59" i="5"/>
  <c r="M59" i="5"/>
  <c r="L59" i="5"/>
  <c r="K59" i="5"/>
  <c r="J59" i="5"/>
  <c r="G59" i="5"/>
  <c r="F59" i="5"/>
  <c r="E59" i="5"/>
  <c r="D59" i="5"/>
  <c r="C59" i="5"/>
  <c r="N58" i="5"/>
  <c r="M58" i="5"/>
  <c r="L58" i="5"/>
  <c r="K58" i="5"/>
  <c r="J58" i="5"/>
  <c r="G58" i="5"/>
  <c r="F58" i="5"/>
  <c r="E58" i="5"/>
  <c r="D58" i="5"/>
  <c r="C58" i="5"/>
  <c r="N57" i="5"/>
  <c r="M57" i="5"/>
  <c r="L57" i="5"/>
  <c r="K57" i="5"/>
  <c r="J57" i="5"/>
  <c r="G57" i="5"/>
  <c r="F57" i="5"/>
  <c r="E57" i="5"/>
  <c r="D57" i="5"/>
  <c r="C57" i="5"/>
  <c r="N56" i="5"/>
  <c r="M56" i="5"/>
  <c r="L56" i="5"/>
  <c r="K56" i="5"/>
  <c r="J56" i="5"/>
  <c r="G56" i="5"/>
  <c r="F56" i="5"/>
  <c r="E56" i="5"/>
  <c r="D56" i="5"/>
  <c r="C56" i="5"/>
  <c r="N55" i="5"/>
  <c r="M55" i="5"/>
  <c r="L55" i="5"/>
  <c r="K55" i="5"/>
  <c r="J55" i="5"/>
  <c r="G55" i="5"/>
  <c r="F55" i="5"/>
  <c r="E55" i="5"/>
  <c r="D55" i="5"/>
  <c r="C55" i="5"/>
  <c r="N54" i="5"/>
  <c r="M54" i="5"/>
  <c r="L54" i="5"/>
  <c r="K54" i="5"/>
  <c r="J54" i="5"/>
  <c r="G54" i="5"/>
  <c r="F54" i="5"/>
  <c r="E54" i="5"/>
  <c r="D54" i="5"/>
  <c r="C54" i="5"/>
  <c r="N53" i="5"/>
  <c r="M53" i="5"/>
  <c r="L53" i="5"/>
  <c r="K53" i="5"/>
  <c r="J53" i="5"/>
  <c r="G53" i="5"/>
  <c r="F53" i="5"/>
  <c r="E53" i="5"/>
  <c r="D53" i="5"/>
  <c r="C53" i="5"/>
  <c r="N52" i="5"/>
  <c r="M52" i="5"/>
  <c r="L52" i="5"/>
  <c r="K52" i="5"/>
  <c r="J52" i="5"/>
  <c r="G52" i="5"/>
  <c r="F52" i="5"/>
  <c r="E52" i="5"/>
  <c r="D52" i="5"/>
  <c r="C52" i="5"/>
  <c r="N51" i="5"/>
  <c r="M51" i="5"/>
  <c r="L51" i="5"/>
  <c r="K51" i="5"/>
  <c r="J51" i="5"/>
  <c r="G51" i="5"/>
  <c r="F51" i="5"/>
  <c r="E51" i="5"/>
  <c r="D51" i="5"/>
  <c r="C51" i="5"/>
  <c r="N50" i="5"/>
  <c r="M50" i="5"/>
  <c r="L50" i="5"/>
  <c r="K50" i="5"/>
  <c r="J50" i="5"/>
  <c r="G50" i="5"/>
  <c r="F50" i="5"/>
  <c r="E50" i="5"/>
  <c r="D50" i="5"/>
  <c r="C50" i="5"/>
  <c r="N49" i="5"/>
  <c r="M49" i="5"/>
  <c r="L49" i="5"/>
  <c r="K49" i="5"/>
  <c r="J49" i="5"/>
  <c r="G49" i="5"/>
  <c r="F49" i="5"/>
  <c r="E49" i="5"/>
  <c r="D49" i="5"/>
  <c r="C49" i="5"/>
  <c r="N48" i="5"/>
  <c r="M48" i="5"/>
  <c r="L48" i="5"/>
  <c r="K48" i="5"/>
  <c r="J48" i="5"/>
  <c r="G48" i="5"/>
  <c r="F48" i="5"/>
  <c r="E48" i="5"/>
  <c r="D48" i="5"/>
  <c r="C48" i="5"/>
  <c r="N47" i="5"/>
  <c r="M47" i="5"/>
  <c r="L47" i="5"/>
  <c r="K47" i="5"/>
  <c r="J47" i="5"/>
  <c r="G47" i="5"/>
  <c r="F47" i="5"/>
  <c r="E47" i="5"/>
  <c r="D47" i="5"/>
  <c r="C47" i="5"/>
  <c r="N46" i="5"/>
  <c r="M46" i="5"/>
  <c r="L46" i="5"/>
  <c r="K46" i="5"/>
  <c r="J46" i="5"/>
  <c r="G46" i="5"/>
  <c r="F46" i="5"/>
  <c r="E46" i="5"/>
  <c r="D46" i="5"/>
  <c r="C46" i="5"/>
  <c r="N45" i="5"/>
  <c r="M45" i="5"/>
  <c r="L45" i="5"/>
  <c r="K45" i="5"/>
  <c r="J45" i="5"/>
  <c r="G45" i="5"/>
  <c r="F45" i="5"/>
  <c r="E45" i="5"/>
  <c r="D45" i="5"/>
  <c r="C45" i="5"/>
  <c r="N44" i="5"/>
  <c r="M44" i="5"/>
  <c r="L44" i="5"/>
  <c r="K44" i="5"/>
  <c r="J44" i="5"/>
  <c r="G44" i="5"/>
  <c r="F44" i="5"/>
  <c r="E44" i="5"/>
  <c r="D44" i="5"/>
  <c r="C44" i="5"/>
  <c r="N43" i="5"/>
  <c r="M43" i="5"/>
  <c r="L43" i="5"/>
  <c r="K43" i="5"/>
  <c r="J43" i="5"/>
  <c r="G43" i="5"/>
  <c r="F43" i="5"/>
  <c r="E43" i="5"/>
  <c r="D43" i="5"/>
  <c r="C43" i="5"/>
  <c r="N42" i="5"/>
  <c r="M42" i="5"/>
  <c r="L42" i="5"/>
  <c r="K42" i="5"/>
  <c r="J42" i="5"/>
  <c r="G42" i="5"/>
  <c r="F42" i="5"/>
  <c r="E42" i="5"/>
  <c r="D42" i="5"/>
  <c r="C42" i="5"/>
  <c r="N41" i="5"/>
  <c r="M41" i="5"/>
  <c r="L41" i="5"/>
  <c r="K41" i="5"/>
  <c r="J41" i="5"/>
  <c r="G41" i="5"/>
  <c r="F41" i="5"/>
  <c r="E41" i="5"/>
  <c r="D41" i="5"/>
  <c r="C41" i="5"/>
  <c r="N40" i="5"/>
  <c r="M40" i="5"/>
  <c r="L40" i="5"/>
  <c r="K40" i="5"/>
  <c r="J40" i="5"/>
  <c r="G40" i="5"/>
  <c r="F40" i="5"/>
  <c r="E40" i="5"/>
  <c r="D40" i="5"/>
  <c r="C40" i="5"/>
  <c r="N39" i="5"/>
  <c r="M39" i="5"/>
  <c r="L39" i="5"/>
  <c r="K39" i="5"/>
  <c r="J39" i="5"/>
  <c r="G39" i="5"/>
  <c r="F39" i="5"/>
  <c r="E39" i="5"/>
  <c r="D39" i="5"/>
  <c r="C39" i="5"/>
  <c r="N38" i="5"/>
  <c r="M38" i="5"/>
  <c r="L38" i="5"/>
  <c r="K38" i="5"/>
  <c r="J38" i="5"/>
  <c r="G38" i="5"/>
  <c r="F38" i="5"/>
  <c r="E38" i="5"/>
  <c r="D38" i="5"/>
  <c r="C38" i="5"/>
  <c r="N37" i="5"/>
  <c r="M37" i="5"/>
  <c r="L37" i="5"/>
  <c r="K37" i="5"/>
  <c r="J37" i="5"/>
  <c r="G37" i="5"/>
  <c r="F37" i="5"/>
  <c r="E37" i="5"/>
  <c r="D37" i="5"/>
  <c r="C37" i="5"/>
  <c r="N36" i="5"/>
  <c r="M36" i="5"/>
  <c r="L36" i="5"/>
  <c r="K36" i="5"/>
  <c r="J36" i="5"/>
  <c r="G36" i="5"/>
  <c r="F36" i="5"/>
  <c r="E36" i="5"/>
  <c r="D36" i="5"/>
  <c r="C36" i="5"/>
  <c r="N35" i="5"/>
  <c r="M35" i="5"/>
  <c r="L35" i="5"/>
  <c r="K35" i="5"/>
  <c r="J35" i="5"/>
  <c r="G35" i="5"/>
  <c r="F35" i="5"/>
  <c r="E35" i="5"/>
  <c r="D35" i="5"/>
  <c r="C35" i="5"/>
  <c r="N34" i="5"/>
  <c r="M34" i="5"/>
  <c r="L34" i="5"/>
  <c r="K34" i="5"/>
  <c r="J34" i="5"/>
  <c r="G34" i="5"/>
  <c r="F34" i="5"/>
  <c r="E34" i="5"/>
  <c r="D34" i="5"/>
  <c r="C34" i="5"/>
  <c r="N33" i="5"/>
  <c r="M33" i="5"/>
  <c r="L33" i="5"/>
  <c r="K33" i="5"/>
  <c r="J33" i="5"/>
  <c r="G33" i="5"/>
  <c r="F33" i="5"/>
  <c r="E33" i="5"/>
  <c r="D33" i="5"/>
  <c r="C33" i="5"/>
  <c r="N32" i="5"/>
  <c r="M32" i="5"/>
  <c r="L32" i="5"/>
  <c r="K32" i="5"/>
  <c r="J32" i="5"/>
  <c r="G32" i="5"/>
  <c r="F32" i="5"/>
  <c r="E32" i="5"/>
  <c r="D32" i="5"/>
  <c r="C32" i="5"/>
  <c r="N31" i="5"/>
  <c r="M31" i="5"/>
  <c r="L31" i="5"/>
  <c r="K31" i="5"/>
  <c r="J31" i="5"/>
  <c r="G31" i="5"/>
  <c r="F31" i="5"/>
  <c r="E31" i="5"/>
  <c r="D31" i="5"/>
  <c r="C31" i="5"/>
  <c r="N30" i="5"/>
  <c r="M30" i="5"/>
  <c r="L30" i="5"/>
  <c r="K30" i="5"/>
  <c r="J30" i="5"/>
  <c r="G30" i="5"/>
  <c r="F30" i="5"/>
  <c r="E30" i="5"/>
  <c r="D30" i="5"/>
  <c r="C30" i="5"/>
  <c r="N29" i="5"/>
  <c r="M29" i="5"/>
  <c r="L29" i="5"/>
  <c r="K29" i="5"/>
  <c r="J29" i="5"/>
  <c r="G29" i="5"/>
  <c r="F29" i="5"/>
  <c r="E29" i="5"/>
  <c r="D29" i="5"/>
  <c r="C29" i="5"/>
  <c r="N28" i="5"/>
  <c r="M28" i="5"/>
  <c r="L28" i="5"/>
  <c r="K28" i="5"/>
  <c r="J28" i="5"/>
  <c r="G28" i="5"/>
  <c r="F28" i="5"/>
  <c r="E28" i="5"/>
  <c r="D28" i="5"/>
  <c r="C28" i="5"/>
  <c r="N27" i="5"/>
  <c r="M27" i="5"/>
  <c r="L27" i="5"/>
  <c r="K27" i="5"/>
  <c r="J27" i="5"/>
  <c r="G27" i="5"/>
  <c r="F27" i="5"/>
  <c r="E27" i="5"/>
  <c r="D27" i="5"/>
  <c r="C27" i="5"/>
  <c r="N26" i="5"/>
  <c r="M26" i="5"/>
  <c r="L26" i="5"/>
  <c r="K26" i="5"/>
  <c r="J26" i="5"/>
  <c r="G26" i="5"/>
  <c r="F26" i="5"/>
  <c r="E26" i="5"/>
  <c r="D26" i="5"/>
  <c r="C26" i="5"/>
  <c r="N25" i="5"/>
  <c r="M25" i="5"/>
  <c r="L25" i="5"/>
  <c r="K25" i="5"/>
  <c r="J25" i="5"/>
  <c r="G25" i="5"/>
  <c r="F25" i="5"/>
  <c r="E25" i="5"/>
  <c r="D25" i="5"/>
  <c r="C25" i="5"/>
  <c r="N24" i="5"/>
  <c r="M24" i="5"/>
  <c r="L24" i="5"/>
  <c r="K24" i="5"/>
  <c r="J24" i="5"/>
  <c r="G24" i="5"/>
  <c r="F24" i="5"/>
  <c r="E24" i="5"/>
  <c r="D24" i="5"/>
  <c r="C24" i="5"/>
  <c r="N23" i="5"/>
  <c r="M23" i="5"/>
  <c r="L23" i="5"/>
  <c r="K23" i="5"/>
  <c r="J23" i="5"/>
  <c r="G23" i="5"/>
  <c r="F23" i="5"/>
  <c r="E23" i="5"/>
  <c r="D23" i="5"/>
  <c r="C23" i="5"/>
  <c r="N22" i="5"/>
  <c r="M22" i="5"/>
  <c r="L22" i="5"/>
  <c r="K22" i="5"/>
  <c r="J22" i="5"/>
  <c r="G22" i="5"/>
  <c r="F22" i="5"/>
  <c r="E22" i="5"/>
  <c r="D22" i="5"/>
  <c r="C22" i="5"/>
  <c r="N21" i="5"/>
  <c r="M21" i="5"/>
  <c r="L21" i="5"/>
  <c r="K21" i="5"/>
  <c r="J21" i="5"/>
  <c r="G21" i="5"/>
  <c r="F21" i="5"/>
  <c r="E21" i="5"/>
  <c r="D21" i="5"/>
  <c r="C21" i="5"/>
  <c r="N20" i="5"/>
  <c r="M20" i="5"/>
  <c r="L20" i="5"/>
  <c r="K20" i="5"/>
  <c r="J20" i="5"/>
  <c r="G20" i="5"/>
  <c r="F20" i="5"/>
  <c r="E20" i="5"/>
  <c r="D20" i="5"/>
  <c r="C20" i="5"/>
  <c r="N19" i="5"/>
  <c r="M19" i="5"/>
  <c r="L19" i="5"/>
  <c r="K19" i="5"/>
  <c r="J19" i="5"/>
  <c r="G19" i="5"/>
  <c r="F19" i="5"/>
  <c r="E19" i="5"/>
  <c r="D19" i="5"/>
  <c r="C19" i="5"/>
  <c r="N18" i="5"/>
  <c r="M18" i="5"/>
  <c r="L18" i="5"/>
  <c r="K18" i="5"/>
  <c r="J18" i="5"/>
  <c r="G18" i="5"/>
  <c r="F18" i="5"/>
  <c r="E18" i="5"/>
  <c r="D18" i="5"/>
  <c r="C18" i="5"/>
  <c r="N17" i="5"/>
  <c r="M17" i="5"/>
  <c r="L17" i="5"/>
  <c r="K17" i="5"/>
  <c r="J17" i="5"/>
  <c r="G17" i="5"/>
  <c r="F17" i="5"/>
  <c r="E17" i="5"/>
  <c r="D17" i="5"/>
  <c r="C17" i="5"/>
  <c r="N16" i="5"/>
  <c r="M16" i="5"/>
  <c r="L16" i="5"/>
  <c r="K16" i="5"/>
  <c r="J16" i="5"/>
  <c r="G16" i="5"/>
  <c r="F16" i="5"/>
  <c r="E16" i="5"/>
  <c r="D16" i="5"/>
  <c r="C16" i="5"/>
  <c r="N15" i="5"/>
  <c r="M15" i="5"/>
  <c r="L15" i="5"/>
  <c r="K15" i="5"/>
  <c r="J15" i="5"/>
  <c r="G15" i="5"/>
  <c r="F15" i="5"/>
  <c r="E15" i="5"/>
  <c r="D15" i="5"/>
  <c r="C15" i="5"/>
  <c r="N14" i="5"/>
  <c r="M14" i="5"/>
  <c r="L14" i="5"/>
  <c r="K14" i="5"/>
  <c r="J14" i="5"/>
  <c r="G14" i="5"/>
  <c r="F14" i="5"/>
  <c r="E14" i="5"/>
  <c r="D14" i="5"/>
  <c r="C14" i="5"/>
  <c r="N13" i="5"/>
  <c r="M13" i="5"/>
  <c r="L13" i="5"/>
  <c r="K13" i="5"/>
  <c r="J13" i="5"/>
  <c r="G13" i="5"/>
  <c r="F13" i="5"/>
  <c r="E13" i="5"/>
  <c r="D13" i="5"/>
  <c r="C13" i="5"/>
  <c r="N12" i="5"/>
  <c r="M12" i="5"/>
  <c r="L12" i="5"/>
  <c r="K12" i="5"/>
  <c r="J12" i="5"/>
  <c r="G12" i="5"/>
  <c r="F12" i="5"/>
  <c r="E12" i="5"/>
  <c r="D12" i="5"/>
  <c r="C12" i="5"/>
  <c r="N11" i="5"/>
  <c r="M11" i="5"/>
  <c r="L11" i="5"/>
  <c r="K11" i="5"/>
  <c r="J11" i="5"/>
  <c r="G11" i="5"/>
  <c r="F11" i="5"/>
  <c r="E11" i="5"/>
  <c r="D11" i="5"/>
  <c r="C11" i="5"/>
  <c r="N10" i="5"/>
  <c r="M10" i="5"/>
  <c r="L10" i="5"/>
  <c r="K10" i="5"/>
  <c r="J10" i="5"/>
  <c r="G10" i="5"/>
  <c r="F10" i="5"/>
  <c r="E10" i="5"/>
  <c r="D10" i="5"/>
  <c r="C10" i="5"/>
  <c r="N9" i="5"/>
  <c r="M9" i="5"/>
  <c r="L9" i="5"/>
  <c r="K9" i="5"/>
  <c r="J9" i="5"/>
  <c r="G9" i="5"/>
  <c r="F9" i="5"/>
  <c r="E9" i="5"/>
  <c r="D9" i="5"/>
  <c r="C9" i="5"/>
  <c r="N8" i="5"/>
  <c r="M8" i="5"/>
  <c r="L8" i="5"/>
  <c r="K8" i="5"/>
  <c r="J8" i="5"/>
  <c r="G8" i="5"/>
  <c r="F8" i="5"/>
  <c r="E8" i="5"/>
  <c r="D8" i="5"/>
  <c r="C8" i="5"/>
  <c r="N7" i="5"/>
  <c r="M7" i="5"/>
  <c r="L7" i="5"/>
  <c r="K7" i="5"/>
  <c r="J7" i="5"/>
  <c r="G7" i="5"/>
  <c r="F7" i="5"/>
  <c r="E7" i="5"/>
  <c r="D7" i="5"/>
  <c r="C7" i="5"/>
  <c r="N6" i="5"/>
  <c r="M6" i="5"/>
  <c r="L6" i="5"/>
  <c r="K6" i="5"/>
  <c r="J6" i="5"/>
  <c r="G6" i="5"/>
  <c r="F6" i="5"/>
  <c r="E6" i="5"/>
  <c r="D6" i="5"/>
  <c r="C6" i="5"/>
  <c r="N5" i="5"/>
  <c r="M5" i="5"/>
  <c r="L5" i="5"/>
  <c r="K5" i="5"/>
  <c r="J5" i="5"/>
  <c r="G5" i="5"/>
  <c r="F5" i="5"/>
  <c r="E5" i="5"/>
  <c r="D5" i="5"/>
  <c r="C5" i="5"/>
  <c r="N4" i="5"/>
  <c r="M4" i="5"/>
  <c r="L4" i="5"/>
  <c r="K4" i="5"/>
  <c r="J4" i="5"/>
  <c r="G4" i="5"/>
  <c r="F4" i="5"/>
  <c r="E4" i="5"/>
  <c r="D4" i="5"/>
  <c r="C4" i="5"/>
  <c r="N3" i="5"/>
  <c r="M3" i="5"/>
  <c r="L3" i="5"/>
  <c r="K3" i="5"/>
  <c r="J3" i="5"/>
  <c r="G3" i="5"/>
  <c r="F3" i="5"/>
  <c r="E3" i="5"/>
  <c r="D3" i="5"/>
  <c r="C3" i="5"/>
  <c r="O21" i="4"/>
  <c r="N21" i="4"/>
  <c r="M21" i="4"/>
  <c r="L21" i="4"/>
  <c r="K21" i="4"/>
  <c r="O9" i="4"/>
  <c r="P9" i="4" s="1"/>
  <c r="N9" i="4"/>
  <c r="M9" i="4"/>
  <c r="L9" i="4"/>
  <c r="K9" i="4"/>
  <c r="R23" i="3"/>
  <c r="Q23" i="3"/>
  <c r="P23" i="3"/>
  <c r="O23" i="3"/>
  <c r="N23" i="3"/>
  <c r="Q23" i="2"/>
  <c r="P23" i="2"/>
  <c r="O23" i="2"/>
  <c r="N23" i="2"/>
  <c r="M23" i="2"/>
  <c r="F25" i="11"/>
  <c r="E25" i="11"/>
  <c r="D25" i="11"/>
  <c r="C25" i="11"/>
  <c r="B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3" i="11"/>
  <c r="E102" i="10"/>
  <c r="G101" i="10"/>
  <c r="G102" i="10" s="1"/>
  <c r="F101" i="10"/>
  <c r="F102" i="10" s="1"/>
  <c r="E101" i="10"/>
  <c r="D101" i="10"/>
  <c r="D102" i="10" s="1"/>
  <c r="C101" i="10"/>
  <c r="C102" i="10" s="1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I25" i="9"/>
  <c r="E25" i="9"/>
  <c r="G25" i="9" s="1"/>
  <c r="D25" i="9"/>
  <c r="C25" i="9"/>
  <c r="G24" i="9"/>
  <c r="F24" i="9"/>
  <c r="G23" i="9"/>
  <c r="F23" i="9"/>
  <c r="G22" i="9"/>
  <c r="F22" i="9"/>
  <c r="G21" i="9"/>
  <c r="F21" i="9"/>
  <c r="G20" i="9"/>
  <c r="F20" i="9"/>
  <c r="G19" i="9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F11" i="9"/>
  <c r="G10" i="9"/>
  <c r="F10" i="9"/>
  <c r="G9" i="9"/>
  <c r="F9" i="9"/>
  <c r="G8" i="9"/>
  <c r="F8" i="9"/>
  <c r="G7" i="9"/>
  <c r="F7" i="9"/>
  <c r="G6" i="9"/>
  <c r="F6" i="9"/>
  <c r="G5" i="9"/>
  <c r="F5" i="9"/>
  <c r="G4" i="9"/>
  <c r="F4" i="9"/>
  <c r="G3" i="9"/>
  <c r="F3" i="9"/>
  <c r="D52" i="8"/>
  <c r="D51" i="8"/>
  <c r="D50" i="8"/>
  <c r="D49" i="8"/>
  <c r="D48" i="8"/>
  <c r="D47" i="8"/>
  <c r="D46" i="8"/>
  <c r="D45" i="8"/>
  <c r="H41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I353" i="7"/>
  <c r="I352" i="7"/>
  <c r="I351" i="7"/>
  <c r="I350" i="7"/>
  <c r="I349" i="7"/>
  <c r="I348" i="7"/>
  <c r="I347" i="7"/>
  <c r="I346" i="7"/>
  <c r="I345" i="7"/>
  <c r="I344" i="7"/>
  <c r="I343" i="7"/>
  <c r="I342" i="7"/>
  <c r="I341" i="7"/>
  <c r="I340" i="7"/>
  <c r="I339" i="7"/>
  <c r="I338" i="7"/>
  <c r="I337" i="7"/>
  <c r="I336" i="7"/>
  <c r="I335" i="7"/>
  <c r="I334" i="7"/>
  <c r="I333" i="7"/>
  <c r="I332" i="7"/>
  <c r="I331" i="7"/>
  <c r="I330" i="7"/>
  <c r="I329" i="7"/>
  <c r="I328" i="7"/>
  <c r="I327" i="7"/>
  <c r="I326" i="7"/>
  <c r="I325" i="7"/>
  <c r="I324" i="7"/>
  <c r="I323" i="7"/>
  <c r="I322" i="7"/>
  <c r="I321" i="7"/>
  <c r="I320" i="7"/>
  <c r="I319" i="7"/>
  <c r="I318" i="7"/>
  <c r="I317" i="7"/>
  <c r="I316" i="7"/>
  <c r="I315" i="7"/>
  <c r="I314" i="7"/>
  <c r="I313" i="7"/>
  <c r="I312" i="7"/>
  <c r="I311" i="7"/>
  <c r="I310" i="7"/>
  <c r="I309" i="7"/>
  <c r="I308" i="7"/>
  <c r="I307" i="7"/>
  <c r="I306" i="7"/>
  <c r="I305" i="7"/>
  <c r="I304" i="7"/>
  <c r="I303" i="7"/>
  <c r="I302" i="7"/>
  <c r="I301" i="7"/>
  <c r="I300" i="7"/>
  <c r="I299" i="7"/>
  <c r="I298" i="7"/>
  <c r="I297" i="7"/>
  <c r="I296" i="7"/>
  <c r="I295" i="7"/>
  <c r="I294" i="7"/>
  <c r="I293" i="7"/>
  <c r="I292" i="7"/>
  <c r="I291" i="7"/>
  <c r="I290" i="7"/>
  <c r="I289" i="7"/>
  <c r="I288" i="7"/>
  <c r="I287" i="7"/>
  <c r="I286" i="7"/>
  <c r="I285" i="7"/>
  <c r="I284" i="7"/>
  <c r="I283" i="7"/>
  <c r="I282" i="7"/>
  <c r="I281" i="7"/>
  <c r="I280" i="7"/>
  <c r="I279" i="7"/>
  <c r="I278" i="7"/>
  <c r="I277" i="7"/>
  <c r="I276" i="7"/>
  <c r="I275" i="7"/>
  <c r="I274" i="7"/>
  <c r="I273" i="7"/>
  <c r="I272" i="7"/>
  <c r="I271" i="7"/>
  <c r="I270" i="7"/>
  <c r="I269" i="7"/>
  <c r="I268" i="7"/>
  <c r="I267" i="7"/>
  <c r="I266" i="7"/>
  <c r="I265" i="7"/>
  <c r="I264" i="7"/>
  <c r="I263" i="7"/>
  <c r="I262" i="7"/>
  <c r="I261" i="7"/>
  <c r="I260" i="7"/>
  <c r="I259" i="7"/>
  <c r="I258" i="7"/>
  <c r="I257" i="7"/>
  <c r="I256" i="7"/>
  <c r="I255" i="7"/>
  <c r="I254" i="7"/>
  <c r="I253" i="7"/>
  <c r="I252" i="7"/>
  <c r="I251" i="7"/>
  <c r="I250" i="7"/>
  <c r="I249" i="7"/>
  <c r="I248" i="7"/>
  <c r="I247" i="7"/>
  <c r="I246" i="7"/>
  <c r="I245" i="7"/>
  <c r="I244" i="7"/>
  <c r="I243" i="7"/>
  <c r="I242" i="7"/>
  <c r="I241" i="7"/>
  <c r="I240" i="7"/>
  <c r="I239" i="7"/>
  <c r="I238" i="7"/>
  <c r="I237" i="7"/>
  <c r="I236" i="7"/>
  <c r="I235" i="7"/>
  <c r="I234" i="7"/>
  <c r="I233" i="7"/>
  <c r="I232" i="7"/>
  <c r="I231" i="7"/>
  <c r="I230" i="7"/>
  <c r="I229" i="7"/>
  <c r="I228" i="7"/>
  <c r="I227" i="7"/>
  <c r="I226" i="7"/>
  <c r="I225" i="7"/>
  <c r="I224" i="7"/>
  <c r="I223" i="7"/>
  <c r="I222" i="7"/>
  <c r="I221" i="7"/>
  <c r="I220" i="7"/>
  <c r="I219" i="7"/>
  <c r="I218" i="7"/>
  <c r="I217" i="7"/>
  <c r="I216" i="7"/>
  <c r="I215" i="7"/>
  <c r="I214" i="7"/>
  <c r="I213" i="7"/>
  <c r="I212" i="7"/>
  <c r="I211" i="7"/>
  <c r="I210" i="7"/>
  <c r="I209" i="7"/>
  <c r="I208" i="7"/>
  <c r="I207" i="7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3" i="7"/>
  <c r="G355" i="4"/>
  <c r="N355" i="5" s="1"/>
  <c r="F355" i="4"/>
  <c r="M355" i="5" s="1"/>
  <c r="E355" i="4"/>
  <c r="L355" i="5" s="1"/>
  <c r="D355" i="4"/>
  <c r="K355" i="5" s="1"/>
  <c r="C355" i="4"/>
  <c r="J355" i="5" s="1"/>
  <c r="H354" i="4"/>
  <c r="O353" i="4"/>
  <c r="N353" i="4"/>
  <c r="M353" i="4"/>
  <c r="L353" i="4"/>
  <c r="K353" i="4"/>
  <c r="H353" i="4"/>
  <c r="H352" i="4"/>
  <c r="H351" i="4"/>
  <c r="O350" i="4"/>
  <c r="U349" i="5" s="1"/>
  <c r="N350" i="4"/>
  <c r="T349" i="5" s="1"/>
  <c r="M350" i="4"/>
  <c r="S349" i="5" s="1"/>
  <c r="L350" i="4"/>
  <c r="K350" i="4"/>
  <c r="Q349" i="5" s="1"/>
  <c r="H350" i="4"/>
  <c r="H349" i="4"/>
  <c r="H348" i="4"/>
  <c r="H347" i="4"/>
  <c r="H346" i="4"/>
  <c r="O345" i="4"/>
  <c r="U344" i="5" s="1"/>
  <c r="N345" i="4"/>
  <c r="T344" i="5" s="1"/>
  <c r="M345" i="4"/>
  <c r="S344" i="5" s="1"/>
  <c r="L345" i="4"/>
  <c r="K345" i="4"/>
  <c r="Q344" i="5" s="1"/>
  <c r="H345" i="4"/>
  <c r="H344" i="4"/>
  <c r="H343" i="4"/>
  <c r="H342" i="4"/>
  <c r="H341" i="4"/>
  <c r="H340" i="4"/>
  <c r="O339" i="4"/>
  <c r="U338" i="5" s="1"/>
  <c r="N339" i="4"/>
  <c r="T338" i="5" s="1"/>
  <c r="M339" i="4"/>
  <c r="S338" i="5" s="1"/>
  <c r="L339" i="4"/>
  <c r="R338" i="5" s="1"/>
  <c r="K339" i="4"/>
  <c r="Q338" i="5" s="1"/>
  <c r="H339" i="4"/>
  <c r="H338" i="4"/>
  <c r="H337" i="4"/>
  <c r="H336" i="4"/>
  <c r="H335" i="4"/>
  <c r="H334" i="4"/>
  <c r="H333" i="4"/>
  <c r="H332" i="4"/>
  <c r="H331" i="4"/>
  <c r="H330" i="4"/>
  <c r="H329" i="4"/>
  <c r="H328" i="4"/>
  <c r="O327" i="4"/>
  <c r="U326" i="5" s="1"/>
  <c r="N327" i="4"/>
  <c r="T326" i="5" s="1"/>
  <c r="M327" i="4"/>
  <c r="S326" i="5" s="1"/>
  <c r="L327" i="4"/>
  <c r="K327" i="4"/>
  <c r="Q326" i="5" s="1"/>
  <c r="H327" i="4"/>
  <c r="H326" i="4"/>
  <c r="H325" i="4"/>
  <c r="H324" i="4"/>
  <c r="H323" i="4"/>
  <c r="H322" i="4"/>
  <c r="H321" i="4"/>
  <c r="H320" i="4"/>
  <c r="H319" i="4"/>
  <c r="H318" i="4"/>
  <c r="H317" i="4"/>
  <c r="O316" i="4"/>
  <c r="N316" i="4"/>
  <c r="M316" i="4"/>
  <c r="L316" i="4"/>
  <c r="K316" i="4"/>
  <c r="P316" i="4" s="1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O303" i="4"/>
  <c r="N303" i="4"/>
  <c r="M303" i="4"/>
  <c r="L303" i="4"/>
  <c r="K303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O275" i="4"/>
  <c r="N275" i="4"/>
  <c r="M275" i="4"/>
  <c r="L275" i="4"/>
  <c r="K275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O241" i="4"/>
  <c r="N241" i="4"/>
  <c r="M241" i="4"/>
  <c r="L241" i="4"/>
  <c r="K241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O205" i="4"/>
  <c r="N205" i="4"/>
  <c r="M205" i="4"/>
  <c r="L205" i="4"/>
  <c r="K205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O187" i="4"/>
  <c r="N187" i="4"/>
  <c r="M187" i="4"/>
  <c r="L187" i="4"/>
  <c r="K187" i="4"/>
  <c r="H187" i="4"/>
  <c r="H186" i="4"/>
  <c r="O185" i="4"/>
  <c r="N185" i="4"/>
  <c r="M185" i="4"/>
  <c r="L185" i="4"/>
  <c r="K185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O165" i="4"/>
  <c r="N165" i="4"/>
  <c r="M165" i="4"/>
  <c r="L165" i="4"/>
  <c r="K165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O152" i="4"/>
  <c r="N152" i="4"/>
  <c r="M152" i="4"/>
  <c r="L152" i="4"/>
  <c r="K152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O126" i="4"/>
  <c r="N126" i="4"/>
  <c r="M126" i="4"/>
  <c r="L126" i="4"/>
  <c r="K126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O97" i="4"/>
  <c r="N97" i="4"/>
  <c r="M97" i="4"/>
  <c r="L97" i="4"/>
  <c r="K97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O79" i="4"/>
  <c r="N79" i="4"/>
  <c r="M79" i="4"/>
  <c r="L79" i="4"/>
  <c r="K79" i="4"/>
  <c r="H79" i="4"/>
  <c r="H78" i="4"/>
  <c r="H77" i="4"/>
  <c r="O76" i="4"/>
  <c r="N76" i="4"/>
  <c r="M76" i="4"/>
  <c r="L76" i="4"/>
  <c r="K76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O63" i="4"/>
  <c r="N63" i="4"/>
  <c r="M63" i="4"/>
  <c r="L63" i="4"/>
  <c r="K63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O50" i="4"/>
  <c r="N50" i="4"/>
  <c r="M50" i="4"/>
  <c r="L50" i="4"/>
  <c r="K50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P21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B392" i="3"/>
  <c r="L390" i="3"/>
  <c r="G390" i="3"/>
  <c r="F390" i="3"/>
  <c r="E390" i="3"/>
  <c r="D390" i="3"/>
  <c r="C390" i="3"/>
  <c r="H389" i="3"/>
  <c r="M389" i="3" s="1"/>
  <c r="M388" i="3"/>
  <c r="H388" i="3"/>
  <c r="H387" i="3"/>
  <c r="M387" i="3" s="1"/>
  <c r="H386" i="3"/>
  <c r="H385" i="3"/>
  <c r="M385" i="3" s="1"/>
  <c r="H384" i="3"/>
  <c r="H383" i="3"/>
  <c r="M383" i="3" s="1"/>
  <c r="H382" i="3"/>
  <c r="M382" i="3" s="1"/>
  <c r="H381" i="3"/>
  <c r="M381" i="3" s="1"/>
  <c r="H380" i="3"/>
  <c r="H379" i="3"/>
  <c r="M379" i="3" s="1"/>
  <c r="H378" i="3"/>
  <c r="M378" i="3" s="1"/>
  <c r="H377" i="3"/>
  <c r="M377" i="3" s="1"/>
  <c r="H376" i="3"/>
  <c r="M376" i="3" s="1"/>
  <c r="H375" i="3"/>
  <c r="M375" i="3" s="1"/>
  <c r="H374" i="3"/>
  <c r="M372" i="3"/>
  <c r="H372" i="3"/>
  <c r="H371" i="3"/>
  <c r="M371" i="3" s="1"/>
  <c r="H370" i="3"/>
  <c r="M370" i="3" s="1"/>
  <c r="H369" i="3"/>
  <c r="M369" i="3" s="1"/>
  <c r="H368" i="3"/>
  <c r="M368" i="3" s="1"/>
  <c r="H367" i="3"/>
  <c r="M367" i="3" s="1"/>
  <c r="H366" i="3"/>
  <c r="M366" i="3" s="1"/>
  <c r="H365" i="3"/>
  <c r="M365" i="3" s="1"/>
  <c r="H364" i="3"/>
  <c r="H363" i="3"/>
  <c r="M363" i="3" s="1"/>
  <c r="H362" i="3"/>
  <c r="M362" i="3" s="1"/>
  <c r="H361" i="3"/>
  <c r="H359" i="3"/>
  <c r="M359" i="3" s="1"/>
  <c r="H358" i="3"/>
  <c r="M358" i="3" s="1"/>
  <c r="H357" i="3"/>
  <c r="O342" i="14" s="1"/>
  <c r="H356" i="3"/>
  <c r="M356" i="3" s="1"/>
  <c r="H355" i="3"/>
  <c r="M355" i="3" s="1"/>
  <c r="H354" i="3"/>
  <c r="M354" i="3" s="1"/>
  <c r="H353" i="3"/>
  <c r="M353" i="3" s="1"/>
  <c r="M352" i="3"/>
  <c r="H352" i="3"/>
  <c r="M351" i="3"/>
  <c r="H351" i="3"/>
  <c r="H350" i="3"/>
  <c r="M350" i="3" s="1"/>
  <c r="H349" i="3"/>
  <c r="M349" i="3" s="1"/>
  <c r="H348" i="3"/>
  <c r="H347" i="3"/>
  <c r="H345" i="3"/>
  <c r="M345" i="3" s="1"/>
  <c r="H344" i="3"/>
  <c r="M344" i="3" s="1"/>
  <c r="H343" i="3"/>
  <c r="M343" i="3" s="1"/>
  <c r="H342" i="3"/>
  <c r="H341" i="3"/>
  <c r="M341" i="3" s="1"/>
  <c r="H340" i="3"/>
  <c r="M340" i="3" s="1"/>
  <c r="H339" i="3"/>
  <c r="M339" i="3" s="1"/>
  <c r="H338" i="3"/>
  <c r="H337" i="3"/>
  <c r="M337" i="3" s="1"/>
  <c r="H336" i="3"/>
  <c r="M336" i="3" s="1"/>
  <c r="H335" i="3"/>
  <c r="M335" i="3" s="1"/>
  <c r="H334" i="3"/>
  <c r="O319" i="14" s="1"/>
  <c r="H333" i="3"/>
  <c r="M333" i="3" s="1"/>
  <c r="H332" i="3"/>
  <c r="M332" i="3" s="1"/>
  <c r="H331" i="3"/>
  <c r="M331" i="3" s="1"/>
  <c r="H330" i="3"/>
  <c r="H328" i="3"/>
  <c r="M328" i="3" s="1"/>
  <c r="H327" i="3"/>
  <c r="M327" i="3" s="1"/>
  <c r="H326" i="3"/>
  <c r="M326" i="3" s="1"/>
  <c r="H325" i="3"/>
  <c r="H324" i="3"/>
  <c r="H323" i="3"/>
  <c r="H322" i="3"/>
  <c r="M322" i="3" s="1"/>
  <c r="H321" i="3"/>
  <c r="M321" i="3" s="1"/>
  <c r="H320" i="3"/>
  <c r="H319" i="3"/>
  <c r="M319" i="3" s="1"/>
  <c r="H318" i="3"/>
  <c r="M318" i="3" s="1"/>
  <c r="H317" i="3"/>
  <c r="M317" i="3" s="1"/>
  <c r="H316" i="3"/>
  <c r="M316" i="3" s="1"/>
  <c r="H315" i="3"/>
  <c r="M315" i="3" s="1"/>
  <c r="H314" i="3"/>
  <c r="M314" i="3" s="1"/>
  <c r="H313" i="3"/>
  <c r="M313" i="3" s="1"/>
  <c r="H312" i="3"/>
  <c r="M312" i="3" s="1"/>
  <c r="H311" i="3"/>
  <c r="H310" i="3"/>
  <c r="M310" i="3" s="1"/>
  <c r="H309" i="3"/>
  <c r="M309" i="3" s="1"/>
  <c r="H308" i="3"/>
  <c r="M308" i="3" s="1"/>
  <c r="H307" i="3"/>
  <c r="M307" i="3" s="1"/>
  <c r="H306" i="3"/>
  <c r="M306" i="3" s="1"/>
  <c r="H305" i="3"/>
  <c r="H304" i="3"/>
  <c r="H303" i="3"/>
  <c r="H302" i="3"/>
  <c r="H301" i="3"/>
  <c r="M301" i="3" s="1"/>
  <c r="H300" i="3"/>
  <c r="H299" i="3"/>
  <c r="M299" i="3" s="1"/>
  <c r="H298" i="3"/>
  <c r="M298" i="3" s="1"/>
  <c r="H297" i="3"/>
  <c r="M297" i="3" s="1"/>
  <c r="M296" i="3"/>
  <c r="H296" i="3"/>
  <c r="H294" i="3"/>
  <c r="M294" i="3" s="1"/>
  <c r="H293" i="3"/>
  <c r="M293" i="3" s="1"/>
  <c r="H292" i="3"/>
  <c r="H291" i="3"/>
  <c r="M291" i="3" s="1"/>
  <c r="H290" i="3"/>
  <c r="M290" i="3" s="1"/>
  <c r="H289" i="3"/>
  <c r="M289" i="3" s="1"/>
  <c r="H288" i="3"/>
  <c r="M288" i="3" s="1"/>
  <c r="H287" i="3"/>
  <c r="H286" i="3"/>
  <c r="M286" i="3" s="1"/>
  <c r="H285" i="3"/>
  <c r="M285" i="3" s="1"/>
  <c r="H284" i="3"/>
  <c r="M284" i="3" s="1"/>
  <c r="H283" i="3"/>
  <c r="M283" i="3" s="1"/>
  <c r="H282" i="3"/>
  <c r="H281" i="3"/>
  <c r="H280" i="3"/>
  <c r="M280" i="3" s="1"/>
  <c r="H279" i="3"/>
  <c r="H278" i="3"/>
  <c r="M278" i="3" s="1"/>
  <c r="H277" i="3"/>
  <c r="M277" i="3" s="1"/>
  <c r="H276" i="3"/>
  <c r="M276" i="3" s="1"/>
  <c r="H275" i="3"/>
  <c r="M275" i="3" s="1"/>
  <c r="H274" i="3"/>
  <c r="H273" i="3"/>
  <c r="H272" i="3"/>
  <c r="M272" i="3" s="1"/>
  <c r="H271" i="3"/>
  <c r="H270" i="3"/>
  <c r="H269" i="3"/>
  <c r="M269" i="3" s="1"/>
  <c r="H268" i="3"/>
  <c r="H267" i="3"/>
  <c r="H266" i="3"/>
  <c r="H265" i="3"/>
  <c r="H264" i="3"/>
  <c r="H263" i="3"/>
  <c r="H262" i="3"/>
  <c r="M262" i="3" s="1"/>
  <c r="H261" i="3"/>
  <c r="H260" i="3"/>
  <c r="M260" i="3" s="1"/>
  <c r="H259" i="3"/>
  <c r="H258" i="3"/>
  <c r="M258" i="3" s="1"/>
  <c r="H257" i="3"/>
  <c r="H255" i="3"/>
  <c r="M255" i="3" s="1"/>
  <c r="H254" i="3"/>
  <c r="M254" i="3" s="1"/>
  <c r="H253" i="3"/>
  <c r="M253" i="3" s="1"/>
  <c r="H252" i="3"/>
  <c r="M252" i="3" s="1"/>
  <c r="H251" i="3"/>
  <c r="M251" i="3" s="1"/>
  <c r="H250" i="3"/>
  <c r="M250" i="3" s="1"/>
  <c r="H249" i="3"/>
  <c r="M249" i="3" s="1"/>
  <c r="H248" i="3"/>
  <c r="M248" i="3" s="1"/>
  <c r="H247" i="3"/>
  <c r="M247" i="3" s="1"/>
  <c r="H246" i="3"/>
  <c r="M246" i="3" s="1"/>
  <c r="H245" i="3"/>
  <c r="M245" i="3" s="1"/>
  <c r="H244" i="3"/>
  <c r="M244" i="3" s="1"/>
  <c r="H243" i="3"/>
  <c r="M243" i="3" s="1"/>
  <c r="H242" i="3"/>
  <c r="M242" i="3" s="1"/>
  <c r="H241" i="3"/>
  <c r="M241" i="3" s="1"/>
  <c r="H240" i="3"/>
  <c r="M240" i="3" s="1"/>
  <c r="H239" i="3"/>
  <c r="M239" i="3" s="1"/>
  <c r="H238" i="3"/>
  <c r="M238" i="3" s="1"/>
  <c r="H237" i="3"/>
  <c r="M237" i="3" s="1"/>
  <c r="H236" i="3"/>
  <c r="M236" i="3" s="1"/>
  <c r="H235" i="3"/>
  <c r="M235" i="3" s="1"/>
  <c r="H234" i="3"/>
  <c r="M234" i="3" s="1"/>
  <c r="H233" i="3"/>
  <c r="M233" i="3" s="1"/>
  <c r="H232" i="3"/>
  <c r="M232" i="3" s="1"/>
  <c r="H231" i="3"/>
  <c r="M231" i="3" s="1"/>
  <c r="H230" i="3"/>
  <c r="M230" i="3" s="1"/>
  <c r="H229" i="3"/>
  <c r="M229" i="3" s="1"/>
  <c r="H228" i="3"/>
  <c r="M228" i="3" s="1"/>
  <c r="H227" i="3"/>
  <c r="M227" i="3" s="1"/>
  <c r="H226" i="3"/>
  <c r="M226" i="3" s="1"/>
  <c r="H225" i="3"/>
  <c r="M225" i="3" s="1"/>
  <c r="H224" i="3"/>
  <c r="M224" i="3" s="1"/>
  <c r="H223" i="3"/>
  <c r="M223" i="3" s="1"/>
  <c r="H222" i="3"/>
  <c r="M222" i="3" s="1"/>
  <c r="H221" i="3"/>
  <c r="M221" i="3" s="1"/>
  <c r="H220" i="3"/>
  <c r="M220" i="3" s="1"/>
  <c r="H219" i="3"/>
  <c r="R217" i="3"/>
  <c r="U204" i="14" s="1"/>
  <c r="Q217" i="3"/>
  <c r="T204" i="14" s="1"/>
  <c r="P217" i="3"/>
  <c r="S204" i="14" s="1"/>
  <c r="O217" i="3"/>
  <c r="R204" i="14" s="1"/>
  <c r="N217" i="3"/>
  <c r="Q204" i="14" s="1"/>
  <c r="H217" i="3"/>
  <c r="M217" i="3" s="1"/>
  <c r="H216" i="3"/>
  <c r="M216" i="3" s="1"/>
  <c r="H215" i="3"/>
  <c r="M215" i="3" s="1"/>
  <c r="H214" i="3"/>
  <c r="M214" i="3" s="1"/>
  <c r="H213" i="3"/>
  <c r="M213" i="3" s="1"/>
  <c r="H212" i="3"/>
  <c r="M212" i="3" s="1"/>
  <c r="H211" i="3"/>
  <c r="M211" i="3" s="1"/>
  <c r="M210" i="3"/>
  <c r="H210" i="3"/>
  <c r="H209" i="3"/>
  <c r="M209" i="3" s="1"/>
  <c r="H208" i="3"/>
  <c r="M208" i="3" s="1"/>
  <c r="M207" i="3"/>
  <c r="H207" i="3"/>
  <c r="H206" i="3"/>
  <c r="M206" i="3" s="1"/>
  <c r="H205" i="3"/>
  <c r="M205" i="3" s="1"/>
  <c r="H204" i="3"/>
  <c r="M204" i="3" s="1"/>
  <c r="H203" i="3"/>
  <c r="M203" i="3" s="1"/>
  <c r="H202" i="3"/>
  <c r="M202" i="3" s="1"/>
  <c r="H201" i="3"/>
  <c r="M201" i="3" s="1"/>
  <c r="H200" i="3"/>
  <c r="M200" i="3" s="1"/>
  <c r="H198" i="3"/>
  <c r="O185" i="5" s="1"/>
  <c r="H197" i="3"/>
  <c r="O184" i="5" s="1"/>
  <c r="H196" i="3"/>
  <c r="H195" i="3"/>
  <c r="O182" i="5" s="1"/>
  <c r="H194" i="3"/>
  <c r="H193" i="3"/>
  <c r="H192" i="3"/>
  <c r="H191" i="3"/>
  <c r="H190" i="3"/>
  <c r="H189" i="3"/>
  <c r="H188" i="3"/>
  <c r="O175" i="5" s="1"/>
  <c r="H187" i="3"/>
  <c r="O174" i="5" s="1"/>
  <c r="H186" i="3"/>
  <c r="H185" i="3"/>
  <c r="H184" i="3"/>
  <c r="O171" i="5" s="1"/>
  <c r="H183" i="3"/>
  <c r="O170" i="5" s="1"/>
  <c r="H182" i="3"/>
  <c r="H181" i="3"/>
  <c r="H180" i="3"/>
  <c r="O167" i="5" s="1"/>
  <c r="H179" i="3"/>
  <c r="R177" i="3"/>
  <c r="U186" i="14" s="1"/>
  <c r="Q177" i="3"/>
  <c r="T186" i="14" s="1"/>
  <c r="P177" i="3"/>
  <c r="S186" i="14" s="1"/>
  <c r="O177" i="3"/>
  <c r="R186" i="14" s="1"/>
  <c r="N177" i="3"/>
  <c r="Q186" i="14" s="1"/>
  <c r="H177" i="3"/>
  <c r="M177" i="3" s="1"/>
  <c r="H176" i="3"/>
  <c r="M176" i="3" s="1"/>
  <c r="R174" i="3"/>
  <c r="Q174" i="3"/>
  <c r="P174" i="3"/>
  <c r="S164" i="14" s="1"/>
  <c r="O174" i="3"/>
  <c r="N174" i="3"/>
  <c r="H174" i="3"/>
  <c r="M174" i="3" s="1"/>
  <c r="M173" i="3"/>
  <c r="H173" i="3"/>
  <c r="H172" i="3"/>
  <c r="M172" i="3" s="1"/>
  <c r="H171" i="3"/>
  <c r="M171" i="3" s="1"/>
  <c r="M170" i="3"/>
  <c r="H170" i="3"/>
  <c r="M169" i="3"/>
  <c r="H169" i="3"/>
  <c r="H168" i="3"/>
  <c r="M168" i="3" s="1"/>
  <c r="H167" i="3"/>
  <c r="M167" i="3" s="1"/>
  <c r="H166" i="3"/>
  <c r="M166" i="3" s="1"/>
  <c r="H165" i="3"/>
  <c r="M165" i="3" s="1"/>
  <c r="H164" i="3"/>
  <c r="M164" i="3" s="1"/>
  <c r="H163" i="3"/>
  <c r="M163" i="3" s="1"/>
  <c r="M162" i="3"/>
  <c r="H162" i="3"/>
  <c r="R160" i="3"/>
  <c r="U151" i="14" s="1"/>
  <c r="Q160" i="3"/>
  <c r="T151" i="14" s="1"/>
  <c r="P160" i="3"/>
  <c r="S151" i="14" s="1"/>
  <c r="O160" i="3"/>
  <c r="R151" i="14" s="1"/>
  <c r="N160" i="3"/>
  <c r="Q151" i="14" s="1"/>
  <c r="H160" i="3"/>
  <c r="M160" i="3" s="1"/>
  <c r="M159" i="3"/>
  <c r="H159" i="3"/>
  <c r="H158" i="3"/>
  <c r="M158" i="3" s="1"/>
  <c r="H157" i="3"/>
  <c r="M157" i="3" s="1"/>
  <c r="H156" i="3"/>
  <c r="M156" i="3" s="1"/>
  <c r="H155" i="3"/>
  <c r="M155" i="3" s="1"/>
  <c r="M154" i="3"/>
  <c r="H154" i="3"/>
  <c r="H153" i="3"/>
  <c r="M153" i="3" s="1"/>
  <c r="H152" i="3"/>
  <c r="M152" i="3" s="1"/>
  <c r="M151" i="3"/>
  <c r="H151" i="3"/>
  <c r="H150" i="3"/>
  <c r="M150" i="3" s="1"/>
  <c r="H149" i="3"/>
  <c r="M149" i="3" s="1"/>
  <c r="H148" i="3"/>
  <c r="M148" i="3" s="1"/>
  <c r="H147" i="3"/>
  <c r="M147" i="3" s="1"/>
  <c r="H146" i="3"/>
  <c r="M146" i="3" s="1"/>
  <c r="H145" i="3"/>
  <c r="M145" i="3" s="1"/>
  <c r="H144" i="3"/>
  <c r="M144" i="3" s="1"/>
  <c r="H143" i="3"/>
  <c r="M143" i="3" s="1"/>
  <c r="H142" i="3"/>
  <c r="M142" i="3" s="1"/>
  <c r="H141" i="3"/>
  <c r="M141" i="3" s="1"/>
  <c r="H140" i="3"/>
  <c r="M140" i="3" s="1"/>
  <c r="H139" i="3"/>
  <c r="M139" i="3" s="1"/>
  <c r="H138" i="3"/>
  <c r="M138" i="3" s="1"/>
  <c r="H137" i="3"/>
  <c r="M137" i="3" s="1"/>
  <c r="H136" i="3"/>
  <c r="M136" i="3" s="1"/>
  <c r="N135" i="3"/>
  <c r="O135" i="3" s="1"/>
  <c r="P135" i="3" s="1"/>
  <c r="Q135" i="3" s="1"/>
  <c r="R135" i="3" s="1"/>
  <c r="S135" i="3" s="1"/>
  <c r="T135" i="3" s="1"/>
  <c r="U135" i="3" s="1"/>
  <c r="V135" i="3" s="1"/>
  <c r="W135" i="3" s="1"/>
  <c r="H135" i="3"/>
  <c r="M135" i="3" s="1"/>
  <c r="R133" i="3"/>
  <c r="Q133" i="3"/>
  <c r="P133" i="3"/>
  <c r="O133" i="3"/>
  <c r="N133" i="3"/>
  <c r="H133" i="3"/>
  <c r="M133" i="3" s="1"/>
  <c r="H132" i="3"/>
  <c r="M132" i="3" s="1"/>
  <c r="H131" i="3"/>
  <c r="M131" i="3" s="1"/>
  <c r="H130" i="3"/>
  <c r="M130" i="3" s="1"/>
  <c r="H129" i="3"/>
  <c r="M129" i="3" s="1"/>
  <c r="H128" i="3"/>
  <c r="M128" i="3" s="1"/>
  <c r="H127" i="3"/>
  <c r="M127" i="3" s="1"/>
  <c r="H126" i="3"/>
  <c r="M126" i="3" s="1"/>
  <c r="H125" i="3"/>
  <c r="M125" i="3" s="1"/>
  <c r="H124" i="3"/>
  <c r="M124" i="3" s="1"/>
  <c r="M123" i="3"/>
  <c r="H123" i="3"/>
  <c r="H122" i="3"/>
  <c r="M122" i="3" s="1"/>
  <c r="H121" i="3"/>
  <c r="M121" i="3" s="1"/>
  <c r="H120" i="3"/>
  <c r="M120" i="3" s="1"/>
  <c r="H119" i="3"/>
  <c r="M119" i="3" s="1"/>
  <c r="H118" i="3"/>
  <c r="M118" i="3" s="1"/>
  <c r="H117" i="3"/>
  <c r="M117" i="3" s="1"/>
  <c r="M116" i="3"/>
  <c r="H116" i="3"/>
  <c r="H115" i="3"/>
  <c r="M115" i="3" s="1"/>
  <c r="H114" i="3"/>
  <c r="M114" i="3" s="1"/>
  <c r="H113" i="3"/>
  <c r="M113" i="3" s="1"/>
  <c r="H112" i="3"/>
  <c r="M112" i="3" s="1"/>
  <c r="H111" i="3"/>
  <c r="M111" i="3" s="1"/>
  <c r="H110" i="3"/>
  <c r="M110" i="3" s="1"/>
  <c r="H109" i="3"/>
  <c r="M109" i="3" s="1"/>
  <c r="H108" i="3"/>
  <c r="M108" i="3" s="1"/>
  <c r="H107" i="3"/>
  <c r="M107" i="3" s="1"/>
  <c r="H106" i="3"/>
  <c r="M106" i="3" s="1"/>
  <c r="H105" i="3"/>
  <c r="M105" i="3" s="1"/>
  <c r="R103" i="3"/>
  <c r="U96" i="14" s="1"/>
  <c r="Q103" i="3"/>
  <c r="T96" i="14" s="1"/>
  <c r="P103" i="3"/>
  <c r="S96" i="14" s="1"/>
  <c r="O103" i="3"/>
  <c r="R96" i="14" s="1"/>
  <c r="N103" i="3"/>
  <c r="Q96" i="14" s="1"/>
  <c r="H103" i="3"/>
  <c r="M103" i="3" s="1"/>
  <c r="H102" i="3"/>
  <c r="M102" i="3" s="1"/>
  <c r="H101" i="3"/>
  <c r="M101" i="3" s="1"/>
  <c r="H100" i="3"/>
  <c r="M100" i="3" s="1"/>
  <c r="H99" i="3"/>
  <c r="M99" i="3" s="1"/>
  <c r="H98" i="3"/>
  <c r="M98" i="3" s="1"/>
  <c r="H97" i="3"/>
  <c r="M97" i="3" s="1"/>
  <c r="H96" i="3"/>
  <c r="M96" i="3" s="1"/>
  <c r="H95" i="3"/>
  <c r="M95" i="3" s="1"/>
  <c r="H94" i="3"/>
  <c r="M94" i="3" s="1"/>
  <c r="H93" i="3"/>
  <c r="M93" i="3" s="1"/>
  <c r="H92" i="3"/>
  <c r="M92" i="3" s="1"/>
  <c r="H91" i="3"/>
  <c r="M91" i="3" s="1"/>
  <c r="H90" i="3"/>
  <c r="M90" i="3" s="1"/>
  <c r="H89" i="3"/>
  <c r="M89" i="3" s="1"/>
  <c r="H88" i="3"/>
  <c r="M88" i="3" s="1"/>
  <c r="H87" i="3"/>
  <c r="M87" i="3" s="1"/>
  <c r="H86" i="3"/>
  <c r="M86" i="3" s="1"/>
  <c r="R84" i="3"/>
  <c r="Q84" i="3"/>
  <c r="P84" i="3"/>
  <c r="O84" i="3"/>
  <c r="N84" i="3"/>
  <c r="H84" i="3"/>
  <c r="M84" i="3" s="1"/>
  <c r="H83" i="3"/>
  <c r="M83" i="3" s="1"/>
  <c r="H82" i="3"/>
  <c r="M82" i="3" s="1"/>
  <c r="R81" i="3"/>
  <c r="Q81" i="3"/>
  <c r="P81" i="3"/>
  <c r="O81" i="3"/>
  <c r="N81" i="3"/>
  <c r="H81" i="3"/>
  <c r="M81" i="3" s="1"/>
  <c r="H80" i="3"/>
  <c r="M80" i="3" s="1"/>
  <c r="H79" i="3"/>
  <c r="M79" i="3" s="1"/>
  <c r="H78" i="3"/>
  <c r="M78" i="3" s="1"/>
  <c r="H77" i="3"/>
  <c r="M77" i="3" s="1"/>
  <c r="H76" i="3"/>
  <c r="M76" i="3" s="1"/>
  <c r="H75" i="3"/>
  <c r="M75" i="3" s="1"/>
  <c r="H74" i="3"/>
  <c r="M74" i="3" s="1"/>
  <c r="H73" i="3"/>
  <c r="M73" i="3" s="1"/>
  <c r="H72" i="3"/>
  <c r="M72" i="3" s="1"/>
  <c r="H71" i="3"/>
  <c r="M71" i="3" s="1"/>
  <c r="H70" i="3"/>
  <c r="M70" i="3" s="1"/>
  <c r="H69" i="3"/>
  <c r="M69" i="3" s="1"/>
  <c r="R67" i="3"/>
  <c r="U62" i="14" s="1"/>
  <c r="Q67" i="3"/>
  <c r="T62" i="14" s="1"/>
  <c r="P67" i="3"/>
  <c r="S62" i="14" s="1"/>
  <c r="O67" i="3"/>
  <c r="R62" i="14" s="1"/>
  <c r="N67" i="3"/>
  <c r="Q62" i="14" s="1"/>
  <c r="H67" i="3"/>
  <c r="M67" i="3" s="1"/>
  <c r="H66" i="3"/>
  <c r="M66" i="3" s="1"/>
  <c r="H65" i="3"/>
  <c r="M65" i="3" s="1"/>
  <c r="H64" i="3"/>
  <c r="M64" i="3" s="1"/>
  <c r="H63" i="3"/>
  <c r="M63" i="3" s="1"/>
  <c r="H62" i="3"/>
  <c r="M62" i="3" s="1"/>
  <c r="H61" i="3"/>
  <c r="M61" i="3" s="1"/>
  <c r="H60" i="3"/>
  <c r="M60" i="3" s="1"/>
  <c r="H59" i="3"/>
  <c r="M59" i="3" s="1"/>
  <c r="H58" i="3"/>
  <c r="M58" i="3" s="1"/>
  <c r="H57" i="3"/>
  <c r="M57" i="3" s="1"/>
  <c r="H56" i="3"/>
  <c r="M56" i="3" s="1"/>
  <c r="H55" i="3"/>
  <c r="M55" i="3" s="1"/>
  <c r="H53" i="3"/>
  <c r="M53" i="3" s="1"/>
  <c r="H52" i="3"/>
  <c r="M52" i="3" s="1"/>
  <c r="H51" i="3"/>
  <c r="M51" i="3" s="1"/>
  <c r="H50" i="3"/>
  <c r="M50" i="3" s="1"/>
  <c r="H49" i="3"/>
  <c r="M49" i="3" s="1"/>
  <c r="H48" i="3"/>
  <c r="M48" i="3" s="1"/>
  <c r="H47" i="3"/>
  <c r="M47" i="3" s="1"/>
  <c r="H46" i="3"/>
  <c r="M46" i="3" s="1"/>
  <c r="H45" i="3"/>
  <c r="M45" i="3" s="1"/>
  <c r="H44" i="3"/>
  <c r="M44" i="3" s="1"/>
  <c r="H43" i="3"/>
  <c r="M43" i="3" s="1"/>
  <c r="H42" i="3"/>
  <c r="M42" i="3" s="1"/>
  <c r="H41" i="3"/>
  <c r="M41" i="3" s="1"/>
  <c r="H40" i="3"/>
  <c r="M40" i="3" s="1"/>
  <c r="H39" i="3"/>
  <c r="M39" i="3" s="1"/>
  <c r="H38" i="3"/>
  <c r="M38" i="3" s="1"/>
  <c r="H37" i="3"/>
  <c r="M37" i="3" s="1"/>
  <c r="H36" i="3"/>
  <c r="M36" i="3" s="1"/>
  <c r="H35" i="3"/>
  <c r="M35" i="3" s="1"/>
  <c r="H34" i="3"/>
  <c r="M34" i="3" s="1"/>
  <c r="H33" i="3"/>
  <c r="M33" i="3" s="1"/>
  <c r="H32" i="3"/>
  <c r="M32" i="3" s="1"/>
  <c r="H31" i="3"/>
  <c r="M31" i="3" s="1"/>
  <c r="H30" i="3"/>
  <c r="M30" i="3" s="1"/>
  <c r="H29" i="3"/>
  <c r="M29" i="3" s="1"/>
  <c r="H28" i="3"/>
  <c r="M28" i="3" s="1"/>
  <c r="H27" i="3"/>
  <c r="M27" i="3" s="1"/>
  <c r="H26" i="3"/>
  <c r="M26" i="3" s="1"/>
  <c r="H25" i="3"/>
  <c r="M25" i="3" s="1"/>
  <c r="H23" i="3"/>
  <c r="M23" i="3" s="1"/>
  <c r="H22" i="3"/>
  <c r="M22" i="3" s="1"/>
  <c r="H21" i="3"/>
  <c r="M21" i="3" s="1"/>
  <c r="H20" i="3"/>
  <c r="M20" i="3" s="1"/>
  <c r="M19" i="3"/>
  <c r="H19" i="3"/>
  <c r="H18" i="3"/>
  <c r="M18" i="3" s="1"/>
  <c r="H17" i="3"/>
  <c r="M17" i="3" s="1"/>
  <c r="H16" i="3"/>
  <c r="M16" i="3" s="1"/>
  <c r="H15" i="3"/>
  <c r="M15" i="3" s="1"/>
  <c r="H14" i="3"/>
  <c r="M14" i="3" s="1"/>
  <c r="H13" i="3"/>
  <c r="M13" i="3" s="1"/>
  <c r="H12" i="3"/>
  <c r="M12" i="3" s="1"/>
  <c r="R10" i="3"/>
  <c r="Q10" i="3"/>
  <c r="T8" i="5" s="1"/>
  <c r="P10" i="3"/>
  <c r="O10" i="3"/>
  <c r="N10" i="3"/>
  <c r="H10" i="3"/>
  <c r="M10" i="3" s="1"/>
  <c r="H9" i="3"/>
  <c r="M9" i="3" s="1"/>
  <c r="H8" i="3"/>
  <c r="M8" i="3" s="1"/>
  <c r="H7" i="3"/>
  <c r="M7" i="3" s="1"/>
  <c r="H6" i="3"/>
  <c r="M6" i="3" s="1"/>
  <c r="H5" i="3"/>
  <c r="M5" i="3" s="1"/>
  <c r="H4" i="3"/>
  <c r="M4" i="3" s="1"/>
  <c r="K390" i="2"/>
  <c r="M376" i="14"/>
  <c r="L376" i="14"/>
  <c r="H389" i="2"/>
  <c r="H388" i="2"/>
  <c r="O373" i="14" s="1"/>
  <c r="H387" i="2"/>
  <c r="H386" i="2"/>
  <c r="H385" i="2"/>
  <c r="H384" i="2"/>
  <c r="H383" i="2"/>
  <c r="O368" i="14" s="1"/>
  <c r="H382" i="2"/>
  <c r="H381" i="2"/>
  <c r="H380" i="2"/>
  <c r="H379" i="2"/>
  <c r="H378" i="2"/>
  <c r="H377" i="2"/>
  <c r="H376" i="2"/>
  <c r="H375" i="2"/>
  <c r="H374" i="2"/>
  <c r="H372" i="2"/>
  <c r="H371" i="2"/>
  <c r="O356" i="14" s="1"/>
  <c r="H370" i="2"/>
  <c r="H369" i="2"/>
  <c r="H368" i="2"/>
  <c r="H367" i="2"/>
  <c r="H366" i="2"/>
  <c r="H365" i="2"/>
  <c r="H364" i="2"/>
  <c r="O349" i="14" s="1"/>
  <c r="H363" i="2"/>
  <c r="H362" i="2"/>
  <c r="H361" i="2"/>
  <c r="H359" i="2"/>
  <c r="H358" i="2"/>
  <c r="L357" i="2"/>
  <c r="H356" i="2"/>
  <c r="O341" i="14" s="1"/>
  <c r="H355" i="2"/>
  <c r="H354" i="2"/>
  <c r="H353" i="2"/>
  <c r="H352" i="2"/>
  <c r="H351" i="2"/>
  <c r="H350" i="2"/>
  <c r="O335" i="14" s="1"/>
  <c r="H349" i="2"/>
  <c r="L348" i="2"/>
  <c r="H347" i="2"/>
  <c r="H345" i="2"/>
  <c r="H344" i="2"/>
  <c r="H343" i="2"/>
  <c r="O328" i="14" s="1"/>
  <c r="L342" i="2"/>
  <c r="H341" i="2"/>
  <c r="H340" i="2"/>
  <c r="H339" i="2"/>
  <c r="L338" i="2"/>
  <c r="H337" i="2"/>
  <c r="H336" i="2"/>
  <c r="H335" i="2"/>
  <c r="L334" i="2"/>
  <c r="H333" i="2"/>
  <c r="H332" i="2"/>
  <c r="H331" i="2"/>
  <c r="O316" i="14" s="1"/>
  <c r="H330" i="2"/>
  <c r="H328" i="2"/>
  <c r="H327" i="2"/>
  <c r="H326" i="2"/>
  <c r="O311" i="14" s="1"/>
  <c r="H325" i="2"/>
  <c r="L325" i="2" s="1"/>
  <c r="H324" i="2"/>
  <c r="L324" i="2" s="1"/>
  <c r="H323" i="2"/>
  <c r="L323" i="2" s="1"/>
  <c r="H322" i="2"/>
  <c r="H321" i="2"/>
  <c r="H320" i="2"/>
  <c r="L320" i="2" s="1"/>
  <c r="H319" i="2"/>
  <c r="O304" i="14" s="1"/>
  <c r="H318" i="2"/>
  <c r="H317" i="2"/>
  <c r="H316" i="2"/>
  <c r="H315" i="2"/>
  <c r="H314" i="2"/>
  <c r="O299" i="14" s="1"/>
  <c r="H313" i="2"/>
  <c r="H312" i="2"/>
  <c r="H311" i="2"/>
  <c r="L311" i="2" s="1"/>
  <c r="H310" i="2"/>
  <c r="H309" i="2"/>
  <c r="H308" i="2"/>
  <c r="H307" i="2"/>
  <c r="O292" i="14" s="1"/>
  <c r="H306" i="2"/>
  <c r="H305" i="2"/>
  <c r="L305" i="2" s="1"/>
  <c r="H304" i="2"/>
  <c r="L304" i="2" s="1"/>
  <c r="H303" i="2"/>
  <c r="L303" i="2" s="1"/>
  <c r="H302" i="2"/>
  <c r="L302" i="2" s="1"/>
  <c r="H301" i="2"/>
  <c r="H300" i="2"/>
  <c r="L300" i="2" s="1"/>
  <c r="H299" i="2"/>
  <c r="H298" i="2"/>
  <c r="H297" i="2"/>
  <c r="H296" i="2"/>
  <c r="H294" i="2"/>
  <c r="H293" i="2"/>
  <c r="H292" i="2"/>
  <c r="L292" i="2" s="1"/>
  <c r="H291" i="2"/>
  <c r="H290" i="2"/>
  <c r="O276" i="14" s="1"/>
  <c r="H289" i="2"/>
  <c r="H288" i="2"/>
  <c r="H287" i="2"/>
  <c r="L287" i="2" s="1"/>
  <c r="H286" i="2"/>
  <c r="H285" i="2"/>
  <c r="O271" i="14" s="1"/>
  <c r="H284" i="2"/>
  <c r="H283" i="2"/>
  <c r="H282" i="2"/>
  <c r="L282" i="2" s="1"/>
  <c r="H281" i="2"/>
  <c r="L281" i="2" s="1"/>
  <c r="H280" i="2"/>
  <c r="H279" i="2"/>
  <c r="L279" i="2" s="1"/>
  <c r="H278" i="2"/>
  <c r="H277" i="2"/>
  <c r="H276" i="2"/>
  <c r="H275" i="2"/>
  <c r="H274" i="2"/>
  <c r="L274" i="2" s="1"/>
  <c r="H273" i="2"/>
  <c r="L273" i="2" s="1"/>
  <c r="H272" i="2"/>
  <c r="L272" i="2" s="1"/>
  <c r="H271" i="2"/>
  <c r="L271" i="2" s="1"/>
  <c r="H270" i="2"/>
  <c r="L270" i="2" s="1"/>
  <c r="H269" i="2"/>
  <c r="L269" i="2" s="1"/>
  <c r="H268" i="2"/>
  <c r="L268" i="2" s="1"/>
  <c r="H267" i="2"/>
  <c r="L267" i="2" s="1"/>
  <c r="H266" i="2"/>
  <c r="L266" i="2" s="1"/>
  <c r="H265" i="2"/>
  <c r="L265" i="2" s="1"/>
  <c r="H264" i="2"/>
  <c r="L264" i="2" s="1"/>
  <c r="H263" i="2"/>
  <c r="L263" i="2" s="1"/>
  <c r="H262" i="2"/>
  <c r="H261" i="2"/>
  <c r="L261" i="2" s="1"/>
  <c r="H260" i="2"/>
  <c r="H259" i="2"/>
  <c r="L259" i="2" s="1"/>
  <c r="H258" i="2"/>
  <c r="H257" i="2"/>
  <c r="H255" i="2"/>
  <c r="H254" i="2"/>
  <c r="H253" i="2"/>
  <c r="H252" i="2"/>
  <c r="H251" i="2"/>
  <c r="H250" i="2"/>
  <c r="H249" i="2"/>
  <c r="H248" i="2"/>
  <c r="H247" i="2"/>
  <c r="O234" i="14" s="1"/>
  <c r="H246" i="2"/>
  <c r="H245" i="2"/>
  <c r="H244" i="2"/>
  <c r="H243" i="2"/>
  <c r="H242" i="2"/>
  <c r="H241" i="2"/>
  <c r="H240" i="2"/>
  <c r="H239" i="2"/>
  <c r="O226" i="14" s="1"/>
  <c r="H238" i="2"/>
  <c r="H237" i="2"/>
  <c r="H236" i="2"/>
  <c r="O223" i="14" s="1"/>
  <c r="H235" i="2"/>
  <c r="H234" i="2"/>
  <c r="H233" i="2"/>
  <c r="H232" i="2"/>
  <c r="H231" i="2"/>
  <c r="H230" i="2"/>
  <c r="O217" i="14" s="1"/>
  <c r="H229" i="2"/>
  <c r="H228" i="2"/>
  <c r="H227" i="2"/>
  <c r="H226" i="2"/>
  <c r="H225" i="2"/>
  <c r="H224" i="2"/>
  <c r="H223" i="2"/>
  <c r="H222" i="2"/>
  <c r="O209" i="14" s="1"/>
  <c r="H221" i="2"/>
  <c r="H220" i="2"/>
  <c r="H219" i="2"/>
  <c r="O206" i="14" s="1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8" i="2"/>
  <c r="H197" i="2"/>
  <c r="H196" i="2"/>
  <c r="H195" i="2"/>
  <c r="H194" i="2"/>
  <c r="O181" i="14" s="1"/>
  <c r="H193" i="2"/>
  <c r="H192" i="2"/>
  <c r="O179" i="14" s="1"/>
  <c r="H191" i="2"/>
  <c r="H190" i="2"/>
  <c r="L189" i="2"/>
  <c r="H189" i="2"/>
  <c r="O176" i="14" s="1"/>
  <c r="H188" i="2"/>
  <c r="H187" i="2"/>
  <c r="H186" i="2"/>
  <c r="O173" i="14" s="1"/>
  <c r="H185" i="2"/>
  <c r="H184" i="2"/>
  <c r="H183" i="2"/>
  <c r="O170" i="14" s="1"/>
  <c r="H182" i="2"/>
  <c r="H181" i="2"/>
  <c r="H180" i="2"/>
  <c r="H179" i="2"/>
  <c r="H177" i="2"/>
  <c r="H176" i="2"/>
  <c r="L176" i="2" s="1"/>
  <c r="U164" i="14"/>
  <c r="T164" i="14"/>
  <c r="R164" i="14"/>
  <c r="Q164" i="14"/>
  <c r="H174" i="2"/>
  <c r="H173" i="2"/>
  <c r="H172" i="2"/>
  <c r="O163" i="14" s="1"/>
  <c r="H171" i="2"/>
  <c r="H170" i="2"/>
  <c r="H169" i="2"/>
  <c r="O160" i="14" s="1"/>
  <c r="H168" i="2"/>
  <c r="H167" i="2"/>
  <c r="H166" i="2"/>
  <c r="H165" i="2"/>
  <c r="H164" i="2"/>
  <c r="H163" i="2"/>
  <c r="H162" i="2"/>
  <c r="R160" i="2"/>
  <c r="H160" i="2"/>
  <c r="H159" i="2"/>
  <c r="H158" i="2"/>
  <c r="H157" i="2"/>
  <c r="O149" i="14" s="1"/>
  <c r="H156" i="2"/>
  <c r="H155" i="2"/>
  <c r="H154" i="2"/>
  <c r="O146" i="14" s="1"/>
  <c r="H153" i="2"/>
  <c r="H152" i="2"/>
  <c r="H151" i="2"/>
  <c r="H150" i="2"/>
  <c r="H149" i="2"/>
  <c r="L148" i="2"/>
  <c r="H148" i="2"/>
  <c r="H147" i="2"/>
  <c r="H146" i="2"/>
  <c r="H145" i="2"/>
  <c r="H144" i="2"/>
  <c r="H143" i="2"/>
  <c r="H142" i="2"/>
  <c r="H141" i="2"/>
  <c r="O133" i="14" s="1"/>
  <c r="H140" i="2"/>
  <c r="H139" i="2"/>
  <c r="H138" i="2"/>
  <c r="H137" i="2"/>
  <c r="H136" i="2"/>
  <c r="H135" i="2"/>
  <c r="Q133" i="2"/>
  <c r="P133" i="2"/>
  <c r="O133" i="2"/>
  <c r="S125" i="14" s="1"/>
  <c r="N133" i="2"/>
  <c r="R125" i="14" s="1"/>
  <c r="M133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L121" i="2" s="1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3" i="2"/>
  <c r="H102" i="2"/>
  <c r="O96" i="14" s="1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Q84" i="2"/>
  <c r="U78" i="14" s="1"/>
  <c r="P84" i="2"/>
  <c r="T78" i="14" s="1"/>
  <c r="O84" i="2"/>
  <c r="S78" i="14" s="1"/>
  <c r="N84" i="2"/>
  <c r="M84" i="2"/>
  <c r="H84" i="2"/>
  <c r="H83" i="2"/>
  <c r="H82" i="2"/>
  <c r="L82" i="2" s="1"/>
  <c r="Q81" i="2"/>
  <c r="P81" i="2"/>
  <c r="O81" i="2"/>
  <c r="N81" i="2"/>
  <c r="M81" i="2"/>
  <c r="Q75" i="14" s="1"/>
  <c r="H81" i="2"/>
  <c r="O76" i="14" s="1"/>
  <c r="H80" i="2"/>
  <c r="O75" i="14" s="1"/>
  <c r="H79" i="2"/>
  <c r="H78" i="2"/>
  <c r="L77" i="2"/>
  <c r="H77" i="2"/>
  <c r="H76" i="2"/>
  <c r="H75" i="2"/>
  <c r="H74" i="2"/>
  <c r="H73" i="2"/>
  <c r="L72" i="2"/>
  <c r="H72" i="2"/>
  <c r="O67" i="14" s="1"/>
  <c r="H71" i="2"/>
  <c r="O66" i="14" s="1"/>
  <c r="H70" i="2"/>
  <c r="H69" i="2"/>
  <c r="O64" i="14" s="1"/>
  <c r="H67" i="2"/>
  <c r="H66" i="2"/>
  <c r="H65" i="2"/>
  <c r="H64" i="2"/>
  <c r="H63" i="2"/>
  <c r="H62" i="2"/>
  <c r="H61" i="2"/>
  <c r="H60" i="2"/>
  <c r="H59" i="2"/>
  <c r="H58" i="2"/>
  <c r="H57" i="2"/>
  <c r="O53" i="14" s="1"/>
  <c r="H56" i="2"/>
  <c r="H55" i="2"/>
  <c r="R53" i="2"/>
  <c r="H53" i="2"/>
  <c r="H52" i="2"/>
  <c r="H51" i="2"/>
  <c r="H50" i="2"/>
  <c r="H49" i="2"/>
  <c r="H48" i="2"/>
  <c r="H47" i="2"/>
  <c r="O44" i="14" s="1"/>
  <c r="H46" i="2"/>
  <c r="H45" i="2"/>
  <c r="H44" i="2"/>
  <c r="O41" i="14" s="1"/>
  <c r="H43" i="2"/>
  <c r="H42" i="2"/>
  <c r="H41" i="2"/>
  <c r="O38" i="14" s="1"/>
  <c r="H40" i="2"/>
  <c r="H39" i="2"/>
  <c r="H38" i="2"/>
  <c r="H37" i="2"/>
  <c r="H36" i="2"/>
  <c r="L35" i="2"/>
  <c r="H35" i="2"/>
  <c r="O32" i="14" s="1"/>
  <c r="H34" i="2"/>
  <c r="H33" i="2"/>
  <c r="H32" i="2"/>
  <c r="H31" i="2"/>
  <c r="H30" i="2"/>
  <c r="H29" i="2"/>
  <c r="H28" i="2"/>
  <c r="H27" i="2"/>
  <c r="H26" i="2"/>
  <c r="O23" i="14" s="1"/>
  <c r="H25" i="2"/>
  <c r="O22" i="14" s="1"/>
  <c r="H23" i="2"/>
  <c r="H22" i="2"/>
  <c r="H21" i="2"/>
  <c r="H20" i="2"/>
  <c r="O18" i="14" s="1"/>
  <c r="H19" i="2"/>
  <c r="H18" i="2"/>
  <c r="H17" i="2"/>
  <c r="O15" i="14" s="1"/>
  <c r="H16" i="2"/>
  <c r="H15" i="2"/>
  <c r="H14" i="2"/>
  <c r="O12" i="14" s="1"/>
  <c r="H13" i="2"/>
  <c r="H12" i="2"/>
  <c r="Q10" i="2"/>
  <c r="P10" i="2"/>
  <c r="T8" i="14" s="1"/>
  <c r="O10" i="2"/>
  <c r="S8" i="14" s="1"/>
  <c r="N10" i="2"/>
  <c r="R8" i="14" s="1"/>
  <c r="M10" i="2"/>
  <c r="H10" i="2"/>
  <c r="H9" i="2"/>
  <c r="H8" i="2"/>
  <c r="H7" i="2"/>
  <c r="H6" i="2"/>
  <c r="H5" i="2"/>
  <c r="O4" i="14" s="1"/>
  <c r="H4" i="2"/>
  <c r="I404" i="16" l="1"/>
  <c r="H269" i="5"/>
  <c r="H307" i="5"/>
  <c r="H177" i="5"/>
  <c r="H217" i="5"/>
  <c r="H265" i="5"/>
  <c r="H297" i="5"/>
  <c r="R316" i="5"/>
  <c r="H329" i="5"/>
  <c r="H340" i="5"/>
  <c r="R345" i="5"/>
  <c r="T350" i="5"/>
  <c r="T353" i="5"/>
  <c r="H353" i="5"/>
  <c r="O108" i="14"/>
  <c r="O101" i="14"/>
  <c r="M334" i="3"/>
  <c r="Q8" i="14"/>
  <c r="I390" i="3"/>
  <c r="J390" i="3" s="1"/>
  <c r="S20" i="14"/>
  <c r="U20" i="5"/>
  <c r="O5" i="14"/>
  <c r="O122" i="14"/>
  <c r="O155" i="14"/>
  <c r="U20" i="14"/>
  <c r="L390" i="16"/>
  <c r="H394" i="16"/>
  <c r="F25" i="9"/>
  <c r="D53" i="8"/>
  <c r="L5" i="2"/>
  <c r="L239" i="2"/>
  <c r="L194" i="2"/>
  <c r="H391" i="2"/>
  <c r="L129" i="2"/>
  <c r="L17" i="2"/>
  <c r="O330" i="14"/>
  <c r="V374" i="14"/>
  <c r="O187" i="14"/>
  <c r="O262" i="14"/>
  <c r="O270" i="14"/>
  <c r="L345" i="2"/>
  <c r="K376" i="14"/>
  <c r="M184" i="3"/>
  <c r="M195" i="3"/>
  <c r="O46" i="14"/>
  <c r="O54" i="14"/>
  <c r="T125" i="14"/>
  <c r="M188" i="3"/>
  <c r="O97" i="14"/>
  <c r="O125" i="14"/>
  <c r="U125" i="14"/>
  <c r="S133" i="3"/>
  <c r="S75" i="14"/>
  <c r="O114" i="14"/>
  <c r="O178" i="14"/>
  <c r="O220" i="14"/>
  <c r="Q20" i="14"/>
  <c r="T75" i="14"/>
  <c r="Q78" i="14"/>
  <c r="O98" i="14"/>
  <c r="U75" i="14"/>
  <c r="R78" i="14"/>
  <c r="O338" i="14"/>
  <c r="H53" i="5"/>
  <c r="H89" i="5"/>
  <c r="H129" i="5"/>
  <c r="H133" i="5"/>
  <c r="V330" i="14"/>
  <c r="U8" i="14"/>
  <c r="O100" i="14"/>
  <c r="O298" i="14"/>
  <c r="M186" i="3"/>
  <c r="O173" i="5"/>
  <c r="M189" i="3"/>
  <c r="O176" i="5"/>
  <c r="M193" i="3"/>
  <c r="O180" i="5"/>
  <c r="M374" i="3"/>
  <c r="S379" i="3"/>
  <c r="M386" i="3"/>
  <c r="S389" i="3"/>
  <c r="S23" i="3"/>
  <c r="V20" i="5" s="1"/>
  <c r="M182" i="3"/>
  <c r="O169" i="5"/>
  <c r="O62" i="14"/>
  <c r="O88" i="14"/>
  <c r="O207" i="14"/>
  <c r="O336" i="14"/>
  <c r="M179" i="3"/>
  <c r="S198" i="3"/>
  <c r="O166" i="5"/>
  <c r="O203" i="14"/>
  <c r="M183" i="3"/>
  <c r="M190" i="3"/>
  <c r="O177" i="5"/>
  <c r="M194" i="3"/>
  <c r="O181" i="5"/>
  <c r="R75" i="14"/>
  <c r="O117" i="14"/>
  <c r="O35" i="14"/>
  <c r="O47" i="14"/>
  <c r="O63" i="14"/>
  <c r="N376" i="14"/>
  <c r="M219" i="3"/>
  <c r="S254" i="3"/>
  <c r="M330" i="3"/>
  <c r="S345" i="3"/>
  <c r="V315" i="5" s="1"/>
  <c r="H85" i="5"/>
  <c r="O126" i="14"/>
  <c r="O140" i="14"/>
  <c r="O264" i="14"/>
  <c r="O312" i="14"/>
  <c r="M180" i="3"/>
  <c r="M187" i="3"/>
  <c r="M191" i="3"/>
  <c r="O178" i="5"/>
  <c r="M347" i="3"/>
  <c r="S359" i="3"/>
  <c r="M361" i="3"/>
  <c r="S372" i="3"/>
  <c r="R20" i="14"/>
  <c r="O334" i="14"/>
  <c r="M181" i="3"/>
  <c r="O168" i="5"/>
  <c r="M338" i="3"/>
  <c r="O323" i="14"/>
  <c r="M342" i="3"/>
  <c r="O327" i="14"/>
  <c r="M380" i="3"/>
  <c r="S385" i="3"/>
  <c r="H341" i="5"/>
  <c r="H174" i="5"/>
  <c r="V370" i="14"/>
  <c r="H185" i="5"/>
  <c r="O183" i="5"/>
  <c r="O132" i="14"/>
  <c r="O225" i="14"/>
  <c r="O72" i="14"/>
  <c r="O103" i="14"/>
  <c r="Q125" i="14"/>
  <c r="O189" i="14"/>
  <c r="O277" i="14"/>
  <c r="O369" i="14"/>
  <c r="S103" i="3"/>
  <c r="M185" i="3"/>
  <c r="O172" i="5"/>
  <c r="M192" i="3"/>
  <c r="O179" i="5"/>
  <c r="M348" i="3"/>
  <c r="O333" i="14"/>
  <c r="M357" i="3"/>
  <c r="T20" i="14"/>
  <c r="H103" i="5"/>
  <c r="V357" i="14"/>
  <c r="V344" i="14"/>
  <c r="L276" i="2"/>
  <c r="L326" i="2"/>
  <c r="L38" i="2"/>
  <c r="L49" i="2"/>
  <c r="L57" i="2"/>
  <c r="L103" i="2"/>
  <c r="O258" i="14"/>
  <c r="L47" i="2"/>
  <c r="L50" i="2"/>
  <c r="L58" i="2"/>
  <c r="L133" i="2"/>
  <c r="L319" i="2"/>
  <c r="V364" i="14"/>
  <c r="L94" i="2"/>
  <c r="L102" i="2"/>
  <c r="L67" i="2"/>
  <c r="L238" i="2"/>
  <c r="L284" i="2"/>
  <c r="L349" i="2"/>
  <c r="L84" i="2"/>
  <c r="O79" i="14"/>
  <c r="L130" i="2"/>
  <c r="O123" i="14"/>
  <c r="L143" i="2"/>
  <c r="O135" i="14"/>
  <c r="L163" i="2"/>
  <c r="O154" i="14"/>
  <c r="L203" i="2"/>
  <c r="O191" i="14"/>
  <c r="L262" i="2"/>
  <c r="O248" i="14"/>
  <c r="L283" i="2"/>
  <c r="O269" i="14"/>
  <c r="L65" i="2"/>
  <c r="O61" i="14"/>
  <c r="L99" i="2"/>
  <c r="O93" i="14"/>
  <c r="L159" i="2"/>
  <c r="O151" i="14"/>
  <c r="L386" i="2"/>
  <c r="O371" i="14"/>
  <c r="R389" i="2"/>
  <c r="V373" i="14" s="1"/>
  <c r="L6" i="2"/>
  <c r="L36" i="2"/>
  <c r="O33" i="14"/>
  <c r="L40" i="2"/>
  <c r="O37" i="14"/>
  <c r="L69" i="2"/>
  <c r="L73" i="2"/>
  <c r="O68" i="14"/>
  <c r="L95" i="2"/>
  <c r="O89" i="14"/>
  <c r="L168" i="2"/>
  <c r="O159" i="14"/>
  <c r="L182" i="2"/>
  <c r="O169" i="14"/>
  <c r="L212" i="2"/>
  <c r="O200" i="14"/>
  <c r="L215" i="2"/>
  <c r="L220" i="2"/>
  <c r="L232" i="2"/>
  <c r="O219" i="14"/>
  <c r="L290" i="2"/>
  <c r="L294" i="2"/>
  <c r="O280" i="14"/>
  <c r="L299" i="2"/>
  <c r="O284" i="14"/>
  <c r="L306" i="2"/>
  <c r="O291" i="14"/>
  <c r="L331" i="2"/>
  <c r="L356" i="2"/>
  <c r="L374" i="2"/>
  <c r="R379" i="2"/>
  <c r="V363" i="14" s="1"/>
  <c r="O359" i="14"/>
  <c r="L378" i="2"/>
  <c r="O363" i="14"/>
  <c r="O254" i="14"/>
  <c r="L158" i="2"/>
  <c r="O150" i="14"/>
  <c r="L207" i="2"/>
  <c r="O195" i="14"/>
  <c r="L286" i="2"/>
  <c r="O272" i="14"/>
  <c r="L122" i="2"/>
  <c r="O115" i="14"/>
  <c r="L167" i="2"/>
  <c r="O158" i="14"/>
  <c r="L181" i="2"/>
  <c r="O168" i="14"/>
  <c r="L249" i="2"/>
  <c r="O236" i="14"/>
  <c r="L280" i="2"/>
  <c r="O266" i="14"/>
  <c r="L293" i="2"/>
  <c r="O279" i="14"/>
  <c r="L377" i="2"/>
  <c r="O362" i="14"/>
  <c r="V308" i="14"/>
  <c r="L32" i="2"/>
  <c r="O29" i="14"/>
  <c r="L53" i="2"/>
  <c r="O50" i="14"/>
  <c r="L195" i="2"/>
  <c r="O182" i="14"/>
  <c r="L228" i="2"/>
  <c r="O215" i="14"/>
  <c r="L80" i="2"/>
  <c r="L88" i="2"/>
  <c r="O82" i="14"/>
  <c r="L160" i="2"/>
  <c r="O152" i="14"/>
  <c r="L321" i="2"/>
  <c r="O306" i="14"/>
  <c r="L328" i="2"/>
  <c r="O313" i="14"/>
  <c r="L344" i="2"/>
  <c r="O329" i="14"/>
  <c r="L354" i="2"/>
  <c r="O339" i="14"/>
  <c r="L375" i="2"/>
  <c r="O360" i="14"/>
  <c r="O243" i="14"/>
  <c r="O247" i="14"/>
  <c r="O255" i="14"/>
  <c r="O310" i="14"/>
  <c r="L174" i="2"/>
  <c r="O165" i="14"/>
  <c r="L211" i="2"/>
  <c r="O199" i="14"/>
  <c r="L258" i="2"/>
  <c r="O244" i="14"/>
  <c r="L385" i="2"/>
  <c r="O370" i="14"/>
  <c r="L10" i="2"/>
  <c r="O9" i="14"/>
  <c r="L136" i="2"/>
  <c r="O128" i="14"/>
  <c r="L151" i="2"/>
  <c r="O143" i="14"/>
  <c r="L185" i="2"/>
  <c r="O172" i="14"/>
  <c r="L277" i="2"/>
  <c r="O263" i="14"/>
  <c r="L335" i="2"/>
  <c r="O320" i="14"/>
  <c r="L339" i="2"/>
  <c r="O324" i="14"/>
  <c r="L365" i="2"/>
  <c r="O350" i="14"/>
  <c r="L369" i="2"/>
  <c r="O354" i="14"/>
  <c r="L382" i="2"/>
  <c r="O367" i="14"/>
  <c r="L7" i="2"/>
  <c r="O6" i="14"/>
  <c r="L29" i="2"/>
  <c r="O26" i="14"/>
  <c r="L192" i="2"/>
  <c r="L205" i="2"/>
  <c r="O193" i="14"/>
  <c r="L288" i="2"/>
  <c r="O274" i="14"/>
  <c r="L296" i="2"/>
  <c r="R328" i="2"/>
  <c r="O281" i="14"/>
  <c r="L8" i="2"/>
  <c r="O7" i="14"/>
  <c r="L14" i="2"/>
  <c r="L44" i="2"/>
  <c r="L63" i="2"/>
  <c r="O59" i="14"/>
  <c r="L78" i="2"/>
  <c r="O73" i="14"/>
  <c r="L89" i="2"/>
  <c r="O83" i="14"/>
  <c r="L93" i="2"/>
  <c r="O87" i="14"/>
  <c r="L97" i="2"/>
  <c r="O91" i="14"/>
  <c r="L138" i="2"/>
  <c r="O130" i="14"/>
  <c r="L149" i="2"/>
  <c r="O141" i="14"/>
  <c r="L172" i="2"/>
  <c r="L186" i="2"/>
  <c r="L190" i="2"/>
  <c r="O177" i="14"/>
  <c r="L197" i="2"/>
  <c r="O184" i="14"/>
  <c r="L201" i="2"/>
  <c r="L217" i="2"/>
  <c r="O205" i="14"/>
  <c r="L237" i="2"/>
  <c r="O224" i="14"/>
  <c r="L244" i="2"/>
  <c r="O231" i="14"/>
  <c r="L247" i="2"/>
  <c r="L278" i="2"/>
  <c r="L291" i="2"/>
  <c r="L318" i="2"/>
  <c r="O303" i="14"/>
  <c r="L333" i="2"/>
  <c r="O318" i="14"/>
  <c r="L337" i="2"/>
  <c r="O322" i="14"/>
  <c r="L341" i="2"/>
  <c r="O326" i="14"/>
  <c r="L358" i="2"/>
  <c r="O343" i="14"/>
  <c r="L363" i="2"/>
  <c r="O348" i="14"/>
  <c r="L367" i="2"/>
  <c r="O352" i="14"/>
  <c r="L380" i="2"/>
  <c r="O365" i="14"/>
  <c r="R385" i="2"/>
  <c r="L383" i="2"/>
  <c r="O285" i="14"/>
  <c r="L246" i="2"/>
  <c r="O233" i="14"/>
  <c r="L309" i="2"/>
  <c r="O294" i="14"/>
  <c r="L316" i="2"/>
  <c r="O301" i="14"/>
  <c r="R359" i="2"/>
  <c r="V343" i="14" s="1"/>
  <c r="O332" i="14"/>
  <c r="L361" i="2"/>
  <c r="R372" i="2"/>
  <c r="O346" i="14"/>
  <c r="L4" i="2"/>
  <c r="O3" i="14"/>
  <c r="L25" i="2"/>
  <c r="L33" i="2"/>
  <c r="O30" i="14"/>
  <c r="L100" i="2"/>
  <c r="O94" i="14"/>
  <c r="L137" i="2"/>
  <c r="O129" i="14"/>
  <c r="L243" i="2"/>
  <c r="O230" i="14"/>
  <c r="L336" i="2"/>
  <c r="O321" i="14"/>
  <c r="L366" i="2"/>
  <c r="O351" i="14"/>
  <c r="L370" i="2"/>
  <c r="O355" i="14"/>
  <c r="L387" i="2"/>
  <c r="O372" i="14"/>
  <c r="L26" i="2"/>
  <c r="L41" i="2"/>
  <c r="L81" i="2"/>
  <c r="L132" i="2"/>
  <c r="L141" i="2"/>
  <c r="L146" i="2"/>
  <c r="O138" i="14"/>
  <c r="O153" i="14"/>
  <c r="R174" i="2"/>
  <c r="L166" i="2"/>
  <c r="O157" i="14"/>
  <c r="L169" i="2"/>
  <c r="L173" i="2"/>
  <c r="O164" i="14"/>
  <c r="L180" i="2"/>
  <c r="O167" i="14"/>
  <c r="L183" i="2"/>
  <c r="L202" i="2"/>
  <c r="O190" i="14"/>
  <c r="L214" i="2"/>
  <c r="O202" i="14"/>
  <c r="L233" i="2"/>
  <c r="L252" i="2"/>
  <c r="O239" i="14"/>
  <c r="L257" i="2"/>
  <c r="R294" i="2"/>
  <c r="L289" i="2"/>
  <c r="O275" i="14"/>
  <c r="L297" i="2"/>
  <c r="O282" i="14"/>
  <c r="L307" i="2"/>
  <c r="L314" i="2"/>
  <c r="L322" i="2"/>
  <c r="O307" i="14"/>
  <c r="L330" i="2"/>
  <c r="R345" i="2"/>
  <c r="O315" i="14"/>
  <c r="L351" i="2"/>
  <c r="L355" i="2"/>
  <c r="O340" i="14"/>
  <c r="L376" i="2"/>
  <c r="O361" i="14"/>
  <c r="L388" i="2"/>
  <c r="O259" i="14"/>
  <c r="L298" i="2"/>
  <c r="O283" i="14"/>
  <c r="L372" i="2"/>
  <c r="O357" i="14"/>
  <c r="L140" i="2"/>
  <c r="L216" i="2"/>
  <c r="O204" i="14"/>
  <c r="L310" i="2"/>
  <c r="O295" i="14"/>
  <c r="L313" i="2"/>
  <c r="L317" i="2"/>
  <c r="O302" i="14"/>
  <c r="L327" i="2"/>
  <c r="L332" i="2"/>
  <c r="O317" i="14"/>
  <c r="L340" i="2"/>
  <c r="O325" i="14"/>
  <c r="L343" i="2"/>
  <c r="L347" i="2"/>
  <c r="L350" i="2"/>
  <c r="L353" i="2"/>
  <c r="L362" i="2"/>
  <c r="O347" i="14"/>
  <c r="L379" i="2"/>
  <c r="O364" i="14"/>
  <c r="L74" i="2"/>
  <c r="O69" i="14"/>
  <c r="L165" i="2"/>
  <c r="O156" i="14"/>
  <c r="R198" i="2"/>
  <c r="V184" i="14" s="1"/>
  <c r="L193" i="2"/>
  <c r="O180" i="14"/>
  <c r="L251" i="2"/>
  <c r="O238" i="14"/>
  <c r="L255" i="2"/>
  <c r="O242" i="14"/>
  <c r="L260" i="2"/>
  <c r="O246" i="14"/>
  <c r="L275" i="2"/>
  <c r="O261" i="14"/>
  <c r="L9" i="2"/>
  <c r="O8" i="14"/>
  <c r="L23" i="2"/>
  <c r="O21" i="14"/>
  <c r="L52" i="2"/>
  <c r="O49" i="14"/>
  <c r="L79" i="2"/>
  <c r="O74" i="14"/>
  <c r="L90" i="2"/>
  <c r="O84" i="14"/>
  <c r="L105" i="2"/>
  <c r="L150" i="2"/>
  <c r="O142" i="14"/>
  <c r="L157" i="2"/>
  <c r="L170" i="2"/>
  <c r="O161" i="14"/>
  <c r="O186" i="14"/>
  <c r="R177" i="2"/>
  <c r="L184" i="2"/>
  <c r="O171" i="14"/>
  <c r="L198" i="2"/>
  <c r="O185" i="14"/>
  <c r="L223" i="2"/>
  <c r="O210" i="14"/>
  <c r="L227" i="2"/>
  <c r="O214" i="14"/>
  <c r="L230" i="2"/>
  <c r="L234" i="2"/>
  <c r="O221" i="14"/>
  <c r="L241" i="2"/>
  <c r="O228" i="14"/>
  <c r="L245" i="2"/>
  <c r="O232" i="14"/>
  <c r="L285" i="2"/>
  <c r="L301" i="2"/>
  <c r="O286" i="14"/>
  <c r="L308" i="2"/>
  <c r="O293" i="14"/>
  <c r="L312" i="2"/>
  <c r="O297" i="14"/>
  <c r="L315" i="2"/>
  <c r="O300" i="14"/>
  <c r="L352" i="2"/>
  <c r="O337" i="14"/>
  <c r="L359" i="2"/>
  <c r="O344" i="14"/>
  <c r="L368" i="2"/>
  <c r="O353" i="14"/>
  <c r="L371" i="2"/>
  <c r="L381" i="2"/>
  <c r="O366" i="14"/>
  <c r="L384" i="2"/>
  <c r="L389" i="2"/>
  <c r="O374" i="14"/>
  <c r="M325" i="3"/>
  <c r="M300" i="3"/>
  <c r="M311" i="3"/>
  <c r="O296" i="14"/>
  <c r="M304" i="3"/>
  <c r="O289" i="14"/>
  <c r="M305" i="3"/>
  <c r="O290" i="14"/>
  <c r="M323" i="3"/>
  <c r="O308" i="14"/>
  <c r="M324" i="3"/>
  <c r="O309" i="14"/>
  <c r="M320" i="3"/>
  <c r="O305" i="14"/>
  <c r="M303" i="3"/>
  <c r="O288" i="14"/>
  <c r="M302" i="3"/>
  <c r="S328" i="3"/>
  <c r="O287" i="14"/>
  <c r="M287" i="3"/>
  <c r="O273" i="14"/>
  <c r="M271" i="3"/>
  <c r="O257" i="14"/>
  <c r="M266" i="3"/>
  <c r="O252" i="14"/>
  <c r="M292" i="3"/>
  <c r="O278" i="14"/>
  <c r="M273" i="3"/>
  <c r="M274" i="3"/>
  <c r="O260" i="14"/>
  <c r="M263" i="3"/>
  <c r="O249" i="14"/>
  <c r="M259" i="3"/>
  <c r="O245" i="14"/>
  <c r="M270" i="3"/>
  <c r="O256" i="14"/>
  <c r="M282" i="3"/>
  <c r="O268" i="14"/>
  <c r="M257" i="3"/>
  <c r="J376" i="14"/>
  <c r="M268" i="3"/>
  <c r="M264" i="3"/>
  <c r="O250" i="14"/>
  <c r="M265" i="3"/>
  <c r="O251" i="14"/>
  <c r="M267" i="3"/>
  <c r="O253" i="14"/>
  <c r="M281" i="3"/>
  <c r="O267" i="14"/>
  <c r="M261" i="3"/>
  <c r="M279" i="3"/>
  <c r="O265" i="14"/>
  <c r="S294" i="3"/>
  <c r="L231" i="2"/>
  <c r="O218" i="14"/>
  <c r="L226" i="2"/>
  <c r="O213" i="14"/>
  <c r="L253" i="2"/>
  <c r="O240" i="14"/>
  <c r="L250" i="2"/>
  <c r="O237" i="14"/>
  <c r="L254" i="2"/>
  <c r="O241" i="14"/>
  <c r="L235" i="2"/>
  <c r="O222" i="14"/>
  <c r="L236" i="2"/>
  <c r="L229" i="2"/>
  <c r="O216" i="14"/>
  <c r="L240" i="2"/>
  <c r="O227" i="14"/>
  <c r="L248" i="2"/>
  <c r="O235" i="14"/>
  <c r="L221" i="2"/>
  <c r="O208" i="14"/>
  <c r="L222" i="2"/>
  <c r="L219" i="2"/>
  <c r="L225" i="2"/>
  <c r="O212" i="14"/>
  <c r="L224" i="2"/>
  <c r="O211" i="14"/>
  <c r="L242" i="2"/>
  <c r="O229" i="14"/>
  <c r="R254" i="2"/>
  <c r="V240" i="14" s="1"/>
  <c r="L200" i="2"/>
  <c r="O188" i="14"/>
  <c r="L204" i="2"/>
  <c r="O192" i="14"/>
  <c r="L206" i="2"/>
  <c r="O194" i="14"/>
  <c r="L210" i="2"/>
  <c r="O198" i="14"/>
  <c r="L213" i="2"/>
  <c r="O201" i="14"/>
  <c r="L209" i="2"/>
  <c r="O197" i="14"/>
  <c r="L208" i="2"/>
  <c r="R217" i="2"/>
  <c r="O196" i="14"/>
  <c r="T50" i="5"/>
  <c r="Q187" i="5"/>
  <c r="R275" i="5"/>
  <c r="H288" i="5"/>
  <c r="H176" i="5"/>
  <c r="H184" i="5"/>
  <c r="H213" i="5"/>
  <c r="H225" i="5"/>
  <c r="H305" i="5"/>
  <c r="H309" i="5"/>
  <c r="H173" i="5"/>
  <c r="H181" i="5"/>
  <c r="T187" i="5"/>
  <c r="R187" i="5"/>
  <c r="T205" i="5"/>
  <c r="R205" i="5"/>
  <c r="T241" i="5"/>
  <c r="R241" i="5"/>
  <c r="T275" i="5"/>
  <c r="T303" i="5"/>
  <c r="R303" i="5"/>
  <c r="T316" i="5"/>
  <c r="T327" i="5"/>
  <c r="R327" i="5"/>
  <c r="H326" i="5"/>
  <c r="T339" i="5"/>
  <c r="R339" i="5"/>
  <c r="T345" i="5"/>
  <c r="R350" i="5"/>
  <c r="R353" i="5"/>
  <c r="U187" i="5"/>
  <c r="H192" i="5"/>
  <c r="H196" i="5"/>
  <c r="H200" i="5"/>
  <c r="H204" i="5"/>
  <c r="H208" i="5"/>
  <c r="H212" i="5"/>
  <c r="H216" i="5"/>
  <c r="H220" i="5"/>
  <c r="H224" i="5"/>
  <c r="H228" i="5"/>
  <c r="H232" i="5"/>
  <c r="H236" i="5"/>
  <c r="H240" i="5"/>
  <c r="H248" i="5"/>
  <c r="H252" i="5"/>
  <c r="H256" i="5"/>
  <c r="H260" i="5"/>
  <c r="H264" i="5"/>
  <c r="H268" i="5"/>
  <c r="H272" i="5"/>
  <c r="H276" i="5"/>
  <c r="H280" i="5"/>
  <c r="H284" i="5"/>
  <c r="H292" i="5"/>
  <c r="H296" i="5"/>
  <c r="H300" i="5"/>
  <c r="H308" i="5"/>
  <c r="H312" i="5"/>
  <c r="H316" i="5"/>
  <c r="H324" i="5"/>
  <c r="H332" i="5"/>
  <c r="H336" i="5"/>
  <c r="H344" i="5"/>
  <c r="H93" i="5"/>
  <c r="H109" i="5"/>
  <c r="H117" i="5"/>
  <c r="H121" i="5"/>
  <c r="H137" i="5"/>
  <c r="H141" i="5"/>
  <c r="H145" i="5"/>
  <c r="H149" i="5"/>
  <c r="H153" i="5"/>
  <c r="H157" i="5"/>
  <c r="H161" i="5"/>
  <c r="H165" i="5"/>
  <c r="H25" i="5"/>
  <c r="H41" i="5"/>
  <c r="H61" i="5"/>
  <c r="H69" i="5"/>
  <c r="H81" i="5"/>
  <c r="H97" i="5"/>
  <c r="H113" i="5"/>
  <c r="H125" i="5"/>
  <c r="F355" i="5"/>
  <c r="R50" i="5"/>
  <c r="R63" i="5"/>
  <c r="T63" i="5"/>
  <c r="T76" i="5"/>
  <c r="R76" i="5"/>
  <c r="T79" i="5"/>
  <c r="R79" i="5"/>
  <c r="T97" i="5"/>
  <c r="R97" i="5"/>
  <c r="T126" i="5"/>
  <c r="R126" i="5"/>
  <c r="T152" i="5"/>
  <c r="T165" i="5"/>
  <c r="R165" i="5"/>
  <c r="T185" i="5"/>
  <c r="H169" i="5"/>
  <c r="H9" i="5"/>
  <c r="H29" i="5"/>
  <c r="H73" i="5"/>
  <c r="H77" i="5"/>
  <c r="H101" i="5"/>
  <c r="H105" i="5"/>
  <c r="H8" i="5"/>
  <c r="H12" i="5"/>
  <c r="H16" i="5"/>
  <c r="H20" i="5"/>
  <c r="H28" i="5"/>
  <c r="H32" i="5"/>
  <c r="H36" i="5"/>
  <c r="H40" i="5"/>
  <c r="H44" i="5"/>
  <c r="H48" i="5"/>
  <c r="H56" i="5"/>
  <c r="H60" i="5"/>
  <c r="H68" i="5"/>
  <c r="H72" i="5"/>
  <c r="H76" i="5"/>
  <c r="H84" i="5"/>
  <c r="H88" i="5"/>
  <c r="H92" i="5"/>
  <c r="H96" i="5"/>
  <c r="H100" i="5"/>
  <c r="H104" i="5"/>
  <c r="H108" i="5"/>
  <c r="H112" i="5"/>
  <c r="H116" i="5"/>
  <c r="H120" i="5"/>
  <c r="H124" i="5"/>
  <c r="H128" i="5"/>
  <c r="H132" i="5"/>
  <c r="H136" i="5"/>
  <c r="H140" i="5"/>
  <c r="H144" i="5"/>
  <c r="H148" i="5"/>
  <c r="H152" i="5"/>
  <c r="H160" i="5"/>
  <c r="H164" i="5"/>
  <c r="H33" i="5"/>
  <c r="R185" i="5"/>
  <c r="H172" i="5"/>
  <c r="H180" i="5"/>
  <c r="H189" i="5"/>
  <c r="H193" i="5"/>
  <c r="H197" i="5"/>
  <c r="H201" i="5"/>
  <c r="H205" i="5"/>
  <c r="H209" i="5"/>
  <c r="H221" i="5"/>
  <c r="H229" i="5"/>
  <c r="H233" i="5"/>
  <c r="H237" i="5"/>
  <c r="H241" i="5"/>
  <c r="H245" i="5"/>
  <c r="H249" i="5"/>
  <c r="H253" i="5"/>
  <c r="H257" i="5"/>
  <c r="H261" i="5"/>
  <c r="H273" i="5"/>
  <c r="H277" i="5"/>
  <c r="H281" i="5"/>
  <c r="H285" i="5"/>
  <c r="H289" i="5"/>
  <c r="H293" i="5"/>
  <c r="H301" i="5"/>
  <c r="H313" i="5"/>
  <c r="H317" i="5"/>
  <c r="H321" i="5"/>
  <c r="H325" i="5"/>
  <c r="H333" i="5"/>
  <c r="H337" i="5"/>
  <c r="S345" i="5"/>
  <c r="H345" i="5"/>
  <c r="H349" i="5"/>
  <c r="U353" i="5"/>
  <c r="L191" i="2"/>
  <c r="L187" i="2"/>
  <c r="O174" i="14"/>
  <c r="L196" i="2"/>
  <c r="O183" i="14"/>
  <c r="L179" i="2"/>
  <c r="O166" i="14"/>
  <c r="L188" i="2"/>
  <c r="O175" i="14"/>
  <c r="L177" i="2"/>
  <c r="L171" i="2"/>
  <c r="O162" i="14"/>
  <c r="L164" i="2"/>
  <c r="L162" i="2"/>
  <c r="L142" i="2"/>
  <c r="O134" i="14"/>
  <c r="L155" i="2"/>
  <c r="O147" i="14"/>
  <c r="L152" i="2"/>
  <c r="O144" i="14"/>
  <c r="L145" i="2"/>
  <c r="O137" i="14"/>
  <c r="L153" i="2"/>
  <c r="O145" i="14"/>
  <c r="L154" i="2"/>
  <c r="L156" i="2"/>
  <c r="O148" i="14"/>
  <c r="L147" i="2"/>
  <c r="O139" i="14"/>
  <c r="L144" i="2"/>
  <c r="O136" i="14"/>
  <c r="L139" i="2"/>
  <c r="O131" i="14"/>
  <c r="L135" i="2"/>
  <c r="O127" i="14"/>
  <c r="L116" i="2"/>
  <c r="O109" i="14"/>
  <c r="L117" i="2"/>
  <c r="O110" i="14"/>
  <c r="L127" i="2"/>
  <c r="O120" i="14"/>
  <c r="L124" i="2"/>
  <c r="L125" i="2"/>
  <c r="O118" i="14"/>
  <c r="L128" i="2"/>
  <c r="O121" i="14"/>
  <c r="L123" i="2"/>
  <c r="O116" i="14"/>
  <c r="L120" i="2"/>
  <c r="O113" i="14"/>
  <c r="L126" i="2"/>
  <c r="O119" i="14"/>
  <c r="L131" i="2"/>
  <c r="O124" i="14"/>
  <c r="L111" i="2"/>
  <c r="O104" i="14"/>
  <c r="L113" i="2"/>
  <c r="O106" i="14"/>
  <c r="L112" i="2"/>
  <c r="O105" i="14"/>
  <c r="L119" i="2"/>
  <c r="O112" i="14"/>
  <c r="L106" i="2"/>
  <c r="O99" i="14"/>
  <c r="L110" i="2"/>
  <c r="L114" i="2"/>
  <c r="O107" i="14"/>
  <c r="L109" i="2"/>
  <c r="O102" i="14"/>
  <c r="L107" i="2"/>
  <c r="L115" i="2"/>
  <c r="L108" i="2"/>
  <c r="L118" i="2"/>
  <c r="O111" i="14"/>
  <c r="L101" i="2"/>
  <c r="O95" i="14"/>
  <c r="L98" i="2"/>
  <c r="O92" i="14"/>
  <c r="L92" i="2"/>
  <c r="O86" i="14"/>
  <c r="L91" i="2"/>
  <c r="O85" i="14"/>
  <c r="L96" i="2"/>
  <c r="O90" i="14"/>
  <c r="L87" i="2"/>
  <c r="O81" i="14"/>
  <c r="L86" i="2"/>
  <c r="O80" i="14"/>
  <c r="L76" i="2"/>
  <c r="O71" i="14"/>
  <c r="L71" i="2"/>
  <c r="L70" i="2"/>
  <c r="O65" i="14"/>
  <c r="L75" i="2"/>
  <c r="O70" i="14"/>
  <c r="O77" i="14"/>
  <c r="L83" i="2"/>
  <c r="O78" i="14"/>
  <c r="L60" i="2"/>
  <c r="O56" i="14"/>
  <c r="L59" i="2"/>
  <c r="O55" i="14"/>
  <c r="L66" i="2"/>
  <c r="L64" i="2"/>
  <c r="O60" i="14"/>
  <c r="L62" i="2"/>
  <c r="O58" i="14"/>
  <c r="L56" i="2"/>
  <c r="O52" i="14"/>
  <c r="L61" i="2"/>
  <c r="O57" i="14"/>
  <c r="L55" i="2"/>
  <c r="O51" i="14"/>
  <c r="L51" i="2"/>
  <c r="O48" i="14"/>
  <c r="L30" i="2"/>
  <c r="O27" i="14"/>
  <c r="L46" i="2"/>
  <c r="O43" i="14"/>
  <c r="L45" i="2"/>
  <c r="O42" i="14"/>
  <c r="L48" i="2"/>
  <c r="O45" i="14"/>
  <c r="L31" i="2"/>
  <c r="O28" i="14"/>
  <c r="L42" i="2"/>
  <c r="O39" i="14"/>
  <c r="L28" i="2"/>
  <c r="O25" i="14"/>
  <c r="L39" i="2"/>
  <c r="O36" i="14"/>
  <c r="L34" i="2"/>
  <c r="O31" i="14"/>
  <c r="L37" i="2"/>
  <c r="O34" i="14"/>
  <c r="L43" i="2"/>
  <c r="O40" i="14"/>
  <c r="L27" i="2"/>
  <c r="O24" i="14"/>
  <c r="L16" i="2"/>
  <c r="O14" i="14"/>
  <c r="L18" i="2"/>
  <c r="O16" i="14"/>
  <c r="L15" i="2"/>
  <c r="O13" i="14"/>
  <c r="L21" i="2"/>
  <c r="O19" i="14"/>
  <c r="L19" i="2"/>
  <c r="O17" i="14"/>
  <c r="L13" i="2"/>
  <c r="O11" i="14"/>
  <c r="L12" i="2"/>
  <c r="O10" i="14"/>
  <c r="L20" i="2"/>
  <c r="L22" i="2"/>
  <c r="O20" i="14"/>
  <c r="H234" i="5"/>
  <c r="R152" i="5"/>
  <c r="E355" i="5"/>
  <c r="H10" i="5"/>
  <c r="H27" i="5"/>
  <c r="H30" i="5"/>
  <c r="H34" i="5"/>
  <c r="H35" i="5"/>
  <c r="H38" i="5"/>
  <c r="H39" i="5"/>
  <c r="H42" i="5"/>
  <c r="H43" i="5"/>
  <c r="H46" i="5"/>
  <c r="H47" i="5"/>
  <c r="H50" i="5"/>
  <c r="H55" i="5"/>
  <c r="H58" i="5"/>
  <c r="H59" i="5"/>
  <c r="H62" i="5"/>
  <c r="H63" i="5"/>
  <c r="H70" i="5"/>
  <c r="H71" i="5"/>
  <c r="H74" i="5"/>
  <c r="H75" i="5"/>
  <c r="H83" i="5"/>
  <c r="H86" i="5"/>
  <c r="H87" i="5"/>
  <c r="H90" i="5"/>
  <c r="H91" i="5"/>
  <c r="H94" i="5"/>
  <c r="H95" i="5"/>
  <c r="H102" i="5"/>
  <c r="H106" i="5"/>
  <c r="H107" i="5"/>
  <c r="H110" i="5"/>
  <c r="H111" i="5"/>
  <c r="H114" i="5"/>
  <c r="H115" i="5"/>
  <c r="H118" i="5"/>
  <c r="H119" i="5"/>
  <c r="H122" i="5"/>
  <c r="H123" i="5"/>
  <c r="H126" i="5"/>
  <c r="H131" i="5"/>
  <c r="H134" i="5"/>
  <c r="H135" i="5"/>
  <c r="H138" i="5"/>
  <c r="H139" i="5"/>
  <c r="H7" i="5"/>
  <c r="H15" i="5"/>
  <c r="H18" i="5"/>
  <c r="R23" i="2"/>
  <c r="V20" i="14" s="1"/>
  <c r="H19" i="5"/>
  <c r="Q50" i="5"/>
  <c r="S63" i="5"/>
  <c r="H5" i="5"/>
  <c r="H13" i="5"/>
  <c r="H17" i="5"/>
  <c r="H21" i="5"/>
  <c r="H37" i="5"/>
  <c r="H45" i="5"/>
  <c r="H49" i="5"/>
  <c r="H57" i="5"/>
  <c r="H65" i="5"/>
  <c r="Q79" i="5"/>
  <c r="H11" i="5"/>
  <c r="H14" i="5"/>
  <c r="H26" i="5"/>
  <c r="H31" i="5"/>
  <c r="H142" i="5"/>
  <c r="H143" i="5"/>
  <c r="H146" i="5"/>
  <c r="H147" i="5"/>
  <c r="H150" i="5"/>
  <c r="H151" i="5"/>
  <c r="S165" i="5"/>
  <c r="H158" i="5"/>
  <c r="H159" i="5"/>
  <c r="H162" i="5"/>
  <c r="H163" i="5"/>
  <c r="U185" i="5"/>
  <c r="H170" i="5"/>
  <c r="H171" i="5"/>
  <c r="H175" i="5"/>
  <c r="H178" i="5"/>
  <c r="H179" i="5"/>
  <c r="H182" i="5"/>
  <c r="H183" i="5"/>
  <c r="S187" i="5"/>
  <c r="S205" i="5"/>
  <c r="H194" i="5"/>
  <c r="H195" i="5"/>
  <c r="H198" i="5"/>
  <c r="H199" i="5"/>
  <c r="H202" i="5"/>
  <c r="H203" i="5"/>
  <c r="H210" i="5"/>
  <c r="H211" i="5"/>
  <c r="H214" i="5"/>
  <c r="H215" i="5"/>
  <c r="H218" i="5"/>
  <c r="H219" i="5"/>
  <c r="H222" i="5"/>
  <c r="H223" i="5"/>
  <c r="H226" i="5"/>
  <c r="H227" i="5"/>
  <c r="H230" i="5"/>
  <c r="H231" i="5"/>
  <c r="H235" i="5"/>
  <c r="H238" i="5"/>
  <c r="H239" i="5"/>
  <c r="H246" i="5"/>
  <c r="H247" i="5"/>
  <c r="H250" i="5"/>
  <c r="H251" i="5"/>
  <c r="H254" i="5"/>
  <c r="H255" i="5"/>
  <c r="H258" i="5"/>
  <c r="H259" i="5"/>
  <c r="H262" i="5"/>
  <c r="H263" i="5"/>
  <c r="H266" i="5"/>
  <c r="H267" i="5"/>
  <c r="H270" i="5"/>
  <c r="H271" i="5"/>
  <c r="H274" i="5"/>
  <c r="H275" i="5"/>
  <c r="H282" i="5"/>
  <c r="H283" i="5"/>
  <c r="H286" i="5"/>
  <c r="H287" i="5"/>
  <c r="H290" i="5"/>
  <c r="H291" i="5"/>
  <c r="H294" i="5"/>
  <c r="H295" i="5"/>
  <c r="H298" i="5"/>
  <c r="H299" i="5"/>
  <c r="H302" i="5"/>
  <c r="H303" i="5"/>
  <c r="S316" i="5"/>
  <c r="H310" i="5"/>
  <c r="H311" i="5"/>
  <c r="H314" i="5"/>
  <c r="H315" i="5"/>
  <c r="U327" i="5"/>
  <c r="H322" i="5"/>
  <c r="H323" i="5"/>
  <c r="H327" i="5"/>
  <c r="H334" i="5"/>
  <c r="H335" i="5"/>
  <c r="H338" i="5"/>
  <c r="H339" i="5"/>
  <c r="Q345" i="5"/>
  <c r="H343" i="5"/>
  <c r="R21" i="5"/>
  <c r="H350" i="5"/>
  <c r="D355" i="5"/>
  <c r="H376" i="14"/>
  <c r="M384" i="3"/>
  <c r="V79" i="14"/>
  <c r="V187" i="14"/>
  <c r="V152" i="14"/>
  <c r="V21" i="14"/>
  <c r="V276" i="14"/>
  <c r="V185" i="14"/>
  <c r="V76" i="14"/>
  <c r="V126" i="14"/>
  <c r="V241" i="14"/>
  <c r="V63" i="14"/>
  <c r="V50" i="14"/>
  <c r="V205" i="14"/>
  <c r="V165" i="14"/>
  <c r="V97" i="14"/>
  <c r="V9" i="14"/>
  <c r="R10" i="2"/>
  <c r="R81" i="2"/>
  <c r="R133" i="2"/>
  <c r="V125" i="14" s="1"/>
  <c r="S97" i="5"/>
  <c r="H166" i="5"/>
  <c r="R103" i="2"/>
  <c r="H51" i="5"/>
  <c r="H155" i="5"/>
  <c r="Q303" i="5"/>
  <c r="R67" i="2"/>
  <c r="P241" i="4"/>
  <c r="H24" i="5"/>
  <c r="Q241" i="5"/>
  <c r="P185" i="4"/>
  <c r="U50" i="5"/>
  <c r="H22" i="5"/>
  <c r="H54" i="5"/>
  <c r="U63" i="5"/>
  <c r="S76" i="5"/>
  <c r="H67" i="5"/>
  <c r="U79" i="5"/>
  <c r="H78" i="5"/>
  <c r="S126" i="5"/>
  <c r="H99" i="5"/>
  <c r="H130" i="5"/>
  <c r="U152" i="5"/>
  <c r="U165" i="5"/>
  <c r="H154" i="5"/>
  <c r="Q165" i="5"/>
  <c r="H156" i="5"/>
  <c r="H167" i="5"/>
  <c r="S185" i="5"/>
  <c r="Q185" i="5"/>
  <c r="H168" i="5"/>
  <c r="Q205" i="5"/>
  <c r="H188" i="5"/>
  <c r="U205" i="5"/>
  <c r="H190" i="5"/>
  <c r="U241" i="5"/>
  <c r="H206" i="5"/>
  <c r="S241" i="5"/>
  <c r="H207" i="5"/>
  <c r="U275" i="5"/>
  <c r="H242" i="5"/>
  <c r="S275" i="5"/>
  <c r="H243" i="5"/>
  <c r="Q275" i="5"/>
  <c r="H244" i="5"/>
  <c r="H278" i="5"/>
  <c r="U303" i="5"/>
  <c r="S303" i="5"/>
  <c r="H279" i="5"/>
  <c r="Q316" i="5"/>
  <c r="H304" i="5"/>
  <c r="H306" i="5"/>
  <c r="U316" i="5"/>
  <c r="H319" i="5"/>
  <c r="S327" i="5"/>
  <c r="Q327" i="5"/>
  <c r="H320" i="5"/>
  <c r="Q339" i="5"/>
  <c r="H328" i="5"/>
  <c r="H330" i="5"/>
  <c r="U339" i="5"/>
  <c r="H331" i="5"/>
  <c r="S339" i="5"/>
  <c r="U345" i="5"/>
  <c r="H342" i="5"/>
  <c r="U350" i="5"/>
  <c r="H346" i="5"/>
  <c r="S350" i="5"/>
  <c r="H347" i="5"/>
  <c r="Q350" i="5"/>
  <c r="H348" i="5"/>
  <c r="S353" i="5"/>
  <c r="H351" i="5"/>
  <c r="Q353" i="5"/>
  <c r="H352" i="5"/>
  <c r="H23" i="5"/>
  <c r="S50" i="5"/>
  <c r="U76" i="5"/>
  <c r="H66" i="5"/>
  <c r="S79" i="5"/>
  <c r="H79" i="5"/>
  <c r="U97" i="5"/>
  <c r="H82" i="5"/>
  <c r="Q126" i="5"/>
  <c r="H318" i="5"/>
  <c r="H64" i="5"/>
  <c r="Q76" i="5"/>
  <c r="R84" i="2"/>
  <c r="Q152" i="5"/>
  <c r="H191" i="5"/>
  <c r="C355" i="5"/>
  <c r="H4" i="5"/>
  <c r="G355" i="5"/>
  <c r="H6" i="5"/>
  <c r="H52" i="5"/>
  <c r="Q63" i="5"/>
  <c r="Q97" i="5"/>
  <c r="H80" i="5"/>
  <c r="H98" i="5"/>
  <c r="U126" i="5"/>
  <c r="S152" i="5"/>
  <c r="H127" i="5"/>
  <c r="S53" i="3"/>
  <c r="V49" i="14" s="1"/>
  <c r="S177" i="3"/>
  <c r="M196" i="3"/>
  <c r="P303" i="4"/>
  <c r="S9" i="5"/>
  <c r="S67" i="3"/>
  <c r="O11" i="5"/>
  <c r="Q9" i="5"/>
  <c r="S160" i="3"/>
  <c r="V151" i="14" s="1"/>
  <c r="S10" i="3"/>
  <c r="V8" i="5" s="1"/>
  <c r="G25" i="11"/>
  <c r="S84" i="3"/>
  <c r="O15" i="5"/>
  <c r="H3" i="5"/>
  <c r="S217" i="3"/>
  <c r="I29" i="9"/>
  <c r="S20" i="5"/>
  <c r="U9" i="5"/>
  <c r="I360" i="4"/>
  <c r="I359" i="4"/>
  <c r="I362" i="4"/>
  <c r="I361" i="4"/>
  <c r="I358" i="4"/>
  <c r="O19" i="5"/>
  <c r="H390" i="3"/>
  <c r="M390" i="3" s="1"/>
  <c r="H186" i="5"/>
  <c r="M197" i="3"/>
  <c r="R125" i="5"/>
  <c r="P126" i="4"/>
  <c r="V125" i="5" s="1"/>
  <c r="S81" i="3"/>
  <c r="R96" i="5"/>
  <c r="P97" i="4"/>
  <c r="S174" i="3"/>
  <c r="H187" i="5"/>
  <c r="M198" i="3"/>
  <c r="T78" i="5"/>
  <c r="P79" i="4"/>
  <c r="V78" i="5" s="1"/>
  <c r="O3" i="5"/>
  <c r="O7" i="5"/>
  <c r="O22" i="5"/>
  <c r="O26" i="5"/>
  <c r="O30" i="5"/>
  <c r="O34" i="5"/>
  <c r="O38" i="5"/>
  <c r="O42" i="5"/>
  <c r="O46" i="5"/>
  <c r="O4" i="5"/>
  <c r="O8" i="5"/>
  <c r="O23" i="5"/>
  <c r="O27" i="5"/>
  <c r="O31" i="5"/>
  <c r="O35" i="5"/>
  <c r="O39" i="5"/>
  <c r="O43" i="5"/>
  <c r="O47" i="5"/>
  <c r="Q49" i="5"/>
  <c r="O52" i="5"/>
  <c r="O56" i="5"/>
  <c r="O60" i="5"/>
  <c r="Q62" i="5"/>
  <c r="O65" i="5"/>
  <c r="O69" i="5"/>
  <c r="O73" i="5"/>
  <c r="R349" i="5"/>
  <c r="P350" i="4"/>
  <c r="V349" i="5" s="1"/>
  <c r="O353" i="5"/>
  <c r="O12" i="5"/>
  <c r="O16" i="5"/>
  <c r="O20" i="5"/>
  <c r="R49" i="5"/>
  <c r="R62" i="5"/>
  <c r="R75" i="5"/>
  <c r="T96" i="5"/>
  <c r="T125" i="5"/>
  <c r="R151" i="5"/>
  <c r="R164" i="5"/>
  <c r="R186" i="5"/>
  <c r="R344" i="5"/>
  <c r="P345" i="4"/>
  <c r="V344" i="5" s="1"/>
  <c r="O5" i="5"/>
  <c r="O9" i="5"/>
  <c r="O24" i="5"/>
  <c r="O28" i="5"/>
  <c r="O32" i="5"/>
  <c r="O36" i="5"/>
  <c r="O40" i="5"/>
  <c r="O44" i="5"/>
  <c r="O48" i="5"/>
  <c r="S49" i="5"/>
  <c r="O53" i="5"/>
  <c r="O57" i="5"/>
  <c r="O61" i="5"/>
  <c r="S62" i="5"/>
  <c r="O66" i="5"/>
  <c r="O70" i="5"/>
  <c r="O74" i="5"/>
  <c r="O13" i="5"/>
  <c r="O17" i="5"/>
  <c r="O21" i="5"/>
  <c r="T49" i="5"/>
  <c r="T62" i="5"/>
  <c r="T75" i="5"/>
  <c r="T151" i="5"/>
  <c r="T164" i="5"/>
  <c r="T186" i="5"/>
  <c r="R204" i="5"/>
  <c r="P205" i="4"/>
  <c r="V204" i="5" s="1"/>
  <c r="R326" i="5"/>
  <c r="P327" i="4"/>
  <c r="V326" i="5" s="1"/>
  <c r="O10" i="5"/>
  <c r="O14" i="5"/>
  <c r="O18" i="5"/>
  <c r="P50" i="4"/>
  <c r="V49" i="5" s="1"/>
  <c r="P63" i="4"/>
  <c r="P76" i="4"/>
  <c r="R78" i="5"/>
  <c r="P152" i="4"/>
  <c r="P165" i="4"/>
  <c r="P187" i="4"/>
  <c r="T204" i="5"/>
  <c r="O6" i="5"/>
  <c r="O25" i="5"/>
  <c r="O29" i="5"/>
  <c r="O33" i="5"/>
  <c r="O37" i="5"/>
  <c r="O41" i="5"/>
  <c r="O45" i="5"/>
  <c r="O49" i="5"/>
  <c r="U49" i="5"/>
  <c r="O54" i="5"/>
  <c r="O58" i="5"/>
  <c r="O62" i="5"/>
  <c r="U62" i="5"/>
  <c r="O67" i="5"/>
  <c r="O71" i="5"/>
  <c r="O75" i="5"/>
  <c r="U75" i="5"/>
  <c r="Q78" i="5"/>
  <c r="O81" i="5"/>
  <c r="O85" i="5"/>
  <c r="O89" i="5"/>
  <c r="O93" i="5"/>
  <c r="O97" i="5"/>
  <c r="O98" i="5"/>
  <c r="O102" i="5"/>
  <c r="O106" i="5"/>
  <c r="O110" i="5"/>
  <c r="O114" i="5"/>
  <c r="O118" i="5"/>
  <c r="O122" i="5"/>
  <c r="O126" i="5"/>
  <c r="O127" i="5"/>
  <c r="O131" i="5"/>
  <c r="O135" i="5"/>
  <c r="O139" i="5"/>
  <c r="O143" i="5"/>
  <c r="O147" i="5"/>
  <c r="O151" i="5"/>
  <c r="U151" i="5"/>
  <c r="O156" i="5"/>
  <c r="O160" i="5"/>
  <c r="O164" i="5"/>
  <c r="U164" i="5"/>
  <c r="O186" i="5"/>
  <c r="U186" i="5"/>
  <c r="O191" i="5"/>
  <c r="O195" i="5"/>
  <c r="O199" i="5"/>
  <c r="O203" i="5"/>
  <c r="S204" i="5"/>
  <c r="O208" i="5"/>
  <c r="O212" i="5"/>
  <c r="O216" i="5"/>
  <c r="O273" i="5"/>
  <c r="O50" i="5"/>
  <c r="O51" i="5"/>
  <c r="O55" i="5"/>
  <c r="O59" i="5"/>
  <c r="O63" i="5"/>
  <c r="O64" i="5"/>
  <c r="O68" i="5"/>
  <c r="O72" i="5"/>
  <c r="O76" i="5"/>
  <c r="O77" i="5"/>
  <c r="S78" i="5"/>
  <c r="O82" i="5"/>
  <c r="O86" i="5"/>
  <c r="O90" i="5"/>
  <c r="O94" i="5"/>
  <c r="Q96" i="5"/>
  <c r="O99" i="5"/>
  <c r="O103" i="5"/>
  <c r="O107" i="5"/>
  <c r="O111" i="5"/>
  <c r="O115" i="5"/>
  <c r="O119" i="5"/>
  <c r="O123" i="5"/>
  <c r="Q125" i="5"/>
  <c r="O128" i="5"/>
  <c r="O132" i="5"/>
  <c r="O136" i="5"/>
  <c r="O140" i="5"/>
  <c r="O144" i="5"/>
  <c r="O148" i="5"/>
  <c r="O152" i="5"/>
  <c r="O153" i="5"/>
  <c r="O157" i="5"/>
  <c r="O161" i="5"/>
  <c r="O165" i="5"/>
  <c r="O187" i="5"/>
  <c r="O188" i="5"/>
  <c r="O192" i="5"/>
  <c r="O196" i="5"/>
  <c r="O200" i="5"/>
  <c r="O204" i="5"/>
  <c r="U204" i="5"/>
  <c r="O209" i="5"/>
  <c r="O213" i="5"/>
  <c r="O217" i="5"/>
  <c r="O221" i="5"/>
  <c r="O225" i="5"/>
  <c r="O229" i="5"/>
  <c r="O233" i="5"/>
  <c r="O237" i="5"/>
  <c r="O241" i="5"/>
  <c r="O242" i="5"/>
  <c r="O246" i="5"/>
  <c r="O250" i="5"/>
  <c r="O254" i="5"/>
  <c r="O258" i="5"/>
  <c r="O262" i="5"/>
  <c r="O266" i="5"/>
  <c r="O270" i="5"/>
  <c r="O274" i="5"/>
  <c r="O279" i="5"/>
  <c r="O283" i="5"/>
  <c r="O287" i="5"/>
  <c r="O291" i="5"/>
  <c r="O295" i="5"/>
  <c r="O299" i="5"/>
  <c r="O303" i="5"/>
  <c r="O304" i="5"/>
  <c r="O308" i="5"/>
  <c r="O312" i="5"/>
  <c r="O316" i="5"/>
  <c r="O317" i="5"/>
  <c r="O321" i="5"/>
  <c r="O325" i="5"/>
  <c r="O330" i="5"/>
  <c r="O334" i="5"/>
  <c r="O338" i="5"/>
  <c r="O343" i="5"/>
  <c r="O348" i="5"/>
  <c r="P275" i="4"/>
  <c r="P339" i="4"/>
  <c r="V338" i="5" s="1"/>
  <c r="P353" i="4"/>
  <c r="V352" i="5" s="1"/>
  <c r="Q75" i="5"/>
  <c r="O78" i="5"/>
  <c r="U78" i="5"/>
  <c r="O83" i="5"/>
  <c r="O87" i="5"/>
  <c r="O91" i="5"/>
  <c r="O95" i="5"/>
  <c r="S96" i="5"/>
  <c r="O100" i="5"/>
  <c r="O104" i="5"/>
  <c r="O108" i="5"/>
  <c r="O112" i="5"/>
  <c r="O116" i="5"/>
  <c r="O120" i="5"/>
  <c r="O124" i="5"/>
  <c r="S125" i="5"/>
  <c r="O129" i="5"/>
  <c r="O133" i="5"/>
  <c r="O137" i="5"/>
  <c r="O141" i="5"/>
  <c r="O145" i="5"/>
  <c r="O149" i="5"/>
  <c r="Q151" i="5"/>
  <c r="O154" i="5"/>
  <c r="O158" i="5"/>
  <c r="O162" i="5"/>
  <c r="Q164" i="5"/>
  <c r="Q186" i="5"/>
  <c r="O189" i="5"/>
  <c r="O193" i="5"/>
  <c r="O197" i="5"/>
  <c r="O201" i="5"/>
  <c r="O205" i="5"/>
  <c r="O206" i="5"/>
  <c r="O210" i="5"/>
  <c r="O214" i="5"/>
  <c r="O218" i="5"/>
  <c r="O222" i="5"/>
  <c r="O226" i="5"/>
  <c r="O230" i="5"/>
  <c r="O234" i="5"/>
  <c r="O238" i="5"/>
  <c r="O243" i="5"/>
  <c r="O247" i="5"/>
  <c r="O251" i="5"/>
  <c r="O255" i="5"/>
  <c r="O259" i="5"/>
  <c r="O263" i="5"/>
  <c r="O267" i="5"/>
  <c r="O271" i="5"/>
  <c r="O275" i="5"/>
  <c r="O276" i="5"/>
  <c r="O280" i="5"/>
  <c r="O284" i="5"/>
  <c r="O288" i="5"/>
  <c r="O292" i="5"/>
  <c r="R315" i="5"/>
  <c r="O351" i="5"/>
  <c r="S352" i="5"/>
  <c r="S75" i="5"/>
  <c r="O79" i="5"/>
  <c r="O80" i="5"/>
  <c r="O84" i="5"/>
  <c r="O88" i="5"/>
  <c r="O92" i="5"/>
  <c r="O96" i="5"/>
  <c r="U96" i="5"/>
  <c r="O101" i="5"/>
  <c r="O105" i="5"/>
  <c r="O109" i="5"/>
  <c r="O113" i="5"/>
  <c r="O117" i="5"/>
  <c r="O121" i="5"/>
  <c r="O125" i="5"/>
  <c r="U125" i="5"/>
  <c r="O130" i="5"/>
  <c r="O134" i="5"/>
  <c r="O138" i="5"/>
  <c r="O142" i="5"/>
  <c r="O146" i="5"/>
  <c r="O150" i="5"/>
  <c r="S151" i="5"/>
  <c r="O155" i="5"/>
  <c r="O159" i="5"/>
  <c r="O163" i="5"/>
  <c r="S164" i="5"/>
  <c r="S186" i="5"/>
  <c r="O190" i="5"/>
  <c r="O194" i="5"/>
  <c r="O198" i="5"/>
  <c r="O202" i="5"/>
  <c r="Q204" i="5"/>
  <c r="O207" i="5"/>
  <c r="O211" i="5"/>
  <c r="O215" i="5"/>
  <c r="O219" i="5"/>
  <c r="O223" i="5"/>
  <c r="O227" i="5"/>
  <c r="O231" i="5"/>
  <c r="O235" i="5"/>
  <c r="O239" i="5"/>
  <c r="O244" i="5"/>
  <c r="O248" i="5"/>
  <c r="O252" i="5"/>
  <c r="O256" i="5"/>
  <c r="O260" i="5"/>
  <c r="O264" i="5"/>
  <c r="O268" i="5"/>
  <c r="O272" i="5"/>
  <c r="O277" i="5"/>
  <c r="O281" i="5"/>
  <c r="O285" i="5"/>
  <c r="O289" i="5"/>
  <c r="O293" i="5"/>
  <c r="O297" i="5"/>
  <c r="O301" i="5"/>
  <c r="O306" i="5"/>
  <c r="O310" i="5"/>
  <c r="O314" i="5"/>
  <c r="S315" i="5"/>
  <c r="O319" i="5"/>
  <c r="O323" i="5"/>
  <c r="O327" i="5"/>
  <c r="O328" i="5"/>
  <c r="O332" i="5"/>
  <c r="O336" i="5"/>
  <c r="O341" i="5"/>
  <c r="O345" i="5"/>
  <c r="O346" i="5"/>
  <c r="O350" i="5"/>
  <c r="T315" i="5"/>
  <c r="R352" i="5"/>
  <c r="E28" i="9"/>
  <c r="I28" i="9"/>
  <c r="R8" i="5"/>
  <c r="T352" i="5"/>
  <c r="E29" i="9"/>
  <c r="S8" i="5"/>
  <c r="O220" i="5"/>
  <c r="O224" i="5"/>
  <c r="O228" i="5"/>
  <c r="O232" i="5"/>
  <c r="O236" i="5"/>
  <c r="O240" i="5"/>
  <c r="O245" i="5"/>
  <c r="O249" i="5"/>
  <c r="O253" i="5"/>
  <c r="O257" i="5"/>
  <c r="O261" i="5"/>
  <c r="O265" i="5"/>
  <c r="O269" i="5"/>
  <c r="O278" i="5"/>
  <c r="O282" i="5"/>
  <c r="O286" i="5"/>
  <c r="O290" i="5"/>
  <c r="O294" i="5"/>
  <c r="O298" i="5"/>
  <c r="O302" i="5"/>
  <c r="O307" i="5"/>
  <c r="O311" i="5"/>
  <c r="O315" i="5"/>
  <c r="U315" i="5"/>
  <c r="O320" i="5"/>
  <c r="O324" i="5"/>
  <c r="O329" i="5"/>
  <c r="O333" i="5"/>
  <c r="O337" i="5"/>
  <c r="O342" i="5"/>
  <c r="O347" i="5"/>
  <c r="O352" i="5"/>
  <c r="U352" i="5"/>
  <c r="H355" i="4"/>
  <c r="O355" i="5" s="1"/>
  <c r="I355" i="4"/>
  <c r="U21" i="5"/>
  <c r="T21" i="5"/>
  <c r="O296" i="5"/>
  <c r="O300" i="5"/>
  <c r="O305" i="5"/>
  <c r="O309" i="5"/>
  <c r="O313" i="5"/>
  <c r="Q315" i="5"/>
  <c r="O318" i="5"/>
  <c r="O322" i="5"/>
  <c r="O326" i="5"/>
  <c r="O331" i="5"/>
  <c r="O335" i="5"/>
  <c r="O339" i="5"/>
  <c r="O340" i="5"/>
  <c r="O344" i="5"/>
  <c r="O349" i="5"/>
  <c r="Q352" i="5"/>
  <c r="R9" i="5"/>
  <c r="U8" i="5"/>
  <c r="Q20" i="5"/>
  <c r="T9" i="5"/>
  <c r="R20" i="5"/>
  <c r="Q21" i="5"/>
  <c r="Q8" i="5"/>
  <c r="T20" i="5"/>
  <c r="S21" i="5"/>
  <c r="V151" i="5" l="1"/>
  <c r="V96" i="14"/>
  <c r="V350" i="5"/>
  <c r="V186" i="14"/>
  <c r="V62" i="5"/>
  <c r="V345" i="5"/>
  <c r="V204" i="14"/>
  <c r="V96" i="5"/>
  <c r="V275" i="14"/>
  <c r="V164" i="14"/>
  <c r="V316" i="5"/>
  <c r="V164" i="5"/>
  <c r="V369" i="14"/>
  <c r="V78" i="14"/>
  <c r="V76" i="5"/>
  <c r="V327" i="5"/>
  <c r="V165" i="5"/>
  <c r="V187" i="5"/>
  <c r="V329" i="14"/>
  <c r="V356" i="14"/>
  <c r="V240" i="5"/>
  <c r="V62" i="14"/>
  <c r="V75" i="14"/>
  <c r="V8" i="14"/>
  <c r="H355" i="5"/>
  <c r="V302" i="5"/>
  <c r="V307" i="14"/>
  <c r="V274" i="5"/>
  <c r="V126" i="5"/>
  <c r="V50" i="5"/>
  <c r="V275" i="5"/>
  <c r="V79" i="5"/>
  <c r="V63" i="5"/>
  <c r="V339" i="5"/>
  <c r="V184" i="5"/>
  <c r="V186" i="5"/>
  <c r="L390" i="2"/>
  <c r="O376" i="14"/>
  <c r="V353" i="5"/>
  <c r="V241" i="5"/>
  <c r="V185" i="5"/>
  <c r="V303" i="5"/>
  <c r="V205" i="5"/>
  <c r="V97" i="5"/>
  <c r="V152" i="5"/>
  <c r="V9" i="5"/>
  <c r="I364" i="4"/>
  <c r="V21" i="5"/>
  <c r="V75" i="5"/>
</calcChain>
</file>

<file path=xl/sharedStrings.xml><?xml version="1.0" encoding="utf-8"?>
<sst xmlns="http://schemas.openxmlformats.org/spreadsheetml/2006/main" count="7338" uniqueCount="632">
  <si>
    <t>台湾のコンビニエンスストア勢力図</t>
  </si>
  <si>
    <t>臺灣便利商店的勢力図</t>
  </si>
  <si>
    <t>我使日本漢字、Sorry...</t>
  </si>
  <si>
    <t>世帯人数？（所得単位）、中央値（中位数）は2017年のもの。</t>
  </si>
  <si>
    <t>ちなみに、OK Miniは日本で言うコンビニ自販機なのでカウントせず。</t>
  </si>
  <si>
    <t>台湾菸（草かんむりに於）酒を追加。</t>
  </si>
  <si>
    <t>総計</t>
  </si>
  <si>
    <t>統一超商</t>
  </si>
  <si>
    <t>全家便利</t>
  </si>
  <si>
    <t>来来超商</t>
  </si>
  <si>
    <t>莱爾富国</t>
  </si>
  <si>
    <t>台湾於酒</t>
  </si>
  <si>
    <t>総店舗数</t>
  </si>
  <si>
    <t>最大超商</t>
  </si>
  <si>
    <t>逆転地域</t>
  </si>
  <si>
    <t>人口</t>
  </si>
  <si>
    <t>一店舗あたり人口</t>
  </si>
  <si>
    <t>基隆市</t>
  </si>
  <si>
    <t>七堵区</t>
  </si>
  <si>
    <t>中山区</t>
  </si>
  <si>
    <t>中正区</t>
  </si>
  <si>
    <t>仁愛区</t>
  </si>
  <si>
    <t>信義区</t>
  </si>
  <si>
    <t>安楽区</t>
  </si>
  <si>
    <t>暖暖区</t>
  </si>
  <si>
    <t>台北市</t>
  </si>
  <si>
    <t>内湖区</t>
  </si>
  <si>
    <t>北投区</t>
  </si>
  <si>
    <t>南港区</t>
  </si>
  <si>
    <t>士林区</t>
  </si>
  <si>
    <t>大同区</t>
  </si>
  <si>
    <t>大安区</t>
  </si>
  <si>
    <t>文山区</t>
  </si>
  <si>
    <t>松山区</t>
  </si>
  <si>
    <t>萬華区</t>
  </si>
  <si>
    <t>新北市</t>
  </si>
  <si>
    <t>萬里区</t>
  </si>
  <si>
    <t>金山区</t>
  </si>
  <si>
    <t>板橋区</t>
  </si>
  <si>
    <t>汐止区</t>
  </si>
  <si>
    <t>深坑区</t>
  </si>
  <si>
    <t>石碇区</t>
  </si>
  <si>
    <t>瑞芳区</t>
  </si>
  <si>
    <t>平渓区</t>
  </si>
  <si>
    <t>貢寮区</t>
  </si>
  <si>
    <t>新店区</t>
  </si>
  <si>
    <t>坪林区</t>
  </si>
  <si>
    <t>烏来区</t>
  </si>
  <si>
    <t>永和区</t>
  </si>
  <si>
    <t>中和区</t>
  </si>
  <si>
    <t>土城区</t>
  </si>
  <si>
    <t>三峡区</t>
  </si>
  <si>
    <t>樹林区</t>
  </si>
  <si>
    <t>鶯歌区</t>
  </si>
  <si>
    <t>三重区</t>
  </si>
  <si>
    <t>新荘区</t>
  </si>
  <si>
    <t>泰山区</t>
  </si>
  <si>
    <t>林口区</t>
  </si>
  <si>
    <t>蘆洲区</t>
  </si>
  <si>
    <t>五股区</t>
  </si>
  <si>
    <t>八里区</t>
  </si>
  <si>
    <t>淡水区</t>
  </si>
  <si>
    <t>三芝区</t>
  </si>
  <si>
    <t>石門区</t>
  </si>
  <si>
    <t>双渓区</t>
  </si>
  <si>
    <t>桃園市</t>
  </si>
  <si>
    <t>中(土歴)区</t>
  </si>
  <si>
    <t>平鎮区</t>
  </si>
  <si>
    <t>龍潭区</t>
  </si>
  <si>
    <t>楊梅区</t>
  </si>
  <si>
    <t>新屋区</t>
  </si>
  <si>
    <t>観音区</t>
  </si>
  <si>
    <t>桃園区</t>
  </si>
  <si>
    <t>亀山区</t>
  </si>
  <si>
    <t>八徳区</t>
  </si>
  <si>
    <t>大渓区</t>
  </si>
  <si>
    <t>復興区</t>
  </si>
  <si>
    <t>大園区</t>
  </si>
  <si>
    <t>蘆竹区</t>
  </si>
  <si>
    <t>新竹県</t>
  </si>
  <si>
    <t>竹北市</t>
  </si>
  <si>
    <t>湖口郷</t>
  </si>
  <si>
    <t>新豊郷</t>
  </si>
  <si>
    <t>新埔鎮</t>
  </si>
  <si>
    <t>関西鎮</t>
  </si>
  <si>
    <t>(草弓)林郷</t>
  </si>
  <si>
    <t>竹東鎮</t>
  </si>
  <si>
    <t>五峰郷</t>
  </si>
  <si>
    <t>横山郷</t>
  </si>
  <si>
    <t>尖石郷</t>
  </si>
  <si>
    <t>峨眉郷</t>
  </si>
  <si>
    <t>北埔郷</t>
  </si>
  <si>
    <t>宝山郷</t>
  </si>
  <si>
    <t>新竹市</t>
  </si>
  <si>
    <t>北区</t>
  </si>
  <si>
    <t>東区</t>
  </si>
  <si>
    <t>香山区</t>
  </si>
  <si>
    <t>苗栗県</t>
  </si>
  <si>
    <t>竹南鎮</t>
  </si>
  <si>
    <t>頭(人分)市</t>
  </si>
  <si>
    <t>南庄郷</t>
  </si>
  <si>
    <t>獅潭郷</t>
  </si>
  <si>
    <t>後龍鎮</t>
  </si>
  <si>
    <t>通(雨小月)鎮</t>
  </si>
  <si>
    <t>苑裡鎮</t>
  </si>
  <si>
    <t>苗栗市</t>
  </si>
  <si>
    <t>造橋郷</t>
  </si>
  <si>
    <t>頭屋郷</t>
  </si>
  <si>
    <t>公館郷</t>
  </si>
  <si>
    <t>大湖郷</t>
  </si>
  <si>
    <t>銅鑼郷</t>
  </si>
  <si>
    <t>卓蘭鎮</t>
  </si>
  <si>
    <t>三湾郷</t>
  </si>
  <si>
    <t>三義郷</t>
  </si>
  <si>
    <t>泰安郷</t>
  </si>
  <si>
    <t>西湖郷</t>
  </si>
  <si>
    <t>台中市</t>
  </si>
  <si>
    <t>中区</t>
  </si>
  <si>
    <t>南区</t>
  </si>
  <si>
    <t>西区</t>
  </si>
  <si>
    <t>北屯区</t>
  </si>
  <si>
    <t>西屯区</t>
  </si>
  <si>
    <t>南屯区</t>
  </si>
  <si>
    <t>太平区</t>
  </si>
  <si>
    <t>大里区</t>
  </si>
  <si>
    <t>霧峰区</t>
  </si>
  <si>
    <t>烏日区</t>
  </si>
  <si>
    <t>豊原区</t>
  </si>
  <si>
    <t>后里区</t>
  </si>
  <si>
    <t>石岡区</t>
  </si>
  <si>
    <t>東勢区</t>
  </si>
  <si>
    <t>和平区</t>
  </si>
  <si>
    <t>新社区</t>
  </si>
  <si>
    <t>潭子区</t>
  </si>
  <si>
    <t>大雅区</t>
  </si>
  <si>
    <t>神岡区</t>
  </si>
  <si>
    <t>大肚区</t>
  </si>
  <si>
    <t>沙鹿区</t>
  </si>
  <si>
    <t>龍井区</t>
  </si>
  <si>
    <t>梧棲区</t>
  </si>
  <si>
    <t>清水区</t>
  </si>
  <si>
    <t>大甲区</t>
  </si>
  <si>
    <t>外埔区</t>
  </si>
  <si>
    <t>彰化県</t>
  </si>
  <si>
    <t>彰化市</t>
  </si>
  <si>
    <t>芬園郷</t>
  </si>
  <si>
    <t>花壇郷</t>
  </si>
  <si>
    <t>秀水郷</t>
  </si>
  <si>
    <t>鹿港鎮</t>
  </si>
  <si>
    <t>福興郷</t>
  </si>
  <si>
    <t>線西郷</t>
  </si>
  <si>
    <t>和美鎮</t>
  </si>
  <si>
    <t>伸港郷</t>
  </si>
  <si>
    <t>員林市</t>
  </si>
  <si>
    <t>社頭郷</t>
  </si>
  <si>
    <t>永靖郷</t>
  </si>
  <si>
    <t>埔心郷</t>
  </si>
  <si>
    <t>渓湖鎮</t>
  </si>
  <si>
    <t>大村郷</t>
  </si>
  <si>
    <t>埔塩郷</t>
  </si>
  <si>
    <t>田中鎮</t>
  </si>
  <si>
    <t>北斗鎮</t>
  </si>
  <si>
    <t>田尾郷</t>
  </si>
  <si>
    <t>(土卑)頭郷</t>
  </si>
  <si>
    <t>渓州郷</t>
  </si>
  <si>
    <t>二林鎮</t>
  </si>
  <si>
    <t>大城郷</t>
  </si>
  <si>
    <t>芳苑郷</t>
  </si>
  <si>
    <t>二水郷</t>
  </si>
  <si>
    <t>竹塘郷</t>
  </si>
  <si>
    <t>南投県</t>
  </si>
  <si>
    <t>南投市</t>
  </si>
  <si>
    <t>中寮郷</t>
  </si>
  <si>
    <t>草屯鎮</t>
  </si>
  <si>
    <t>国姓郷</t>
  </si>
  <si>
    <t>埔里鎮</t>
  </si>
  <si>
    <t>仁愛郷</t>
  </si>
  <si>
    <t>名間郷</t>
  </si>
  <si>
    <t>集集鎮</t>
  </si>
  <si>
    <t>魚池郷</t>
  </si>
  <si>
    <t>竹山鎮</t>
  </si>
  <si>
    <t>鹿谷郷</t>
  </si>
  <si>
    <t>水里郷</t>
  </si>
  <si>
    <t>信義郷</t>
  </si>
  <si>
    <t>嘉義市</t>
  </si>
  <si>
    <t>雲林県</t>
  </si>
  <si>
    <t>斗南鎮</t>
  </si>
  <si>
    <t>大(土卑)郷</t>
  </si>
  <si>
    <t>虎尾鎮</t>
  </si>
  <si>
    <t>土庫鎮</t>
  </si>
  <si>
    <t>褒忠郷</t>
  </si>
  <si>
    <t>東勢郷</t>
  </si>
  <si>
    <t>台西郷</t>
  </si>
  <si>
    <t>崙背郷</t>
  </si>
  <si>
    <t>麦寮郷</t>
  </si>
  <si>
    <t>斗六市</t>
  </si>
  <si>
    <t>林内郷</t>
  </si>
  <si>
    <t>古坑郷</t>
  </si>
  <si>
    <t>(草刺)桐郷</t>
  </si>
  <si>
    <t>西螺鎮</t>
  </si>
  <si>
    <t>二崙郷</t>
  </si>
  <si>
    <t>北港鎮</t>
  </si>
  <si>
    <t>水林郷</t>
  </si>
  <si>
    <t>口湖郷</t>
  </si>
  <si>
    <t>四湖郷</t>
  </si>
  <si>
    <t>元長郷</t>
  </si>
  <si>
    <t>嘉義県</t>
  </si>
  <si>
    <t>番路郷</t>
  </si>
  <si>
    <t>梅山郷</t>
  </si>
  <si>
    <t>竹崎郷</t>
  </si>
  <si>
    <t>阿里山郷</t>
  </si>
  <si>
    <t>中埔郷</t>
  </si>
  <si>
    <t>大埔郷</t>
  </si>
  <si>
    <t>水上郷</t>
  </si>
  <si>
    <t>鹿草郷</t>
  </si>
  <si>
    <t>太保市</t>
  </si>
  <si>
    <t>朴子市</t>
  </si>
  <si>
    <t>東石郷</t>
  </si>
  <si>
    <t>六脚郷</t>
  </si>
  <si>
    <t>新港郷</t>
  </si>
  <si>
    <t>民雄郷</t>
  </si>
  <si>
    <t>大林鎮</t>
  </si>
  <si>
    <t>渓口郷</t>
  </si>
  <si>
    <t>義竹郷</t>
  </si>
  <si>
    <t>布袋鎮</t>
  </si>
  <si>
    <t>台南市</t>
  </si>
  <si>
    <t>中西区</t>
  </si>
  <si>
    <t>安平区</t>
  </si>
  <si>
    <t>安南区</t>
  </si>
  <si>
    <t>永康区</t>
  </si>
  <si>
    <t>帰仁区</t>
  </si>
  <si>
    <t>新化区</t>
  </si>
  <si>
    <t>玉井区</t>
  </si>
  <si>
    <t>楠西区</t>
  </si>
  <si>
    <t>南化区</t>
  </si>
  <si>
    <t>仁徳区</t>
  </si>
  <si>
    <t>関廟区</t>
  </si>
  <si>
    <t>龍崎区</t>
  </si>
  <si>
    <t>官田区</t>
  </si>
  <si>
    <t>麻豆区</t>
  </si>
  <si>
    <t>佳里区</t>
  </si>
  <si>
    <t>西港区</t>
  </si>
  <si>
    <t>七股区</t>
  </si>
  <si>
    <t>将軍区</t>
  </si>
  <si>
    <t>学甲区</t>
  </si>
  <si>
    <t>北門区</t>
  </si>
  <si>
    <t>新営区</t>
  </si>
  <si>
    <t>後壁区</t>
  </si>
  <si>
    <t>白河区</t>
  </si>
  <si>
    <t>東山区</t>
  </si>
  <si>
    <t>六甲区</t>
  </si>
  <si>
    <t>下営区</t>
  </si>
  <si>
    <t>柳営区</t>
  </si>
  <si>
    <t>塩水区</t>
  </si>
  <si>
    <t>善化区</t>
  </si>
  <si>
    <t>大内区</t>
  </si>
  <si>
    <t>山上区</t>
  </si>
  <si>
    <t>新市区</t>
  </si>
  <si>
    <t>安定区</t>
  </si>
  <si>
    <t>左鎮区</t>
  </si>
  <si>
    <t>高雄市</t>
  </si>
  <si>
    <t>新興区</t>
  </si>
  <si>
    <t>前金区</t>
  </si>
  <si>
    <t>苓雅区</t>
  </si>
  <si>
    <t>塩(土呈)区</t>
  </si>
  <si>
    <t>鼓山区</t>
  </si>
  <si>
    <t>旗津区</t>
  </si>
  <si>
    <t>前鎮区</t>
  </si>
  <si>
    <t>三民区</t>
  </si>
  <si>
    <t>楠梓区</t>
  </si>
  <si>
    <t>小港区</t>
  </si>
  <si>
    <t>左営区</t>
  </si>
  <si>
    <t>仁武区</t>
  </si>
  <si>
    <t>大社区</t>
  </si>
  <si>
    <t>岡山区</t>
  </si>
  <si>
    <t>路竹区</t>
  </si>
  <si>
    <t>阿蓮区</t>
  </si>
  <si>
    <t>燕巣区</t>
  </si>
  <si>
    <t>橋頭区</t>
  </si>
  <si>
    <t>梓官区</t>
  </si>
  <si>
    <t>弥陀区</t>
  </si>
  <si>
    <t>永安区</t>
  </si>
  <si>
    <t>湖内区</t>
  </si>
  <si>
    <t>鳳山区</t>
  </si>
  <si>
    <t>大寮区</t>
  </si>
  <si>
    <t>林園区</t>
  </si>
  <si>
    <t>鳥松区</t>
  </si>
  <si>
    <t>大樹区</t>
  </si>
  <si>
    <t>旗山区</t>
  </si>
  <si>
    <t>美濃区</t>
  </si>
  <si>
    <t>六亀区</t>
  </si>
  <si>
    <t>内門区</t>
  </si>
  <si>
    <t>杉林区</t>
  </si>
  <si>
    <t>甲仙区</t>
  </si>
  <si>
    <t>茄(草定)区</t>
  </si>
  <si>
    <t>桃源区</t>
  </si>
  <si>
    <t>田寮区</t>
  </si>
  <si>
    <t>茂林区</t>
  </si>
  <si>
    <t>那瑪夏区</t>
  </si>
  <si>
    <t>屏東県</t>
  </si>
  <si>
    <t>三地門郷</t>
  </si>
  <si>
    <t>九如郷</t>
  </si>
  <si>
    <t>佳冬郷</t>
  </si>
  <si>
    <t>内埔郷</t>
  </si>
  <si>
    <t>南州郷</t>
  </si>
  <si>
    <t>塩埔郷</t>
  </si>
  <si>
    <t>屏東市</t>
  </si>
  <si>
    <t>恒春鎮</t>
  </si>
  <si>
    <t>新園郷</t>
  </si>
  <si>
    <t>新(土卑)郷</t>
  </si>
  <si>
    <t>春日郷</t>
  </si>
  <si>
    <t>来義郷</t>
  </si>
  <si>
    <t>東港鎮</t>
  </si>
  <si>
    <t>枋寮郷</t>
  </si>
  <si>
    <t>枋山郷</t>
  </si>
  <si>
    <t>林邊郷</t>
  </si>
  <si>
    <t>泰武郷</t>
  </si>
  <si>
    <t>満州郷</t>
  </si>
  <si>
    <t>潮州鎮</t>
  </si>
  <si>
    <t>牡丹郷</t>
  </si>
  <si>
    <t>獅子郷</t>
  </si>
  <si>
    <t>琉球郷</t>
  </si>
  <si>
    <t>瑪家郷</t>
  </si>
  <si>
    <t>竹田郷</t>
  </si>
  <si>
    <t>萬丹郷</t>
  </si>
  <si>
    <t>萬巒郷</t>
  </si>
  <si>
    <t>車城郷</t>
  </si>
  <si>
    <t>里港郷</t>
  </si>
  <si>
    <t>長冶郷</t>
  </si>
  <si>
    <t>霧台郷</t>
  </si>
  <si>
    <t>高樹郷</t>
  </si>
  <si>
    <t>麟洛郷</t>
  </si>
  <si>
    <t>(山土次)頂郷</t>
  </si>
  <si>
    <t>台東県</t>
  </si>
  <si>
    <t>卑南郷</t>
  </si>
  <si>
    <t>台東市</t>
  </si>
  <si>
    <t>大武郷</t>
  </si>
  <si>
    <t>太麻里郷</t>
  </si>
  <si>
    <t>延平郷</t>
  </si>
  <si>
    <t>成功鎮</t>
  </si>
  <si>
    <t>東河郷</t>
  </si>
  <si>
    <t>池上郷</t>
  </si>
  <si>
    <t>海端郷</t>
  </si>
  <si>
    <t>緑島郷</t>
  </si>
  <si>
    <t>蘭嶼郷</t>
  </si>
  <si>
    <t>達仁郷</t>
  </si>
  <si>
    <t>金峰郷</t>
  </si>
  <si>
    <t>長濱郷</t>
  </si>
  <si>
    <t>関山鎮</t>
  </si>
  <si>
    <t>鹿野郷</t>
  </si>
  <si>
    <t>花蓮県</t>
  </si>
  <si>
    <t>光復郷</t>
  </si>
  <si>
    <t>卓渓郷</t>
  </si>
  <si>
    <t>吉安郷</t>
  </si>
  <si>
    <t>富里郷</t>
  </si>
  <si>
    <t>寿豊郷</t>
  </si>
  <si>
    <t>新城郷</t>
  </si>
  <si>
    <t>玉里鎮</t>
  </si>
  <si>
    <t>瑞穂郷</t>
  </si>
  <si>
    <t>秀林郷</t>
  </si>
  <si>
    <t>花蓮市</t>
  </si>
  <si>
    <t>萬栄郷</t>
  </si>
  <si>
    <t>豊浜郷</t>
  </si>
  <si>
    <t>鳳林鎮</t>
  </si>
  <si>
    <t>宜蘭県</t>
  </si>
  <si>
    <t>三星郷</t>
  </si>
  <si>
    <t>五結郷</t>
  </si>
  <si>
    <t>冬山郷</t>
  </si>
  <si>
    <t>南澳郷</t>
  </si>
  <si>
    <t>員山郷</t>
  </si>
  <si>
    <t>壮圍郷</t>
  </si>
  <si>
    <t>大同郷</t>
  </si>
  <si>
    <t>宜蘭市</t>
  </si>
  <si>
    <t>礁渓郷</t>
  </si>
  <si>
    <t>羅東鎮</t>
  </si>
  <si>
    <t>蘇澳鎮</t>
  </si>
  <si>
    <t>頭城鎮</t>
  </si>
  <si>
    <t>澎湖県</t>
  </si>
  <si>
    <t>七美郷</t>
  </si>
  <si>
    <t>望安郷</t>
  </si>
  <si>
    <t>湖西郷</t>
  </si>
  <si>
    <t>白沙郷</t>
  </si>
  <si>
    <t>西嶼郷</t>
  </si>
  <si>
    <t>馬公市</t>
  </si>
  <si>
    <t>金門県</t>
  </si>
  <si>
    <t>烈嶼郷</t>
  </si>
  <si>
    <t>金城鎮</t>
  </si>
  <si>
    <t>金寧郷</t>
  </si>
  <si>
    <t>金沙鎮</t>
  </si>
  <si>
    <t>烏坵郷</t>
  </si>
  <si>
    <t>金湖鎮</t>
  </si>
  <si>
    <t>連江県</t>
  </si>
  <si>
    <t>北竿郷</t>
  </si>
  <si>
    <t>南竿郷</t>
  </si>
  <si>
    <t>莒光郷</t>
  </si>
  <si>
    <t>東引郷</t>
  </si>
  <si>
    <t>出店無し</t>
  </si>
  <si>
    <t>蘇澳郷</t>
  </si>
  <si>
    <t>比率</t>
  </si>
  <si>
    <t>-</t>
  </si>
  <si>
    <t>★</t>
  </si>
  <si>
    <t>塩浦郷</t>
  </si>
  <si>
    <t>増減数</t>
  </si>
  <si>
    <t>増減率</t>
  </si>
  <si>
    <t>店舗数(2020)</t>
  </si>
  <si>
    <t>店舗増加数</t>
  </si>
  <si>
    <t>人口/店舗数</t>
  </si>
  <si>
    <t>→</t>
  </si>
  <si>
    <t>中壢区</t>
  </si>
  <si>
    <t>7↑</t>
  </si>
  <si>
    <t>6↓</t>
  </si>
  <si>
    <t>11↓</t>
  </si>
  <si>
    <t>15↑</t>
  </si>
  <si>
    <t>18↑</t>
  </si>
  <si>
    <t>22↑</t>
  </si>
  <si>
    <t>19↓</t>
  </si>
  <si>
    <t>26↑</t>
  </si>
  <si>
    <t>24↓</t>
  </si>
  <si>
    <t>25↓</t>
  </si>
  <si>
    <t>28↑</t>
  </si>
  <si>
    <t>30↑</t>
  </si>
  <si>
    <t>八德区</t>
  </si>
  <si>
    <t>31↑</t>
  </si>
  <si>
    <t>34↑</t>
  </si>
  <si>
    <t>29↓</t>
  </si>
  <si>
    <t>32↓</t>
  </si>
  <si>
    <t>35↑</t>
  </si>
  <si>
    <t>34↓</t>
  </si>
  <si>
    <t>37↑</t>
  </si>
  <si>
    <t>40↑</t>
  </si>
  <si>
    <t>ベスト30</t>
  </si>
  <si>
    <t>計</t>
  </si>
  <si>
    <t>店舗数(2019)</t>
  </si>
  <si>
    <t>総人口</t>
  </si>
  <si>
    <t>世帯/店舗
(2019)</t>
  </si>
  <si>
    <t>世帯/店舗</t>
  </si>
  <si>
    <t>世帯所得中央値（千元）</t>
  </si>
  <si>
    <t>人口密度</t>
  </si>
  <si>
    <t>基隆</t>
  </si>
  <si>
    <t>台北</t>
  </si>
  <si>
    <t>新北</t>
  </si>
  <si>
    <t>桃園</t>
  </si>
  <si>
    <t>苗栗</t>
  </si>
  <si>
    <t>台中</t>
  </si>
  <si>
    <t>彰化</t>
  </si>
  <si>
    <t>南投</t>
  </si>
  <si>
    <t>雲林</t>
  </si>
  <si>
    <t>台南</t>
  </si>
  <si>
    <t>高雄</t>
  </si>
  <si>
    <t>屏東</t>
  </si>
  <si>
    <t>台東</t>
  </si>
  <si>
    <t>花蓮</t>
  </si>
  <si>
    <t>宜蘭</t>
  </si>
  <si>
    <t>澎湖</t>
  </si>
  <si>
    <t>金門</t>
  </si>
  <si>
    <t>連江</t>
  </si>
  <si>
    <t>合計/平均</t>
  </si>
  <si>
    <t>世帯当たり所得と店舗あたり人口の相関</t>
  </si>
  <si>
    <t>人口密度と店舗当たり人口の相関</t>
  </si>
  <si>
    <t>離島含む</t>
  </si>
  <si>
    <t>（離島除く）</t>
  </si>
  <si>
    <t>路名</t>
  </si>
  <si>
    <t>店舗総計</t>
  </si>
  <si>
    <t>統一</t>
  </si>
  <si>
    <t>全家</t>
  </si>
  <si>
    <t>OK</t>
  </si>
  <si>
    <t>Hi-Life</t>
  </si>
  <si>
    <t>菸酒</t>
  </si>
  <si>
    <t>（板橋区）</t>
  </si>
  <si>
    <t>三民路一段</t>
  </si>
  <si>
    <t> </t>
  </si>
  <si>
    <t>三民路二段</t>
  </si>
  <si>
    <t>大仁街</t>
  </si>
  <si>
    <t>大同街</t>
  </si>
  <si>
    <t>大観路一段</t>
  </si>
  <si>
    <t>大観路二段</t>
  </si>
  <si>
    <t>大観路三段</t>
  </si>
  <si>
    <t>中山路一段</t>
  </si>
  <si>
    <t>中山路二段</t>
  </si>
  <si>
    <t>中正路</t>
  </si>
  <si>
    <t>五権街</t>
  </si>
  <si>
    <t>互助街</t>
  </si>
  <si>
    <t>仁化街</t>
  </si>
  <si>
    <t>文化路一段</t>
  </si>
  <si>
    <t>文化路二段</t>
  </si>
  <si>
    <t>文聖街</t>
  </si>
  <si>
    <t>四川路一段</t>
  </si>
  <si>
    <t>四川路二段</t>
  </si>
  <si>
    <t>四維路</t>
  </si>
  <si>
    <t>民生路一段</t>
  </si>
  <si>
    <t>民生路二段</t>
  </si>
  <si>
    <t>民生路三段</t>
  </si>
  <si>
    <t>民享街</t>
  </si>
  <si>
    <t>民治街</t>
  </si>
  <si>
    <t>民族路</t>
  </si>
  <si>
    <t>民権路</t>
  </si>
  <si>
    <t>永豊街</t>
  </si>
  <si>
    <t>光武街</t>
  </si>
  <si>
    <t>光環路二段</t>
  </si>
  <si>
    <t>合安一路</t>
  </si>
  <si>
    <t>合宜路</t>
  </si>
  <si>
    <t>自由路</t>
  </si>
  <si>
    <t>宏国路</t>
  </si>
  <si>
    <t>呉鳳路</t>
  </si>
  <si>
    <t>和平路</t>
  </si>
  <si>
    <t>江寧路</t>
  </si>
  <si>
    <t>幸福路</t>
  </si>
  <si>
    <t>府中路</t>
  </si>
  <si>
    <t>忠孝路</t>
  </si>
  <si>
    <t>林園街</t>
  </si>
  <si>
    <t>板新路</t>
  </si>
  <si>
    <t>松江街</t>
  </si>
  <si>
    <t>松柏街</t>
  </si>
  <si>
    <t>金門街</t>
  </si>
  <si>
    <t>金華街</t>
  </si>
  <si>
    <t>長安街</t>
  </si>
  <si>
    <t>長江路一段</t>
  </si>
  <si>
    <t>長江路二段</t>
  </si>
  <si>
    <t>雨農路</t>
  </si>
  <si>
    <t>信義路</t>
  </si>
  <si>
    <t>南門街</t>
  </si>
  <si>
    <t>南雅西路二段</t>
  </si>
  <si>
    <t>南雅東路</t>
  </si>
  <si>
    <t>南雅南路一段</t>
  </si>
  <si>
    <t>南雅南路二段</t>
  </si>
  <si>
    <t>重慶路</t>
  </si>
  <si>
    <t>区運路</t>
  </si>
  <si>
    <t>国光路</t>
  </si>
  <si>
    <t>国慶路</t>
  </si>
  <si>
    <t>国泰街</t>
  </si>
  <si>
    <t>英士路</t>
  </si>
  <si>
    <t>莒光路</t>
  </si>
  <si>
    <t>荘敬路</t>
  </si>
  <si>
    <t>華興街</t>
  </si>
  <si>
    <t>海山路</t>
  </si>
  <si>
    <t>貴興路</t>
  </si>
  <si>
    <t>陽明街</t>
  </si>
  <si>
    <t>新民街</t>
  </si>
  <si>
    <t>新生街</t>
  </si>
  <si>
    <t>新海路</t>
  </si>
  <si>
    <t>新站路</t>
  </si>
  <si>
    <t>新興路</t>
  </si>
  <si>
    <t>渓北路</t>
  </si>
  <si>
    <t>渓城路</t>
  </si>
  <si>
    <t>渓崑二街</t>
  </si>
  <si>
    <t>瑞安街</t>
  </si>
  <si>
    <t>裕民街</t>
  </si>
  <si>
    <t>僑中一街</t>
  </si>
  <si>
    <t>僑中二街</t>
  </si>
  <si>
    <t>実践路</t>
  </si>
  <si>
    <t>漢生西路</t>
  </si>
  <si>
    <t>漢生東路</t>
  </si>
  <si>
    <t>廣和街</t>
  </si>
  <si>
    <t>徳興街</t>
  </si>
  <si>
    <t>復興街</t>
  </si>
  <si>
    <t>楽群路</t>
  </si>
  <si>
    <t>篤行路二段</t>
  </si>
  <si>
    <t>篤行路三段</t>
  </si>
  <si>
    <t>県民大道二段</t>
  </si>
  <si>
    <t>県民大道三段</t>
  </si>
  <si>
    <t>館前西路</t>
  </si>
  <si>
    <t>館前東路</t>
  </si>
  <si>
    <t>龍泉街</t>
  </si>
  <si>
    <t>龍興街</t>
  </si>
  <si>
    <t>双十路二段</t>
  </si>
  <si>
    <t>双十路三段</t>
  </si>
  <si>
    <t>懐仁街</t>
  </si>
  <si>
    <t>懐徳街</t>
  </si>
  <si>
    <t>コスメド</t>
  </si>
  <si>
    <t>Watson</t>
  </si>
  <si>
    <t>日薬本舗</t>
  </si>
  <si>
    <t>Tomod’s</t>
  </si>
  <si>
    <t>POYA</t>
  </si>
  <si>
    <t>https://www.cosmed.com.tw/shop.aspx の「listinfo-box」をF12検索からマイナス1</t>
  </si>
  <si>
    <t>H ttps://www.watsons.com.tw/store-finder?town=%E6%A1%83%E5%9C%92%E5%B8%82&amp;district=&amp;features=&amp;keyword=</t>
  </si>
  <si>
    <t>H ttps://www.jpmed.com.tw/zh-TW/store</t>
  </si>
  <si>
    <t>戸数</t>
  </si>
  <si>
    <t>※</t>
  </si>
  <si>
    <t>烏(土丘)郷</t>
  </si>
  <si>
    <t>(草呂)光郷</t>
  </si>
  <si>
    <t>※は山地郷（台湾原住民族の主要居住地）</t>
  </si>
  <si>
    <t>出所：https://www.ris.gov.tw/app/portal/346</t>
  </si>
  <si>
    <t>中華民国内政部戸政司全球資訊網 – 人口統計資料</t>
  </si>
  <si>
    <t>民国109年5月版データ</t>
  </si>
  <si>
    <t>鉄道没有区</t>
  </si>
  <si>
    <t>新竹北区</t>
  </si>
  <si>
    <t>頭份市</t>
  </si>
  <si>
    <t>※：中山区→基隆駅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</si>
  <si>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</si>
  <si>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</si>
  <si>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</si>
  <si>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</si>
  <si>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</si>
  <si>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</si>
  <si>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</si>
  <si>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</si>
  <si>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</si>
  <si>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没有店舗</t>
    <rPh sb="0" eb="1">
      <t>ボツ</t>
    </rPh>
    <rPh sb="1" eb="2">
      <t>ユウ</t>
    </rPh>
    <rPh sb="2" eb="4">
      <t>テンポ</t>
    </rPh>
    <phoneticPr fontId="9"/>
  </si>
  <si>
    <t>左鎮区</t>
    <rPh sb="1" eb="2">
      <t>チン</t>
    </rPh>
    <rPh sb="2" eb="3">
      <t>ク</t>
    </rPh>
    <phoneticPr fontId="9"/>
  </si>
  <si>
    <t>金湖鎮</t>
    <phoneticPr fontId="9"/>
  </si>
  <si>
    <t>烏坵郷</t>
    <phoneticPr fontId="9"/>
  </si>
  <si>
    <t>獅潭郷</t>
    <phoneticPr fontId="9"/>
  </si>
  <si>
    <r>
      <rPr>
        <sz val="11"/>
        <color theme="1"/>
        <rFont val="MS UI Gothic"/>
        <family val="2"/>
        <charset val="1"/>
      </rPr>
      <t>※</t>
    </r>
    <r>
      <rPr>
        <sz val="11"/>
        <color theme="1"/>
        <rFont val="Liberation Sans"/>
        <family val="2"/>
      </rPr>
      <t>2020</t>
    </r>
    <r>
      <rPr>
        <sz val="11"/>
        <color theme="1"/>
        <rFont val="ＭＳ Ｐゴシック"/>
        <family val="2"/>
        <charset val="128"/>
      </rPr>
      <t>年版以降、屏東県以降で並べ替えを実施したため、順番が異なる。</t>
    </r>
    <phoneticPr fontId="9"/>
  </si>
  <si>
    <t>四湖郷</t>
    <phoneticPr fontId="9"/>
  </si>
  <si>
    <t>三地門郷</t>
    <phoneticPr fontId="9"/>
  </si>
  <si>
    <t>東河郷</t>
    <phoneticPr fontId="9"/>
  </si>
  <si>
    <t>莱爾富国</t>
    <phoneticPr fontId="9"/>
  </si>
  <si>
    <t>-</t>
    <phoneticPr fontId="9"/>
  </si>
  <si>
    <t>一店舗あたり人口</t>
    <rPh sb="0" eb="3">
      <t>イッテンポ</t>
    </rPh>
    <rPh sb="6" eb="8">
      <t>ジンコウ</t>
    </rPh>
    <phoneticPr fontId="9"/>
  </si>
  <si>
    <r>
      <rPr>
        <sz val="11"/>
        <color theme="1"/>
        <rFont val="ＭＳ ゴシック"/>
        <family val="3"/>
        <charset val="128"/>
      </rPr>
      <t>店舗数</t>
    </r>
    <r>
      <rPr>
        <sz val="11"/>
        <color theme="1"/>
        <rFont val="Liberation Sans"/>
        <family val="2"/>
      </rPr>
      <t>(2021)</t>
    </r>
    <phoneticPr fontId="9"/>
  </si>
  <si>
    <r>
      <rPr>
        <sz val="11"/>
        <color theme="1"/>
        <rFont val="ＭＳ ゴシック"/>
        <family val="3"/>
        <charset val="128"/>
      </rPr>
      <t>店舗数</t>
    </r>
    <r>
      <rPr>
        <sz val="11"/>
        <color theme="1"/>
        <rFont val="Liberation Sans"/>
        <family val="2"/>
      </rPr>
      <t>(2020)</t>
    </r>
    <phoneticPr fontId="9"/>
  </si>
  <si>
    <t>礁渓郷</t>
    <phoneticPr fontId="9"/>
  </si>
  <si>
    <t>差（2021）</t>
    <rPh sb="0" eb="1">
      <t>サ</t>
    </rPh>
    <phoneticPr fontId="9"/>
  </si>
  <si>
    <t>.</t>
    <phoneticPr fontId="9"/>
  </si>
  <si>
    <t>霧峰区</t>
    <phoneticPr fontId="9"/>
  </si>
  <si>
    <t>朴子市</t>
    <phoneticPr fontId="9"/>
  </si>
  <si>
    <t>番路郷</t>
    <phoneticPr fontId="9"/>
  </si>
  <si>
    <t>梅山郷</t>
    <phoneticPr fontId="9"/>
  </si>
  <si>
    <t>水上郷</t>
    <phoneticPr fontId="9"/>
  </si>
  <si>
    <t>中埔郷</t>
    <phoneticPr fontId="9"/>
  </si>
  <si>
    <t>東山区</t>
    <phoneticPr fontId="9"/>
  </si>
  <si>
    <t>佳里区</t>
    <phoneticPr fontId="9"/>
  </si>
  <si>
    <t>龍崎区</t>
    <phoneticPr fontId="9"/>
  </si>
  <si>
    <t>美濃区</t>
    <phoneticPr fontId="9"/>
  </si>
  <si>
    <t>梓官区</t>
    <phoneticPr fontId="9"/>
  </si>
  <si>
    <t>橋頭区</t>
    <phoneticPr fontId="9"/>
  </si>
  <si>
    <t>路竹区</t>
    <phoneticPr fontId="9"/>
  </si>
  <si>
    <t>瑪家郷</t>
    <phoneticPr fontId="9"/>
  </si>
  <si>
    <t>峨眉郷</t>
    <phoneticPr fontId="9"/>
  </si>
  <si>
    <t>那瑪夏区</t>
    <phoneticPr fontId="9"/>
  </si>
  <si>
    <t>首位複数</t>
    <rPh sb="0" eb="4">
      <t>シュイフクスウ</t>
    </rPh>
    <phoneticPr fontId="9"/>
  </si>
  <si>
    <t>首位複数</t>
    <rPh sb="0" eb="2">
      <t>シュイ</t>
    </rPh>
    <rPh sb="2" eb="4">
      <t>フクスウ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</si>
</sst>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%"/>
    <numFmt numFmtId="177" formatCode="0&quot;店舗&quot;"/>
    <numFmt numFmtId="178" formatCode="&quot;+&quot;0;&quot;-&quot;0;0"/>
    <numFmt numFmtId="179" formatCode="yyyy\-mm\-dd"/>
    <numFmt numFmtId="180" formatCode="0.000"/>
    <numFmt numFmtId="181" formatCode="0.0000"/>
    <numFmt numFmtId="182" formatCode="0&quot;店&quot;&quot;舗&quot;"/>
    <numFmt numFmtId="186" formatCode="0;&quot;▲ &quot;0"/>
  </numFmts>
  <fonts count="30">
    <font>
      <sz val="11"/>
      <color theme="1"/>
      <name val="Liberation Sans"/>
      <family val="2"/>
    </font>
    <font>
      <sz val="10"/>
      <color rgb="FFFF3333"/>
      <name val="Liberation Sans"/>
      <family val="2"/>
    </font>
    <font>
      <b/>
      <sz val="10"/>
      <color rgb="FFFF3333"/>
      <name val="Liberation Sans"/>
      <family val="2"/>
    </font>
    <font>
      <b/>
      <i/>
      <sz val="12"/>
      <color rgb="FFFF3333"/>
      <name val="Liberation Sans"/>
      <family val="2"/>
    </font>
    <font>
      <b/>
      <i/>
      <sz val="12"/>
      <color rgb="FF3333FF"/>
      <name val="Liberation Sans"/>
      <family val="2"/>
    </font>
    <font>
      <b/>
      <sz val="12"/>
      <color rgb="FF3333FF"/>
      <name val="Liberation Sans"/>
      <family val="2"/>
    </font>
    <font>
      <sz val="10"/>
      <color rgb="FF3333FF"/>
      <name val="Liberation Sans"/>
      <family val="2"/>
    </font>
    <font>
      <b/>
      <sz val="13"/>
      <color rgb="FFCC0000"/>
      <name val="Liberation Sans"/>
      <family val="2"/>
    </font>
    <font>
      <sz val="24"/>
      <color theme="1"/>
      <name val="Liberation Sans"/>
      <family val="2"/>
    </font>
    <font>
      <sz val="6"/>
      <name val="ＭＳ Ｐゴシック"/>
      <family val="3"/>
      <charset val="128"/>
    </font>
    <font>
      <sz val="11"/>
      <color rgb="FFFFFFFF"/>
      <name val="Liberation Sans"/>
      <family val="2"/>
    </font>
    <font>
      <sz val="9"/>
      <color theme="1"/>
      <name val="Liberation Sans"/>
      <family val="2"/>
    </font>
    <font>
      <sz val="11"/>
      <color rgb="FFFF3333"/>
      <name val="Liberation Sans"/>
      <family val="2"/>
    </font>
    <font>
      <b/>
      <sz val="11"/>
      <color theme="1"/>
      <name val="Liberation Sans"/>
      <family val="2"/>
    </font>
    <font>
      <b/>
      <sz val="11"/>
      <color rgb="FF009900"/>
      <name val="Liberation Sans"/>
      <family val="2"/>
    </font>
    <font>
      <b/>
      <sz val="11"/>
      <color rgb="FFFF0000"/>
      <name val="Liberation Sans"/>
      <family val="2"/>
    </font>
    <font>
      <b/>
      <sz val="11"/>
      <color rgb="FF3333FF"/>
      <name val="Liberation Sans"/>
      <family val="2"/>
    </font>
    <font>
      <b/>
      <sz val="11"/>
      <color rgb="FFFF3333"/>
      <name val="Liberation Sans"/>
      <family val="2"/>
    </font>
    <font>
      <sz val="10"/>
      <color theme="1"/>
      <name val="Liberation Serif"/>
      <family val="1"/>
    </font>
    <font>
      <sz val="6.8"/>
      <color theme="1"/>
      <name val="Liberation Serif"/>
      <family val="1"/>
    </font>
    <font>
      <sz val="10"/>
      <color rgb="FFFFFFFF"/>
      <name val="Liberation Serif"/>
      <family val="1"/>
    </font>
    <font>
      <b/>
      <sz val="10"/>
      <color rgb="FFFFFFFF"/>
      <name val="Liberation Serif"/>
      <family val="1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S UI Gothic"/>
      <family val="2"/>
      <charset val="1"/>
    </font>
    <font>
      <sz val="11"/>
      <color theme="1"/>
      <name val="Liberation Sans"/>
      <family val="2"/>
      <charset val="1"/>
    </font>
    <font>
      <sz val="11"/>
      <color theme="1"/>
      <name val="Liberation Sans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FFFF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333FF"/>
        <bgColor rgb="FF3333FF"/>
      </patternFill>
    </fill>
    <fill>
      <patternFill patternType="solid">
        <fgColor rgb="FFFF99FF"/>
        <bgColor rgb="FFFF99FF"/>
      </patternFill>
    </fill>
    <fill>
      <patternFill patternType="solid">
        <fgColor rgb="FF00FF66"/>
        <bgColor rgb="FF00FF66"/>
      </patternFill>
    </fill>
    <fill>
      <patternFill patternType="solid">
        <fgColor rgb="FFFFFF00"/>
        <bgColor rgb="FFFFFF00"/>
      </patternFill>
    </fill>
    <fill>
      <patternFill patternType="solid">
        <fgColor rgb="FF99FFFF"/>
        <bgColor rgb="FF99FFFF"/>
      </patternFill>
    </fill>
    <fill>
      <patternFill patternType="solid">
        <fgColor rgb="FF6666FF"/>
        <bgColor rgb="FF6666FF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EEEEEE"/>
        <bgColor rgb="FFEEEEEE"/>
      </patternFill>
    </fill>
    <fill>
      <patternFill patternType="solid">
        <fgColor rgb="FFCCFF00"/>
        <bgColor rgb="FFCCFF00"/>
      </patternFill>
    </fill>
    <fill>
      <patternFill patternType="solid">
        <fgColor rgb="FF00CC33"/>
        <bgColor rgb="FF00CC33"/>
      </patternFill>
    </fill>
    <fill>
      <patternFill patternType="solid">
        <fgColor rgb="FFFFCC00"/>
        <bgColor rgb="FFFFCC00"/>
      </patternFill>
    </fill>
    <fill>
      <patternFill patternType="solid">
        <fgColor rgb="FFFFFF99"/>
        <bgColor rgb="FFFFFF99"/>
      </patternFill>
    </fill>
    <fill>
      <patternFill patternType="solid">
        <fgColor rgb="FF00CCCC"/>
        <bgColor rgb="FF00CCCC"/>
      </patternFill>
    </fill>
    <fill>
      <patternFill patternType="solid">
        <fgColor rgb="FF00FFFF"/>
        <bgColor rgb="FF00FFFF"/>
      </patternFill>
    </fill>
    <fill>
      <patternFill patternType="solid">
        <fgColor rgb="FF66FFFF"/>
        <bgColor rgb="FF66FFFF"/>
      </patternFill>
    </fill>
    <fill>
      <patternFill patternType="solid">
        <fgColor rgb="FF66CCFF"/>
        <bgColor rgb="FF66CCFF"/>
      </patternFill>
    </fill>
    <fill>
      <patternFill patternType="solid">
        <fgColor rgb="FFFF0000"/>
        <bgColor rgb="FFFF0000"/>
      </patternFill>
    </fill>
    <fill>
      <patternFill patternType="solid">
        <fgColor rgb="FF009900"/>
        <bgColor rgb="FF009900"/>
      </patternFill>
    </fill>
    <fill>
      <patternFill patternType="solid">
        <fgColor rgb="FF999900"/>
        <bgColor rgb="FF999900"/>
      </patternFill>
    </fill>
    <fill>
      <patternFill patternType="solid">
        <fgColor rgb="FF000099"/>
        <bgColor rgb="FF000099"/>
      </patternFill>
    </fill>
    <fill>
      <patternFill patternType="solid">
        <fgColor rgb="FF990099"/>
        <bgColor rgb="FF990099"/>
      </patternFill>
    </fill>
    <fill>
      <patternFill patternType="solid">
        <fgColor rgb="FFFF3333"/>
        <bgColor rgb="FFFF333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4" fillId="2" borderId="0">
      <alignment vertical="center"/>
    </xf>
    <xf numFmtId="0" fontId="2" fillId="3" borderId="0">
      <alignment vertical="center"/>
    </xf>
    <xf numFmtId="0" fontId="1" fillId="0" borderId="0">
      <alignment vertical="center"/>
    </xf>
    <xf numFmtId="0" fontId="2" fillId="2" borderId="0">
      <alignment vertical="center"/>
    </xf>
    <xf numFmtId="0" fontId="3" fillId="2" borderId="0">
      <alignment vertical="center"/>
    </xf>
    <xf numFmtId="0" fontId="5" fillId="2" borderId="0">
      <alignment vertical="center"/>
    </xf>
    <xf numFmtId="0" fontId="6" fillId="0" borderId="0">
      <alignment vertical="center"/>
    </xf>
    <xf numFmtId="0" fontId="7" fillId="2" borderId="0">
      <alignment vertical="center"/>
    </xf>
  </cellStyleXfs>
  <cellXfs count="136">
    <xf numFmtId="0" fontId="0" fillId="0" borderId="0" xfId="0">
      <alignment vertical="center"/>
    </xf>
    <xf numFmtId="0" fontId="8" fillId="0" borderId="1" xfId="0" applyFont="1" applyBorder="1">
      <alignment vertical="center"/>
    </xf>
    <xf numFmtId="0" fontId="0" fillId="0" borderId="1" xfId="0" applyBorder="1">
      <alignment vertical="center"/>
    </xf>
    <xf numFmtId="179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2" fontId="0" fillId="0" borderId="1" xfId="0" applyNumberFormat="1" applyBorder="1" applyAlignment="1">
      <alignment horizontal="right" vertical="center"/>
    </xf>
    <xf numFmtId="177" fontId="0" fillId="0" borderId="1" xfId="0" applyNumberFormat="1" applyBorder="1">
      <alignment vertical="center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  <xf numFmtId="0" fontId="0" fillId="7" borderId="1" xfId="0" applyFill="1" applyBorder="1">
      <alignment vertical="center"/>
    </xf>
    <xf numFmtId="0" fontId="10" fillId="8" borderId="1" xfId="0" applyFont="1" applyFill="1" applyBorder="1">
      <alignment vertical="center"/>
    </xf>
    <xf numFmtId="0" fontId="10" fillId="9" borderId="1" xfId="0" applyFont="1" applyFill="1" applyBorder="1">
      <alignment vertical="center"/>
    </xf>
    <xf numFmtId="2" fontId="11" fillId="0" borderId="1" xfId="0" applyNumberFormat="1" applyFont="1" applyBorder="1" applyAlignment="1">
      <alignment horizontal="center" vertical="center"/>
    </xf>
    <xf numFmtId="177" fontId="0" fillId="4" borderId="1" xfId="0" applyNumberFormat="1" applyFill="1" applyBorder="1">
      <alignment vertical="center"/>
    </xf>
    <xf numFmtId="177" fontId="0" fillId="5" borderId="1" xfId="0" applyNumberFormat="1" applyFill="1" applyBorder="1">
      <alignment vertical="center"/>
    </xf>
    <xf numFmtId="177" fontId="0" fillId="6" borderId="1" xfId="0" applyNumberFormat="1" applyFill="1" applyBorder="1">
      <alignment vertical="center"/>
    </xf>
    <xf numFmtId="177" fontId="0" fillId="7" borderId="1" xfId="0" applyNumberFormat="1" applyFill="1" applyBorder="1">
      <alignment vertical="center"/>
    </xf>
    <xf numFmtId="177" fontId="10" fillId="8" borderId="1" xfId="0" applyNumberFormat="1" applyFont="1" applyFill="1" applyBorder="1">
      <alignment vertical="center"/>
    </xf>
    <xf numFmtId="0" fontId="0" fillId="10" borderId="1" xfId="0" applyFill="1" applyBorder="1">
      <alignment vertical="center"/>
    </xf>
    <xf numFmtId="0" fontId="0" fillId="11" borderId="1" xfId="0" applyFill="1" applyBorder="1">
      <alignment vertical="center"/>
    </xf>
    <xf numFmtId="0" fontId="0" fillId="2" borderId="1" xfId="0" applyFill="1" applyBorder="1">
      <alignment vertical="center"/>
    </xf>
    <xf numFmtId="3" fontId="0" fillId="0" borderId="0" xfId="0" applyNumberFormat="1">
      <alignment vertical="center"/>
    </xf>
    <xf numFmtId="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12" borderId="1" xfId="0" applyFill="1" applyBorder="1">
      <alignment vertical="center"/>
    </xf>
    <xf numFmtId="178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13" borderId="1" xfId="0" applyFill="1" applyBorder="1">
      <alignment vertical="center"/>
    </xf>
    <xf numFmtId="0" fontId="0" fillId="14" borderId="1" xfId="0" applyFill="1" applyBorder="1">
      <alignment vertical="center"/>
    </xf>
    <xf numFmtId="0" fontId="0" fillId="15" borderId="1" xfId="0" applyFill="1" applyBorder="1">
      <alignment vertical="center"/>
    </xf>
    <xf numFmtId="0" fontId="0" fillId="16" borderId="1" xfId="0" applyFill="1" applyBorder="1">
      <alignment vertical="center"/>
    </xf>
    <xf numFmtId="0" fontId="0" fillId="17" borderId="1" xfId="0" applyFill="1" applyBorder="1">
      <alignment vertical="center"/>
    </xf>
    <xf numFmtId="0" fontId="12" fillId="0" borderId="1" xfId="0" applyFont="1" applyBorder="1" applyAlignment="1">
      <alignment horizontal="center" vertical="center"/>
    </xf>
    <xf numFmtId="10" fontId="0" fillId="0" borderId="0" xfId="0" applyNumberFormat="1">
      <alignment vertical="center"/>
    </xf>
    <xf numFmtId="0" fontId="13" fillId="0" borderId="1" xfId="0" applyFont="1" applyBorder="1" applyAlignment="1">
      <alignment horizontal="center" vertical="center"/>
    </xf>
    <xf numFmtId="2" fontId="0" fillId="0" borderId="1" xfId="0" applyNumberForma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6" fillId="0" borderId="0" xfId="0" applyFont="1">
      <alignment vertical="center"/>
    </xf>
    <xf numFmtId="180" fontId="0" fillId="0" borderId="0" xfId="0" applyNumberFormat="1">
      <alignment vertical="center"/>
    </xf>
    <xf numFmtId="2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80" fontId="0" fillId="18" borderId="1" xfId="0" applyNumberFormat="1" applyFill="1" applyBorder="1">
      <alignment vertical="center"/>
    </xf>
    <xf numFmtId="0" fontId="19" fillId="0" borderId="0" xfId="0" applyFont="1">
      <alignment vertical="center"/>
    </xf>
    <xf numFmtId="180" fontId="0" fillId="19" borderId="1" xfId="0" applyNumberFormat="1" applyFill="1" applyBorder="1">
      <alignment vertical="center"/>
    </xf>
    <xf numFmtId="180" fontId="0" fillId="15" borderId="1" xfId="0" applyNumberFormat="1" applyFill="1" applyBorder="1">
      <alignment vertical="center"/>
    </xf>
    <xf numFmtId="180" fontId="0" fillId="14" borderId="1" xfId="0" applyNumberFormat="1" applyFill="1" applyBorder="1">
      <alignment vertical="center"/>
    </xf>
    <xf numFmtId="0" fontId="0" fillId="0" borderId="1" xfId="0" applyBorder="1" applyAlignment="1">
      <alignment horizontal="left" vertical="center" wrapText="1"/>
    </xf>
    <xf numFmtId="181" fontId="0" fillId="0" borderId="1" xfId="0" applyNumberFormat="1" applyBorder="1">
      <alignment vertical="center"/>
    </xf>
    <xf numFmtId="180" fontId="0" fillId="0" borderId="1" xfId="0" applyNumberFormat="1" applyBorder="1">
      <alignment vertical="center"/>
    </xf>
    <xf numFmtId="0" fontId="18" fillId="0" borderId="1" xfId="0" applyFont="1" applyBorder="1" applyAlignment="1">
      <alignment horizontal="center" vertical="center" wrapText="1"/>
    </xf>
    <xf numFmtId="0" fontId="20" fillId="20" borderId="1" xfId="0" applyFont="1" applyFill="1" applyBorder="1" applyAlignment="1">
      <alignment horizontal="center" vertical="center" wrapText="1"/>
    </xf>
    <xf numFmtId="0" fontId="20" fillId="21" borderId="1" xfId="0" applyFont="1" applyFill="1" applyBorder="1" applyAlignment="1">
      <alignment horizontal="center" vertical="center" wrapText="1"/>
    </xf>
    <xf numFmtId="0" fontId="21" fillId="22" borderId="1" xfId="0" applyFont="1" applyFill="1" applyBorder="1" applyAlignment="1">
      <alignment horizontal="center" vertical="center" wrapText="1"/>
    </xf>
    <xf numFmtId="0" fontId="21" fillId="23" borderId="1" xfId="0" applyFont="1" applyFill="1" applyBorder="1" applyAlignment="1">
      <alignment horizontal="center" vertical="center" wrapText="1"/>
    </xf>
    <xf numFmtId="0" fontId="20" fillId="24" borderId="1" xfId="0" applyFont="1" applyFill="1" applyBorder="1" applyAlignment="1">
      <alignment horizontal="center" vertical="center" wrapText="1"/>
    </xf>
    <xf numFmtId="0" fontId="20" fillId="20" borderId="1" xfId="0" applyFont="1" applyFill="1" applyBorder="1" applyAlignment="1">
      <alignment horizontal="right" vertical="center" wrapText="1"/>
    </xf>
    <xf numFmtId="0" fontId="20" fillId="21" borderId="1" xfId="0" applyFont="1" applyFill="1" applyBorder="1" applyAlignment="1">
      <alignment horizontal="right" vertical="center" wrapText="1"/>
    </xf>
    <xf numFmtId="0" fontId="20" fillId="22" borderId="1" xfId="0" applyFont="1" applyFill="1" applyBorder="1" applyAlignment="1">
      <alignment horizontal="right" vertical="center" wrapText="1"/>
    </xf>
    <xf numFmtId="0" fontId="20" fillId="23" borderId="1" xfId="0" applyFont="1" applyFill="1" applyBorder="1" applyAlignment="1">
      <alignment horizontal="right" vertical="center" wrapText="1"/>
    </xf>
    <xf numFmtId="0" fontId="20" fillId="24" borderId="1" xfId="0" applyFont="1" applyFill="1" applyBorder="1" applyAlignment="1">
      <alignment horizontal="right" vertical="center" wrapText="1"/>
    </xf>
    <xf numFmtId="0" fontId="18" fillId="20" borderId="1" xfId="0" applyFont="1" applyFill="1" applyBorder="1" applyAlignment="1">
      <alignment horizontal="right" vertical="center" wrapText="1"/>
    </xf>
    <xf numFmtId="0" fontId="18" fillId="21" borderId="1" xfId="0" applyFont="1" applyFill="1" applyBorder="1" applyAlignment="1">
      <alignment horizontal="right" vertical="center"/>
    </xf>
    <xf numFmtId="0" fontId="18" fillId="22" borderId="1" xfId="0" applyFont="1" applyFill="1" applyBorder="1" applyAlignment="1">
      <alignment horizontal="right" vertical="center" wrapText="1"/>
    </xf>
    <xf numFmtId="0" fontId="18" fillId="24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0" fillId="14" borderId="1" xfId="0" applyFill="1" applyBorder="1" applyAlignment="1">
      <alignment horizontal="center" vertical="center"/>
    </xf>
    <xf numFmtId="0" fontId="10" fillId="16" borderId="1" xfId="0" applyFont="1" applyFill="1" applyBorder="1" applyAlignment="1">
      <alignment horizontal="center" vertical="center"/>
    </xf>
    <xf numFmtId="0" fontId="10" fillId="2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/>
    </xf>
    <xf numFmtId="0" fontId="22" fillId="0" borderId="1" xfId="0" applyFont="1" applyBorder="1">
      <alignment vertical="center"/>
    </xf>
    <xf numFmtId="0" fontId="23" fillId="11" borderId="1" xfId="0" applyFont="1" applyFill="1" applyBorder="1">
      <alignment vertical="center"/>
    </xf>
    <xf numFmtId="0" fontId="22" fillId="11" borderId="1" xfId="0" applyFont="1" applyFill="1" applyBorder="1">
      <alignment vertical="center"/>
    </xf>
    <xf numFmtId="182" fontId="0" fillId="0" borderId="1" xfId="0" applyNumberFormat="1" applyBorder="1">
      <alignment vertical="center"/>
    </xf>
    <xf numFmtId="182" fontId="0" fillId="4" borderId="1" xfId="0" applyNumberFormat="1" applyFill="1" applyBorder="1">
      <alignment vertical="center"/>
    </xf>
    <xf numFmtId="182" fontId="0" fillId="5" borderId="1" xfId="0" applyNumberFormat="1" applyFill="1" applyBorder="1">
      <alignment vertical="center"/>
    </xf>
    <xf numFmtId="182" fontId="0" fillId="6" borderId="1" xfId="0" applyNumberFormat="1" applyFill="1" applyBorder="1">
      <alignment vertical="center"/>
    </xf>
    <xf numFmtId="182" fontId="0" fillId="7" borderId="1" xfId="0" applyNumberFormat="1" applyFill="1" applyBorder="1">
      <alignment vertical="center"/>
    </xf>
    <xf numFmtId="182" fontId="10" fillId="8" borderId="1" xfId="0" applyNumberFormat="1" applyFont="1" applyFill="1" applyBorder="1">
      <alignment vertical="center"/>
    </xf>
    <xf numFmtId="0" fontId="25" fillId="0" borderId="1" xfId="0" applyFont="1" applyBorder="1">
      <alignment vertical="center"/>
    </xf>
    <xf numFmtId="0" fontId="22" fillId="7" borderId="1" xfId="0" applyFont="1" applyFill="1" applyBorder="1">
      <alignment vertical="center"/>
    </xf>
    <xf numFmtId="0" fontId="12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23" fillId="0" borderId="1" xfId="0" applyFont="1" applyBorder="1">
      <alignment vertical="center"/>
    </xf>
    <xf numFmtId="0" fontId="2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80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8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7" fillId="0" borderId="1" xfId="0" applyFont="1" applyBorder="1">
      <alignment vertical="center"/>
    </xf>
    <xf numFmtId="3" fontId="27" fillId="0" borderId="1" xfId="0" applyNumberFormat="1" applyFont="1" applyBorder="1">
      <alignment vertical="center"/>
    </xf>
    <xf numFmtId="2" fontId="27" fillId="0" borderId="1" xfId="0" applyNumberFormat="1" applyFont="1" applyBorder="1" applyAlignment="1">
      <alignment horizontal="right" vertical="center"/>
    </xf>
    <xf numFmtId="177" fontId="27" fillId="0" borderId="1" xfId="0" applyNumberFormat="1" applyFont="1" applyBorder="1" applyAlignment="1">
      <alignment horizontal="center" vertical="center"/>
    </xf>
    <xf numFmtId="177" fontId="27" fillId="0" borderId="1" xfId="0" applyNumberFormat="1" applyFont="1" applyBorder="1">
      <alignment vertical="center"/>
    </xf>
    <xf numFmtId="0" fontId="27" fillId="4" borderId="1" xfId="0" applyFont="1" applyFill="1" applyBorder="1">
      <alignment vertical="center"/>
    </xf>
    <xf numFmtId="0" fontId="27" fillId="5" borderId="1" xfId="0" applyFont="1" applyFill="1" applyBorder="1">
      <alignment vertical="center"/>
    </xf>
    <xf numFmtId="0" fontId="27" fillId="6" borderId="1" xfId="0" applyFont="1" applyFill="1" applyBorder="1">
      <alignment vertical="center"/>
    </xf>
    <xf numFmtId="0" fontId="27" fillId="7" borderId="1" xfId="0" applyFont="1" applyFill="1" applyBorder="1">
      <alignment vertical="center"/>
    </xf>
    <xf numFmtId="0" fontId="28" fillId="8" borderId="1" xfId="0" applyFont="1" applyFill="1" applyBorder="1">
      <alignment vertical="center"/>
    </xf>
    <xf numFmtId="0" fontId="28" fillId="9" borderId="1" xfId="0" applyFont="1" applyFill="1" applyBorder="1">
      <alignment vertical="center"/>
    </xf>
    <xf numFmtId="2" fontId="29" fillId="0" borderId="1" xfId="0" applyNumberFormat="1" applyFont="1" applyBorder="1" applyAlignment="1">
      <alignment horizontal="center" vertical="center"/>
    </xf>
    <xf numFmtId="177" fontId="27" fillId="4" borderId="1" xfId="0" applyNumberFormat="1" applyFont="1" applyFill="1" applyBorder="1">
      <alignment vertical="center"/>
    </xf>
    <xf numFmtId="177" fontId="27" fillId="5" borderId="1" xfId="0" applyNumberFormat="1" applyFont="1" applyFill="1" applyBorder="1">
      <alignment vertical="center"/>
    </xf>
    <xf numFmtId="177" fontId="27" fillId="6" borderId="1" xfId="0" applyNumberFormat="1" applyFont="1" applyFill="1" applyBorder="1">
      <alignment vertical="center"/>
    </xf>
    <xf numFmtId="177" fontId="27" fillId="7" borderId="1" xfId="0" applyNumberFormat="1" applyFont="1" applyFill="1" applyBorder="1">
      <alignment vertical="center"/>
    </xf>
    <xf numFmtId="177" fontId="28" fillId="8" borderId="1" xfId="0" applyNumberFormat="1" applyFont="1" applyFill="1" applyBorder="1">
      <alignment vertical="center"/>
    </xf>
    <xf numFmtId="0" fontId="27" fillId="10" borderId="1" xfId="0" applyFont="1" applyFill="1" applyBorder="1">
      <alignment vertical="center"/>
    </xf>
    <xf numFmtId="0" fontId="27" fillId="11" borderId="1" xfId="0" applyFont="1" applyFill="1" applyBorder="1">
      <alignment vertical="center"/>
    </xf>
    <xf numFmtId="0" fontId="27" fillId="0" borderId="0" xfId="0" applyFont="1">
      <alignment vertical="center"/>
    </xf>
    <xf numFmtId="0" fontId="27" fillId="2" borderId="1" xfId="0" applyFont="1" applyFill="1" applyBorder="1">
      <alignment vertical="center"/>
    </xf>
    <xf numFmtId="182" fontId="27" fillId="0" borderId="1" xfId="0" applyNumberFormat="1" applyFont="1" applyBorder="1">
      <alignment vertical="center"/>
    </xf>
    <xf numFmtId="3" fontId="27" fillId="0" borderId="0" xfId="0" applyNumberFormat="1" applyFont="1">
      <alignment vertical="center"/>
    </xf>
    <xf numFmtId="0" fontId="27" fillId="0" borderId="4" xfId="0" applyFont="1" applyBorder="1">
      <alignment vertical="center"/>
    </xf>
    <xf numFmtId="3" fontId="27" fillId="0" borderId="5" xfId="0" applyNumberFormat="1" applyFont="1" applyBorder="1">
      <alignment vertical="center"/>
    </xf>
    <xf numFmtId="0" fontId="27" fillId="0" borderId="6" xfId="0" applyFont="1" applyBorder="1">
      <alignment vertical="center"/>
    </xf>
    <xf numFmtId="0" fontId="27" fillId="0" borderId="2" xfId="0" applyFont="1" applyBorder="1">
      <alignment vertical="center"/>
    </xf>
    <xf numFmtId="0" fontId="27" fillId="0" borderId="3" xfId="0" applyFont="1" applyBorder="1">
      <alignment vertical="center"/>
    </xf>
    <xf numFmtId="0" fontId="27" fillId="11" borderId="1" xfId="0" applyFont="1" applyFill="1" applyBorder="1" applyAlignment="1">
      <alignment horizontal="right" vertical="center"/>
    </xf>
    <xf numFmtId="186" fontId="27" fillId="0" borderId="1" xfId="0" applyNumberFormat="1" applyFont="1" applyBorder="1">
      <alignment vertical="center"/>
    </xf>
    <xf numFmtId="0" fontId="27" fillId="0" borderId="7" xfId="0" applyFont="1" applyBorder="1">
      <alignment vertical="center"/>
    </xf>
    <xf numFmtId="0" fontId="27" fillId="0" borderId="8" xfId="0" applyFont="1" applyBorder="1">
      <alignment vertical="center"/>
    </xf>
    <xf numFmtId="0" fontId="27" fillId="0" borderId="9" xfId="0" applyFont="1" applyBorder="1">
      <alignment vertical="center"/>
    </xf>
    <xf numFmtId="1" fontId="0" fillId="0" borderId="5" xfId="0" applyNumberFormat="1" applyBorder="1">
      <alignment vertical="center"/>
    </xf>
    <xf numFmtId="3" fontId="0" fillId="0" borderId="5" xfId="0" applyNumberFormat="1" applyBorder="1">
      <alignment vertical="center"/>
    </xf>
    <xf numFmtId="0" fontId="0" fillId="0" borderId="5" xfId="0" applyBorder="1">
      <alignment vertical="center"/>
    </xf>
  </cellXfs>
  <cellStyles count="9">
    <cellStyle name="Blue2" xfId="1" xr:uid="{00000000-0005-0000-0000-000000000000}"/>
    <cellStyle name="Blueful" xfId="2" xr:uid="{00000000-0005-0000-0000-000001000000}"/>
    <cellStyle name="Red" xfId="3" xr:uid="{00000000-0005-0000-0000-000002000000}"/>
    <cellStyle name="Redfull" xfId="4" xr:uid="{00000000-0005-0000-0000-000003000000}"/>
    <cellStyle name="RedREd" xfId="5" xr:uid="{00000000-0005-0000-0000-000004000000}"/>
    <cellStyle name="標準" xfId="0" builtinId="0" customBuiltin="1"/>
    <cellStyle name="無題1" xfId="6" xr:uid="{00000000-0005-0000-0000-000006000000}"/>
    <cellStyle name="無題2" xfId="7" xr:uid="{00000000-0005-0000-0000-000007000000}"/>
    <cellStyle name="無題3" xfId="8" xr:uid="{00000000-0005-0000-0000-000008000000}"/>
  </cellStyles>
  <dxfs count="394">
    <dxf>
      <font>
        <color theme="0"/>
      </font>
      <fill>
        <patternFill>
          <bgColor rgb="FF0066FF"/>
        </patternFill>
      </fill>
    </dxf>
    <dxf>
      <fill>
        <patternFill>
          <bgColor rgb="FF00FFFF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9933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 val="0"/>
        <color rgb="FFFF3333"/>
        <family val="2"/>
      </font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/>
        <color rgb="FFCC0000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FF3333"/>
        <family val="2"/>
      </font>
    </dxf>
    <dxf>
      <font>
        <b/>
        <i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i/>
        <color rgb="FFFF3333"/>
        <family val="2"/>
      </font>
      <fill>
        <patternFill patternType="solid">
          <fgColor rgb="FFFFFFFF"/>
          <bgColor rgb="FFFFFFFF"/>
        </patternFill>
      </fill>
    </dxf>
    <dxf>
      <font>
        <b/>
        <color rgb="FF3333FF"/>
        <family val="2"/>
      </font>
      <fill>
        <patternFill patternType="solid">
          <fgColor rgb="FFFFFFFF"/>
          <bgColor rgb="FFFFFFFF"/>
        </patternFill>
      </fill>
    </dxf>
    <dxf>
      <font>
        <b val="0"/>
        <color rgb="FF3333FF"/>
        <family val="2"/>
      </font>
    </dxf>
    <dxf>
      <font>
        <b val="0"/>
        <color rgb="FFFF3333"/>
        <family val="2"/>
      </font>
    </dxf>
    <dxf>
      <font>
        <b/>
        <color rgb="FFFF3333"/>
        <family val="2"/>
      </font>
      <fill>
        <patternFill patternType="solid">
          <fgColor rgb="FFFFFFFF"/>
          <bgColor rgb="FFFFFFFF"/>
        </patternFill>
      </fill>
    </dxf>
    <dxf>
      <fill>
        <patternFill>
          <bgColor rgb="FFCCCCFF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ill>
        <patternFill>
          <bgColor rgb="FFCCCCFF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ill>
        <patternFill>
          <bgColor rgb="FFCCCC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ill>
        <patternFill>
          <bgColor rgb="FFCCCCFF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  <numFmt numFmtId="177" formatCode="0&quot;店舗&quot;"/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  <numFmt numFmtId="177" formatCode="0&quot;店舗&quot;"/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  <numFmt numFmtId="177" formatCode="0&quot;店舗&quot;"/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  <numFmt numFmtId="177" formatCode="0&quot;店舗&quot;"/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  <numFmt numFmtId="177" formatCode="0&quot;店舗&quot;"/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  <numFmt numFmtId="177" formatCode="0&quot;店舗&quot;"/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name val="ＭＳ Ｐゴシック"/>
        <family val="3"/>
        <charset val="128"/>
        <scheme val="none"/>
      </font>
    </dxf>
    <dxf>
      <numFmt numFmtId="2" formatCode="0.0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77" formatCode="0&quot;店舗&quot;"/>
    </dxf>
    <dxf>
      <numFmt numFmtId="177" formatCode="0&quot;店舗&quot;"/>
    </dxf>
    <dxf>
      <numFmt numFmtId="177" formatCode="0&quot;店舗&quot;"/>
    </dxf>
    <dxf>
      <numFmt numFmtId="177" formatCode="0&quot;店舗&quot;"/>
    </dxf>
    <dxf>
      <numFmt numFmtId="177" formatCode="0&quot;店舗&quot;"/>
    </dxf>
    <dxf>
      <numFmt numFmtId="177" formatCode="0&quot;店舗&quot;"/>
    </dxf>
    <dxf>
      <numFmt numFmtId="177" formatCode="0&quot;店舗&quot;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</dxfs>
  <tableStyles count="0" defaultTableStyle="TableStyleMedium2" defaultPivotStyle="PivotStyleLight16"/>
  <colors>
    <mruColors>
      <color rgb="FFFF9933"/>
      <color rgb="FFFFFF00"/>
      <color rgb="FF66FF66"/>
      <color rgb="FF00FFFF"/>
      <color rgb="FF0066FF"/>
      <color rgb="FFCCCCFF"/>
      <color rgb="FFCCFFFF"/>
      <color rgb="FFFFFF99"/>
      <color rgb="FFCC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3300"/>
              </a:solidFill>
            </c:spPr>
            <c:extLst>
              <c:ext xmlns:c16="http://schemas.microsoft.com/office/drawing/2014/chart" uri="{C3380CC4-5D6E-409C-BE32-E72D297353CC}">
                <c16:uniqueId val="{00000001-E08C-4268-BE17-B79C9903E054}"/>
              </c:ext>
            </c:extLst>
          </c:dPt>
          <c:dPt>
            <c:idx val="1"/>
            <c:bubble3D val="0"/>
            <c:spPr>
              <a:solidFill>
                <a:srgbClr val="00CC00"/>
              </a:solidFill>
            </c:spPr>
            <c:extLst>
              <c:ext xmlns:c16="http://schemas.microsoft.com/office/drawing/2014/chart" uri="{C3380CC4-5D6E-409C-BE32-E72D297353CC}">
                <c16:uniqueId val="{00000003-E08C-4268-BE17-B79C9903E054}"/>
              </c:ext>
            </c:extLst>
          </c:dPt>
          <c:dPt>
            <c:idx val="2"/>
            <c:bubble3D val="0"/>
            <c:spPr>
              <a:solidFill>
                <a:srgbClr val="FFD320"/>
              </a:solidFill>
            </c:spPr>
            <c:extLst>
              <c:ext xmlns:c16="http://schemas.microsoft.com/office/drawing/2014/chart" uri="{C3380CC4-5D6E-409C-BE32-E72D297353CC}">
                <c16:uniqueId val="{00000005-E08C-4268-BE17-B79C9903E054}"/>
              </c:ext>
            </c:extLst>
          </c:dPt>
          <c:dPt>
            <c:idx val="3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7-E08C-4268-BE17-B79C9903E054}"/>
              </c:ext>
            </c:extLst>
          </c:dPt>
          <c:dPt>
            <c:idx val="4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09-E08C-4268-BE17-B79C9903E054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8C-4268-BE17-B79C9903E05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8C-4268-BE17-B79C9903E0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/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店舗数一覧_2026!$G$397:$G$401</c:f>
              <c:strCache>
                <c:ptCount val="5"/>
                <c:pt idx="0">
                  <c:v>統一超商</c:v>
                </c:pt>
                <c:pt idx="1">
                  <c:v>全家便利</c:v>
                </c:pt>
                <c:pt idx="2">
                  <c:v>来来超商</c:v>
                </c:pt>
                <c:pt idx="3">
                  <c:v>莱爾富国</c:v>
                </c:pt>
                <c:pt idx="4">
                  <c:v>台湾於酒</c:v>
                </c:pt>
              </c:strCache>
            </c:strRef>
          </c:cat>
          <c:val>
            <c:numRef>
              <c:f>店舗数一覧_2026!$I$397:$I$401</c:f>
              <c:numCache>
                <c:formatCode>General</c:formatCode>
                <c:ptCount val="5"/>
                <c:pt idx="0">
                  <c:v>304</c:v>
                </c:pt>
                <c:pt idx="1">
                  <c:v>19</c:v>
                </c:pt>
                <c:pt idx="2">
                  <c:v>0</c:v>
                </c:pt>
                <c:pt idx="3">
                  <c:v>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8C-4268-BE17-B79C9903E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solidFill>
            <a:srgbClr val="B3B3B3"/>
          </a:solidFill>
          <a:prstDash val="solid"/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1000" b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3300"/>
              </a:solidFill>
            </c:spPr>
            <c:extLst>
              <c:ext xmlns:c16="http://schemas.microsoft.com/office/drawing/2014/chart" uri="{C3380CC4-5D6E-409C-BE32-E72D297353CC}">
                <c16:uniqueId val="{00000001-EEE4-40A3-BC51-EDE8EC43D98E}"/>
              </c:ext>
            </c:extLst>
          </c:dPt>
          <c:dPt>
            <c:idx val="1"/>
            <c:bubble3D val="0"/>
            <c:spPr>
              <a:solidFill>
                <a:srgbClr val="00CC00"/>
              </a:solidFill>
            </c:spPr>
            <c:extLst>
              <c:ext xmlns:c16="http://schemas.microsoft.com/office/drawing/2014/chart" uri="{C3380CC4-5D6E-409C-BE32-E72D297353CC}">
                <c16:uniqueId val="{00000003-EEE4-40A3-BC51-EDE8EC43D98E}"/>
              </c:ext>
            </c:extLst>
          </c:dPt>
          <c:dPt>
            <c:idx val="2"/>
            <c:bubble3D val="0"/>
            <c:spPr>
              <a:solidFill>
                <a:srgbClr val="FFD320"/>
              </a:solidFill>
            </c:spPr>
            <c:extLst>
              <c:ext xmlns:c16="http://schemas.microsoft.com/office/drawing/2014/chart" uri="{C3380CC4-5D6E-409C-BE32-E72D297353CC}">
                <c16:uniqueId val="{00000005-EEE4-40A3-BC51-EDE8EC43D98E}"/>
              </c:ext>
            </c:extLst>
          </c:dPt>
          <c:dPt>
            <c:idx val="3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7-EEE4-40A3-BC51-EDE8EC43D98E}"/>
              </c:ext>
            </c:extLst>
          </c:dPt>
          <c:dPt>
            <c:idx val="4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09-EEE4-40A3-BC51-EDE8EC43D98E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E4-40A3-BC51-EDE8EC43D9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E4-40A3-BC51-EDE8EC43D9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/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店舗数一覧_2021!$G$395:$G$399</c:f>
              <c:strCache>
                <c:ptCount val="5"/>
                <c:pt idx="2">
                  <c:v>統一超商</c:v>
                </c:pt>
                <c:pt idx="3">
                  <c:v>全家便利</c:v>
                </c:pt>
                <c:pt idx="4">
                  <c:v>来来超商</c:v>
                </c:pt>
              </c:strCache>
            </c:strRef>
          </c:cat>
          <c:val>
            <c:numRef>
              <c:f>店舗数一覧_2021!$I$395:$I$399</c:f>
              <c:numCache>
                <c:formatCode>General</c:formatCode>
                <c:ptCount val="5"/>
                <c:pt idx="2">
                  <c:v>288</c:v>
                </c:pt>
                <c:pt idx="3">
                  <c:v>19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E4-40A3-BC51-EDE8EC43D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solidFill>
            <a:srgbClr val="B3B3B3"/>
          </a:solidFill>
          <a:prstDash val="solid"/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1000" b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3300"/>
              </a:solidFill>
            </c:spPr>
            <c:extLst>
              <c:ext xmlns:c16="http://schemas.microsoft.com/office/drawing/2014/chart" uri="{C3380CC4-5D6E-409C-BE32-E72D297353CC}">
                <c16:uniqueId val="{00000000-1342-47A8-A3F2-FE0616CA6605}"/>
              </c:ext>
            </c:extLst>
          </c:dPt>
          <c:dPt>
            <c:idx val="1"/>
            <c:bubble3D val="0"/>
            <c:spPr>
              <a:solidFill>
                <a:srgbClr val="00CC00"/>
              </a:solidFill>
            </c:spPr>
            <c:extLst>
              <c:ext xmlns:c16="http://schemas.microsoft.com/office/drawing/2014/chart" uri="{C3380CC4-5D6E-409C-BE32-E72D297353CC}">
                <c16:uniqueId val="{00000001-1342-47A8-A3F2-FE0616CA6605}"/>
              </c:ext>
            </c:extLst>
          </c:dPt>
          <c:dPt>
            <c:idx val="2"/>
            <c:bubble3D val="0"/>
            <c:spPr>
              <a:solidFill>
                <a:srgbClr val="FFD320"/>
              </a:solidFill>
            </c:spPr>
            <c:extLst>
              <c:ext xmlns:c16="http://schemas.microsoft.com/office/drawing/2014/chart" uri="{C3380CC4-5D6E-409C-BE32-E72D297353CC}">
                <c16:uniqueId val="{00000002-1342-47A8-A3F2-FE0616CA6605}"/>
              </c:ext>
            </c:extLst>
          </c:dPt>
          <c:dPt>
            <c:idx val="3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3-1342-47A8-A3F2-FE0616CA6605}"/>
              </c:ext>
            </c:extLst>
          </c:dPt>
          <c:dPt>
            <c:idx val="4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04-1342-47A8-A3F2-FE0616CA6605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42-47A8-A3F2-FE0616CA660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42-47A8-A3F2-FE0616CA66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/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店舗数一覧_2020!$G$397:$G$401</c:f>
              <c:strCache>
                <c:ptCount val="5"/>
                <c:pt idx="0">
                  <c:v>統一超商</c:v>
                </c:pt>
                <c:pt idx="1">
                  <c:v>全家便利</c:v>
                </c:pt>
                <c:pt idx="2">
                  <c:v>来来超商</c:v>
                </c:pt>
                <c:pt idx="3">
                  <c:v>莱爾富国</c:v>
                </c:pt>
                <c:pt idx="4">
                  <c:v>台湾於酒</c:v>
                </c:pt>
              </c:strCache>
            </c:strRef>
          </c:cat>
          <c:val>
            <c:numRef>
              <c:f>店舗数一覧_2020!$I$395:$I$399</c:f>
              <c:numCache>
                <c:formatCode>General</c:formatCode>
                <c:ptCount val="5"/>
                <c:pt idx="2">
                  <c:v>286</c:v>
                </c:pt>
                <c:pt idx="3">
                  <c:v>20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4C6-41F2-963E-00DE8A5E7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solidFill>
            <a:srgbClr val="B3B3B3"/>
          </a:solidFill>
          <a:prstDash val="solid"/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1000" b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3300"/>
              </a:solidFill>
            </c:spPr>
            <c:extLst>
              <c:ext xmlns:c16="http://schemas.microsoft.com/office/drawing/2014/chart" uri="{C3380CC4-5D6E-409C-BE32-E72D297353CC}">
                <c16:uniqueId val="{00000001-4478-4156-AB35-62DAFF152A80}"/>
              </c:ext>
            </c:extLst>
          </c:dPt>
          <c:dPt>
            <c:idx val="1"/>
            <c:bubble3D val="0"/>
            <c:spPr>
              <a:solidFill>
                <a:srgbClr val="00CC00"/>
              </a:solidFill>
            </c:spPr>
            <c:extLst>
              <c:ext xmlns:c16="http://schemas.microsoft.com/office/drawing/2014/chart" uri="{C3380CC4-5D6E-409C-BE32-E72D297353CC}">
                <c16:uniqueId val="{00000003-4478-4156-AB35-62DAFF152A80}"/>
              </c:ext>
            </c:extLst>
          </c:dPt>
          <c:dPt>
            <c:idx val="2"/>
            <c:bubble3D val="0"/>
            <c:spPr>
              <a:solidFill>
                <a:srgbClr val="FFD320"/>
              </a:solidFill>
            </c:spPr>
            <c:extLst>
              <c:ext xmlns:c16="http://schemas.microsoft.com/office/drawing/2014/chart" uri="{C3380CC4-5D6E-409C-BE32-E72D297353CC}">
                <c16:uniqueId val="{00000005-4478-4156-AB35-62DAFF152A80}"/>
              </c:ext>
            </c:extLst>
          </c:dPt>
          <c:dPt>
            <c:idx val="3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7-4478-4156-AB35-62DAFF152A80}"/>
              </c:ext>
            </c:extLst>
          </c:dPt>
          <c:dPt>
            <c:idx val="4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09-4478-4156-AB35-62DAFF152A80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78-4156-AB35-62DAFF152A8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78-4156-AB35-62DAFF152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/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Ref>
              <c:f>順位ソート_2021!$H$375:$H$379</c:f>
              <c:numCache>
                <c:formatCode>General</c:formatCode>
                <c:ptCount val="5"/>
              </c:numCache>
            </c:numRef>
          </c:cat>
          <c:val>
            <c:numRef>
              <c:f>順位ソート_2021!#REF!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478-4156-AB35-62DAFF15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solidFill>
            <a:srgbClr val="B3B3B3"/>
          </a:solidFill>
          <a:prstDash val="solid"/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1000" b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c:style val="2"/>
  <c:chart>
    <c:title>
      <c:tx>
        <c:rich>
          <a:bodyPr/>
          <a:lstStyle/>
          <a:p>
            <a:pPr>
              <a:defRPr sz="1300" b="0"/>
            </a:pPr>
            <a:r>
              <a:rPr lang="ja-JP" altLang="en-US"/>
              <a:t>世帯所得中央値と県市あたり店舗数の分散図（離島除く）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県市別店舗統計!$G$2:$G$2</c:f>
              <c:strCache>
                <c:ptCount val="1"/>
                <c:pt idx="0">
                  <c:v>世帯/店舗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</c:marker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0-64E5-46C5-9FF5-D588255577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1-64E5-46C5-9FF5-D58825557709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2-64E5-46C5-9FF5-D58825557709}"/>
              </c:ext>
            </c:extLst>
          </c:dPt>
          <c:trendline>
            <c:spPr>
              <a:ln w="36000">
                <a:solidFill>
                  <a:srgbClr val="FF3333"/>
                </a:solidFill>
              </a:ln>
            </c:spPr>
            <c:trendlineType val="linear"/>
            <c:dispRSqr val="0"/>
            <c:dispEq val="0"/>
          </c:trendline>
          <c:xVal>
            <c:numRef>
              <c:f>県市別店舗統計!$G$3:$G$21</c:f>
              <c:numCache>
                <c:formatCode>0.000</c:formatCode>
                <c:ptCount val="19"/>
                <c:pt idx="0">
                  <c:v>1774.3028846153845</c:v>
                </c:pt>
                <c:pt idx="1">
                  <c:v>1601.818401937046</c:v>
                </c:pt>
                <c:pt idx="2">
                  <c:v>1773.2155477031802</c:v>
                </c:pt>
                <c:pt idx="3">
                  <c:v>1604.759828448892</c:v>
                </c:pt>
                <c:pt idx="4">
                  <c:v>1546.9890109890109</c:v>
                </c:pt>
                <c:pt idx="5">
                  <c:v>1348.6273291925465</c:v>
                </c:pt>
                <c:pt idx="6">
                  <c:v>2052.0751879699246</c:v>
                </c:pt>
                <c:pt idx="7">
                  <c:v>1963.291695743196</c:v>
                </c:pt>
                <c:pt idx="8">
                  <c:v>3052.611510791367</c:v>
                </c:pt>
                <c:pt idx="9">
                  <c:v>2510.263959390863</c:v>
                </c:pt>
                <c:pt idx="10">
                  <c:v>2269.2542372881358</c:v>
                </c:pt>
                <c:pt idx="11">
                  <c:v>2910.3179190751443</c:v>
                </c:pt>
                <c:pt idx="12">
                  <c:v>3113.3972602739727</c:v>
                </c:pt>
                <c:pt idx="13">
                  <c:v>2277.4866828087165</c:v>
                </c:pt>
                <c:pt idx="14">
                  <c:v>2553.5239410681402</c:v>
                </c:pt>
                <c:pt idx="15">
                  <c:v>2886.5950704225352</c:v>
                </c:pt>
                <c:pt idx="16">
                  <c:v>2359.5</c:v>
                </c:pt>
                <c:pt idx="17">
                  <c:v>2299.0492957746478</c:v>
                </c:pt>
                <c:pt idx="18">
                  <c:v>2153.0189573459716</c:v>
                </c:pt>
              </c:numCache>
            </c:numRef>
          </c:xVal>
          <c:yVal>
            <c:numRef>
              <c:f>県市別店舗統計!$I$3:$I$21</c:f>
              <c:numCache>
                <c:formatCode>General</c:formatCode>
                <c:ptCount val="19"/>
                <c:pt idx="0">
                  <c:v>591</c:v>
                </c:pt>
                <c:pt idx="1">
                  <c:v>740</c:v>
                </c:pt>
                <c:pt idx="2">
                  <c:v>613</c:v>
                </c:pt>
                <c:pt idx="3">
                  <c:v>650</c:v>
                </c:pt>
                <c:pt idx="4">
                  <c:v>711</c:v>
                </c:pt>
                <c:pt idx="5">
                  <c:v>752</c:v>
                </c:pt>
                <c:pt idx="6">
                  <c:v>594</c:v>
                </c:pt>
                <c:pt idx="7">
                  <c:v>593</c:v>
                </c:pt>
                <c:pt idx="8">
                  <c:v>545</c:v>
                </c:pt>
                <c:pt idx="9">
                  <c:v>547</c:v>
                </c:pt>
                <c:pt idx="10">
                  <c:v>621</c:v>
                </c:pt>
                <c:pt idx="11">
                  <c:v>566</c:v>
                </c:pt>
                <c:pt idx="12">
                  <c:v>579</c:v>
                </c:pt>
                <c:pt idx="13">
                  <c:v>599</c:v>
                </c:pt>
                <c:pt idx="14">
                  <c:v>616</c:v>
                </c:pt>
                <c:pt idx="15">
                  <c:v>575</c:v>
                </c:pt>
                <c:pt idx="16">
                  <c:v>576</c:v>
                </c:pt>
                <c:pt idx="17">
                  <c:v>573</c:v>
                </c:pt>
                <c:pt idx="18">
                  <c:v>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5A2-451E-89B8-33169035E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1258688"/>
        <c:axId val="441258272"/>
      </c:scatterChart>
      <c:valAx>
        <c:axId val="441258272"/>
        <c:scaling>
          <c:orientation val="minMax"/>
          <c:min val="500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900" b="0"/>
                </a:pPr>
                <a:r>
                  <a:rPr lang="ja-JP" altLang="en-US"/>
                  <a:t>世帯所得中央値（千新台湾ドル）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/>
            </a:pPr>
            <a:endParaRPr lang="ja-JP"/>
          </a:p>
        </c:txPr>
        <c:crossAx val="441258688"/>
        <c:crossesAt val="0"/>
        <c:crossBetween val="midCat"/>
      </c:valAx>
      <c:valAx>
        <c:axId val="441258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/>
                </a:pPr>
                <a:r>
                  <a:rPr lang="ja-JP" altLang="en-US"/>
                  <a:t>県市1店舗あたり人口</a:t>
                </a:r>
              </a:p>
            </c:rich>
          </c:tx>
          <c:overlay val="0"/>
        </c:title>
        <c:numFmt formatCode="0.000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/>
            </a:pPr>
            <a:endParaRPr lang="ja-JP"/>
          </a:p>
        </c:txPr>
        <c:crossAx val="441258272"/>
        <c:crossesAt val="0"/>
        <c:crossBetween val="midCat"/>
      </c:valAx>
      <c:spPr>
        <a:noFill/>
        <a:ln>
          <a:solidFill>
            <a:srgbClr val="B3B3B3"/>
          </a:solidFill>
          <a:prstDash val="solid"/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1000" b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c:style val="2"/>
  <c:chart>
    <c:title>
      <c:tx>
        <c:rich>
          <a:bodyPr/>
          <a:lstStyle/>
          <a:p>
            <a:pPr>
              <a:defRPr sz="1300" b="0"/>
            </a:pPr>
            <a:r>
              <a:rPr lang="ja-JP" altLang="en-US"/>
              <a:t>人口密度と県市あたり店舗数の分散図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diamond"/>
            <c:size val="7"/>
          </c:marker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0-E9B8-4DB9-BAAC-B449E77FF5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1-E9B8-4DB9-BAAC-B449E77FF5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2-E9B8-4DB9-BAAC-B449E77FF51C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3-E9B8-4DB9-BAAC-B449E77FF5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/>
                </a:pPr>
                <a:endParaRPr lang="ja-JP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>
                <a:solidFill>
                  <a:srgbClr val="FF420E"/>
                </a:solidFill>
              </a:ln>
            </c:spPr>
            <c:trendlineType val="log"/>
            <c:dispRSqr val="0"/>
            <c:dispEq val="0"/>
          </c:trendline>
          <c:xVal>
            <c:numRef>
              <c:f>県市別店舗統計!$G$3:$G$24</c:f>
              <c:numCache>
                <c:formatCode>0.000</c:formatCode>
                <c:ptCount val="22"/>
                <c:pt idx="0">
                  <c:v>1774.3028846153845</c:v>
                </c:pt>
                <c:pt idx="1">
                  <c:v>1601.818401937046</c:v>
                </c:pt>
                <c:pt idx="2">
                  <c:v>1773.2155477031802</c:v>
                </c:pt>
                <c:pt idx="3">
                  <c:v>1604.759828448892</c:v>
                </c:pt>
                <c:pt idx="4">
                  <c:v>1546.9890109890109</c:v>
                </c:pt>
                <c:pt idx="5">
                  <c:v>1348.6273291925465</c:v>
                </c:pt>
                <c:pt idx="6">
                  <c:v>2052.0751879699246</c:v>
                </c:pt>
                <c:pt idx="7">
                  <c:v>1963.291695743196</c:v>
                </c:pt>
                <c:pt idx="8">
                  <c:v>3052.611510791367</c:v>
                </c:pt>
                <c:pt idx="9">
                  <c:v>2510.263959390863</c:v>
                </c:pt>
                <c:pt idx="10">
                  <c:v>2269.2542372881358</c:v>
                </c:pt>
                <c:pt idx="11">
                  <c:v>2910.3179190751443</c:v>
                </c:pt>
                <c:pt idx="12">
                  <c:v>3113.3972602739727</c:v>
                </c:pt>
                <c:pt idx="13">
                  <c:v>2277.4866828087165</c:v>
                </c:pt>
                <c:pt idx="14">
                  <c:v>2553.5239410681402</c:v>
                </c:pt>
                <c:pt idx="15">
                  <c:v>2886.5950704225352</c:v>
                </c:pt>
                <c:pt idx="16">
                  <c:v>2359.5</c:v>
                </c:pt>
                <c:pt idx="17">
                  <c:v>2299.0492957746478</c:v>
                </c:pt>
                <c:pt idx="18">
                  <c:v>2153.0189573459716</c:v>
                </c:pt>
                <c:pt idx="19">
                  <c:v>2337.6</c:v>
                </c:pt>
                <c:pt idx="20">
                  <c:v>4001.2857142857142</c:v>
                </c:pt>
                <c:pt idx="21">
                  <c:v>1454.3333333333333</c:v>
                </c:pt>
              </c:numCache>
            </c:numRef>
          </c:xVal>
          <c:yVal>
            <c:numRef>
              <c:f>県市別店舗統計!$J$3:$J$24</c:f>
              <c:numCache>
                <c:formatCode>0.00</c:formatCode>
                <c:ptCount val="22"/>
                <c:pt idx="0">
                  <c:v>2784.09</c:v>
                </c:pt>
                <c:pt idx="1">
                  <c:v>9781.52</c:v>
                </c:pt>
                <c:pt idx="2">
                  <c:v>1950.39</c:v>
                </c:pt>
                <c:pt idx="3">
                  <c:v>1828.59</c:v>
                </c:pt>
                <c:pt idx="4">
                  <c:v>391.81</c:v>
                </c:pt>
                <c:pt idx="5">
                  <c:v>4292.5600000000004</c:v>
                </c:pt>
                <c:pt idx="6">
                  <c:v>300.52</c:v>
                </c:pt>
                <c:pt idx="7">
                  <c:v>1268.48</c:v>
                </c:pt>
                <c:pt idx="8">
                  <c:v>1186.82</c:v>
                </c:pt>
                <c:pt idx="9">
                  <c:v>120.68</c:v>
                </c:pt>
                <c:pt idx="10">
                  <c:v>4473.32</c:v>
                </c:pt>
                <c:pt idx="11">
                  <c:v>265.3</c:v>
                </c:pt>
                <c:pt idx="12">
                  <c:v>529.57000000000005</c:v>
                </c:pt>
                <c:pt idx="13">
                  <c:v>859</c:v>
                </c:pt>
                <c:pt idx="14">
                  <c:v>939.42</c:v>
                </c:pt>
                <c:pt idx="15">
                  <c:v>296.25</c:v>
                </c:pt>
                <c:pt idx="16">
                  <c:v>62</c:v>
                </c:pt>
                <c:pt idx="17">
                  <c:v>70.67</c:v>
                </c:pt>
                <c:pt idx="18">
                  <c:v>212.13</c:v>
                </c:pt>
                <c:pt idx="19">
                  <c:v>825.69</c:v>
                </c:pt>
                <c:pt idx="20">
                  <c:v>919.45</c:v>
                </c:pt>
                <c:pt idx="21">
                  <c:v>454.69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3A3-4A0B-9D0A-6EE89A0F6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1254944"/>
        <c:axId val="441259936"/>
      </c:scatterChart>
      <c:valAx>
        <c:axId val="441259936"/>
        <c:scaling>
          <c:logBase val="10"/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900" b="0"/>
                </a:pPr>
                <a:r>
                  <a:rPr lang="ja-JP" altLang="en-US"/>
                  <a:t>人口密度</a:t>
                </a:r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/>
            </a:pPr>
            <a:endParaRPr lang="ja-JP"/>
          </a:p>
        </c:txPr>
        <c:crossAx val="441254944"/>
        <c:crossesAt val="0"/>
        <c:crossBetween val="midCat"/>
      </c:valAx>
      <c:valAx>
        <c:axId val="441254944"/>
        <c:scaling>
          <c:orientation val="minMax"/>
          <c:max val="3500"/>
        </c:scaling>
        <c:delete val="0"/>
        <c:axPos val="b"/>
        <c:title>
          <c:tx>
            <c:rich>
              <a:bodyPr/>
              <a:lstStyle/>
              <a:p>
                <a:pPr>
                  <a:defRPr sz="900" b="0"/>
                </a:pPr>
                <a:r>
                  <a:rPr lang="ja-JP" altLang="en-US"/>
                  <a:t>人口あたり店舗数</a:t>
                </a:r>
              </a:p>
            </c:rich>
          </c:tx>
          <c:overlay val="0"/>
        </c:title>
        <c:numFmt formatCode="0.000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/>
            </a:pPr>
            <a:endParaRPr lang="ja-JP"/>
          </a:p>
        </c:txPr>
        <c:crossAx val="441259936"/>
        <c:crossesAt val="0"/>
        <c:crossBetween val="midCat"/>
      </c:valAx>
      <c:spPr>
        <a:noFill/>
        <a:ln>
          <a:solidFill>
            <a:srgbClr val="B3B3B3"/>
          </a:solidFill>
          <a:prstDash val="solid"/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1000" b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c:style val="2"/>
  <c:chart>
    <c:title>
      <c:tx>
        <c:rich>
          <a:bodyPr/>
          <a:lstStyle/>
          <a:p>
            <a:pPr>
              <a:defRPr sz="1300" b="0"/>
            </a:pPr>
            <a:r>
              <a:rPr lang="ja-JP" altLang="en-US"/>
              <a:t>人口密度と県市あたり店舗数の分散図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diamond"/>
            <c:size val="7"/>
          </c:marker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0-F363-43AF-A069-11A9CF17C5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1-F363-43AF-A069-11A9CF17C5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2-F363-43AF-A069-11A9CF17C536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3-F363-43AF-A069-11A9CF17C5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/>
                </a:pPr>
                <a:endParaRPr lang="ja-JP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>
                <a:solidFill>
                  <a:srgbClr val="FF420E"/>
                </a:solidFill>
              </a:ln>
            </c:spPr>
            <c:trendlineType val="log"/>
            <c:dispRSqr val="0"/>
            <c:dispEq val="0"/>
          </c:trendline>
          <c:xVal>
            <c:numRef>
              <c:f>県市別店舗統計!$G$3:$G$24</c:f>
              <c:numCache>
                <c:formatCode>0.000</c:formatCode>
                <c:ptCount val="22"/>
                <c:pt idx="0">
                  <c:v>1774.3028846153845</c:v>
                </c:pt>
                <c:pt idx="1">
                  <c:v>1601.818401937046</c:v>
                </c:pt>
                <c:pt idx="2">
                  <c:v>1773.2155477031802</c:v>
                </c:pt>
                <c:pt idx="3">
                  <c:v>1604.759828448892</c:v>
                </c:pt>
                <c:pt idx="4">
                  <c:v>1546.9890109890109</c:v>
                </c:pt>
                <c:pt idx="5">
                  <c:v>1348.6273291925465</c:v>
                </c:pt>
                <c:pt idx="6">
                  <c:v>2052.0751879699246</c:v>
                </c:pt>
                <c:pt idx="7">
                  <c:v>1963.291695743196</c:v>
                </c:pt>
                <c:pt idx="8">
                  <c:v>3052.611510791367</c:v>
                </c:pt>
                <c:pt idx="9">
                  <c:v>2510.263959390863</c:v>
                </c:pt>
                <c:pt idx="10">
                  <c:v>2269.2542372881358</c:v>
                </c:pt>
                <c:pt idx="11">
                  <c:v>2910.3179190751443</c:v>
                </c:pt>
                <c:pt idx="12">
                  <c:v>3113.3972602739727</c:v>
                </c:pt>
                <c:pt idx="13">
                  <c:v>2277.4866828087165</c:v>
                </c:pt>
                <c:pt idx="14">
                  <c:v>2553.5239410681402</c:v>
                </c:pt>
                <c:pt idx="15">
                  <c:v>2886.5950704225352</c:v>
                </c:pt>
                <c:pt idx="16">
                  <c:v>2359.5</c:v>
                </c:pt>
                <c:pt idx="17">
                  <c:v>2299.0492957746478</c:v>
                </c:pt>
                <c:pt idx="18">
                  <c:v>2153.0189573459716</c:v>
                </c:pt>
                <c:pt idx="19">
                  <c:v>2337.6</c:v>
                </c:pt>
                <c:pt idx="20">
                  <c:v>4001.2857142857142</c:v>
                </c:pt>
                <c:pt idx="21">
                  <c:v>1454.3333333333333</c:v>
                </c:pt>
              </c:numCache>
            </c:numRef>
          </c:xVal>
          <c:yVal>
            <c:numRef>
              <c:f>県市別店舗統計!$J$3:$J$24</c:f>
              <c:numCache>
                <c:formatCode>0.00</c:formatCode>
                <c:ptCount val="22"/>
                <c:pt idx="0">
                  <c:v>2784.09</c:v>
                </c:pt>
                <c:pt idx="1">
                  <c:v>9781.52</c:v>
                </c:pt>
                <c:pt idx="2">
                  <c:v>1950.39</c:v>
                </c:pt>
                <c:pt idx="3">
                  <c:v>1828.59</c:v>
                </c:pt>
                <c:pt idx="4">
                  <c:v>391.81</c:v>
                </c:pt>
                <c:pt idx="5">
                  <c:v>4292.5600000000004</c:v>
                </c:pt>
                <c:pt idx="6">
                  <c:v>300.52</c:v>
                </c:pt>
                <c:pt idx="7">
                  <c:v>1268.48</c:v>
                </c:pt>
                <c:pt idx="8">
                  <c:v>1186.82</c:v>
                </c:pt>
                <c:pt idx="9">
                  <c:v>120.68</c:v>
                </c:pt>
                <c:pt idx="10">
                  <c:v>4473.32</c:v>
                </c:pt>
                <c:pt idx="11">
                  <c:v>265.3</c:v>
                </c:pt>
                <c:pt idx="12">
                  <c:v>529.57000000000005</c:v>
                </c:pt>
                <c:pt idx="13">
                  <c:v>859</c:v>
                </c:pt>
                <c:pt idx="14">
                  <c:v>939.42</c:v>
                </c:pt>
                <c:pt idx="15">
                  <c:v>296.25</c:v>
                </c:pt>
                <c:pt idx="16">
                  <c:v>62</c:v>
                </c:pt>
                <c:pt idx="17">
                  <c:v>70.67</c:v>
                </c:pt>
                <c:pt idx="18">
                  <c:v>212.13</c:v>
                </c:pt>
                <c:pt idx="19">
                  <c:v>825.69</c:v>
                </c:pt>
                <c:pt idx="20">
                  <c:v>919.45</c:v>
                </c:pt>
                <c:pt idx="21">
                  <c:v>454.69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C1E-483B-86E5-EF1ADF37F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1260352"/>
        <c:axId val="441261184"/>
      </c:scatterChart>
      <c:valAx>
        <c:axId val="441261184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900" b="0"/>
                </a:pPr>
                <a:r>
                  <a:rPr lang="ja-JP" altLang="en-US"/>
                  <a:t>人口密度</a:t>
                </a:r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/>
            </a:pPr>
            <a:endParaRPr lang="ja-JP"/>
          </a:p>
        </c:txPr>
        <c:crossAx val="441260352"/>
        <c:crossesAt val="0"/>
        <c:crossBetween val="midCat"/>
      </c:valAx>
      <c:valAx>
        <c:axId val="441260352"/>
        <c:scaling>
          <c:orientation val="minMax"/>
          <c:max val="3500"/>
        </c:scaling>
        <c:delete val="0"/>
        <c:axPos val="b"/>
        <c:title>
          <c:tx>
            <c:rich>
              <a:bodyPr/>
              <a:lstStyle/>
              <a:p>
                <a:pPr>
                  <a:defRPr sz="900" b="0"/>
                </a:pPr>
                <a:r>
                  <a:rPr lang="ja-JP" altLang="en-US"/>
                  <a:t>人口あたり店舗数</a:t>
                </a:r>
              </a:p>
            </c:rich>
          </c:tx>
          <c:overlay val="0"/>
        </c:title>
        <c:numFmt formatCode="0.000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/>
            </a:pPr>
            <a:endParaRPr lang="ja-JP"/>
          </a:p>
        </c:txPr>
        <c:crossAx val="441261184"/>
        <c:crossesAt val="0"/>
        <c:crossBetween val="midCat"/>
      </c:valAx>
      <c:spPr>
        <a:noFill/>
        <a:ln>
          <a:solidFill>
            <a:srgbClr val="B3B3B3"/>
          </a:solidFill>
          <a:prstDash val="solid"/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1000" b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973671" y="70623953"/>
    <xdr:ext cx="5760000" cy="323604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26887EC-47AC-4602-BACF-D4E367666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973671" y="70623953"/>
    <xdr:ext cx="5760000" cy="3236040"/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58FB2795-5242-41B9-9581-D4F9BF4E1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8304705" y="70338988"/>
    <xdr:ext cx="5760000" cy="323604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55C89BC-9AF9-4308-B3B0-E815A2F7B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812520" y="63560880"/>
    <xdr:ext cx="72000" cy="16775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D55FD64-40FE-49E1-912D-EE231675BC30}"/>
            </a:ext>
          </a:extLst>
        </xdr:cNvPr>
        <xdr:cNvSpPr txBox="1">
          <a:spLocks noResize="1"/>
        </xdr:cNvSpPr>
      </xdr:nvSpPr>
      <xdr:spPr>
        <a:xfrm>
          <a:off x="812520" y="63560880"/>
          <a:ext cx="72000" cy="167759"/>
        </a:xfrm>
        <a:prstGeom prst="rect">
          <a:avLst/>
        </a:prstGeom>
        <a:noFill/>
        <a:ln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lvl="0" rtl="0" hangingPunct="0">
            <a:buNone/>
            <a:tabLst/>
          </a:pPr>
          <a:endParaRPr lang="en-US" altLang="ja-JP" sz="1200" kern="1200">
            <a:ea typeface="ＭＳ 明朝" pitchFamily="2"/>
          </a:endParaRPr>
        </a:p>
      </xdr:txBody>
    </xdr:sp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973671" y="70623953"/>
    <xdr:ext cx="5760000" cy="323604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9CBE1CE-538E-4AFE-A4CC-BCBEA8E69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8390520" y="3470460"/>
    <xdr:ext cx="9772200" cy="542124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0741FDC-4D2D-417F-90E2-016850A36C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456120" y="10533600"/>
    <xdr:ext cx="9408600" cy="5101200"/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4FC8D7F6-B83F-4835-B717-163EFACBB3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360" y="15853680"/>
    <xdr:ext cx="9408600" cy="5101200"/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45FF6357-5AA8-48DE-87E1-4EA6758C5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2A91002-365D-4C6C-A4F4-4C05B4EEF196}" name="__Anonymous_Sheet_DB__17" displayName="__Anonymous_Sheet_DB__17" ref="A257:R294" headerRowCount="0" totalsRowShown="0" headerRowDxfId="368" dataDxfId="367">
  <sortState xmlns:xlrd2="http://schemas.microsoft.com/office/spreadsheetml/2017/richdata2" ref="A257:R294">
    <sortCondition ref="B257:B294" customList="UserList6"/>
  </sortState>
  <tableColumns count="18">
    <tableColumn id="1" xr3:uid="{4B622771-8A90-42C8-8AB4-EAD062CDA430}" name="列1" dataDxfId="384"/>
    <tableColumn id="2" xr3:uid="{B8FE6AF9-E1EA-469B-89F2-637A13321BF6}" name="列2" dataDxfId="383"/>
    <tableColumn id="3" xr3:uid="{3D266538-BD17-4399-9C70-C32E1FB46EAE}" name="列3" dataDxfId="382"/>
    <tableColumn id="4" xr3:uid="{02B42D49-AA68-4542-8C4B-D562B83B352D}" name="列4" dataDxfId="381"/>
    <tableColumn id="5" xr3:uid="{818627BA-8A94-4A82-AA1C-272D5D5084AE}" name="列5" dataDxfId="380"/>
    <tableColumn id="6" xr3:uid="{561805DE-1D4E-46F6-BCBC-723F100C2DA3}" name="列6" dataDxfId="379"/>
    <tableColumn id="7" xr3:uid="{D859AC5E-325C-4938-99B4-69811711F848}" name="列7" dataDxfId="378"/>
    <tableColumn id="8" xr3:uid="{F9856946-801E-49D4-8EAD-7AC8EDBF9B41}" name="列8" dataDxfId="377">
      <calculatedColumnFormula>SUM(C257:G257)</calculatedColumnFormula>
    </tableColumn>
    <tableColumn id="9" xr3:uid="{5334EC58-BC56-4C01-BDF2-F74A338FF99E}" name="列9" dataDxfId="365">
      <calculatedColumnFormula>IF(MAX(C257:G257)=0,"没有店舗",IF(COUNTIF(C257:G257,MAX(C257:G257))&gt;1,"首位複数",INDEX(C$2:G$2,1,MATCH(MAX(C257:G257),C257:G257,0))))</calculatedColumnFormula>
    </tableColumn>
    <tableColumn id="10" xr3:uid="{F9D71898-B3A7-4D2D-9BAC-6AAE11856CF2}" name="列10" dataDxfId="366">
      <calculatedColumnFormula>IF((I257&lt;&gt;店舗数一覧_2021!I257),"○","")</calculatedColumnFormula>
    </tableColumn>
    <tableColumn id="11" xr3:uid="{2522968F-5125-41DB-BB6D-4BA1C4D01770}" name="列11" dataDxfId="376"/>
    <tableColumn id="12" xr3:uid="{5C7598A9-89A1-4232-8396-C08CD6EF206A}" name="列12" dataDxfId="375">
      <calculatedColumnFormula>IF(H257=0,"-",(K257/H257))</calculatedColumnFormula>
    </tableColumn>
    <tableColumn id="13" xr3:uid="{2A495130-CA0B-4851-B2F7-00A4DC7A9AEE}" name="列13" dataDxfId="374">
      <calculatedColumnFormula>SUM(C215:C253)</calculatedColumnFormula>
    </tableColumn>
    <tableColumn id="14" xr3:uid="{97276698-B4A3-46A2-B6E8-C4F8541C6169}" name="列14" dataDxfId="373">
      <calculatedColumnFormula>SUM(D215:D253)</calculatedColumnFormula>
    </tableColumn>
    <tableColumn id="15" xr3:uid="{90C5197A-3EB9-410D-9834-9073ADD08F4E}" name="列15" dataDxfId="372">
      <calculatedColumnFormula>SUM(E215:E253)</calculatedColumnFormula>
    </tableColumn>
    <tableColumn id="16" xr3:uid="{79247769-AC01-4503-B2F8-B01188187A3C}" name="列16" dataDxfId="371">
      <calculatedColumnFormula>SUM(F215:F253)</calculatedColumnFormula>
    </tableColumn>
    <tableColumn id="17" xr3:uid="{2A2174E6-765B-4993-8EE2-B368044DF2BB}" name="列17" dataDxfId="370">
      <calculatedColumnFormula>SUM(G215:G253)</calculatedColumnFormula>
    </tableColumn>
    <tableColumn id="18" xr3:uid="{2C14E686-0A85-43AF-ACE8-434B740377D5}" name="列18" dataDxfId="369">
      <calculatedColumnFormula>SUM(M257:Q257)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Anonymous_Sheet_DB__1" displayName="__Anonymous_Sheet_DB__1" ref="A257:R294" headerRowCount="0" totalsRowShown="0">
  <sortState xmlns:xlrd2="http://schemas.microsoft.com/office/spreadsheetml/2017/richdata2" ref="A257:R294">
    <sortCondition ref="B257:B294" customList="UserList6"/>
  </sortState>
  <tableColumns count="18">
    <tableColumn id="1" xr3:uid="{00000000-0010-0000-0000-000001000000}" name="列1"/>
    <tableColumn id="2" xr3:uid="{00000000-0010-0000-0000-000002000000}" name="列2"/>
    <tableColumn id="3" xr3:uid="{00000000-0010-0000-0000-000003000000}" name="列3" dataDxfId="393"/>
    <tableColumn id="4" xr3:uid="{00000000-0010-0000-0000-000004000000}" name="列4"/>
    <tableColumn id="5" xr3:uid="{00000000-0010-0000-0000-000005000000}" name="列5"/>
    <tableColumn id="6" xr3:uid="{00000000-0010-0000-0000-000006000000}" name="列6"/>
    <tableColumn id="7" xr3:uid="{00000000-0010-0000-0000-000007000000}" name="列7"/>
    <tableColumn id="8" xr3:uid="{00000000-0010-0000-0000-000008000000}" name="列8"/>
    <tableColumn id="9" xr3:uid="{00000000-0010-0000-0000-000009000000}" name="列9" dataDxfId="364">
      <calculatedColumnFormula>IF(MAX(C257:G257)=0,"没有店舗",IF(COUNTIF(C257:G257,MAX(C257:G257))&gt;1,"首位複数",INDEX(C$2:G$2,1,MATCH(MAX(C257:G257),C257:G257,0))))</calculatedColumnFormula>
    </tableColumn>
    <tableColumn id="10" xr3:uid="{00000000-0010-0000-0000-00000A000000}" name="列10" dataDxfId="363">
      <calculatedColumnFormula>IF((I257&lt;&gt;店舗数一覧_2021!I257),"○","")</calculatedColumnFormula>
    </tableColumn>
    <tableColumn id="11" xr3:uid="{00000000-0010-0000-0000-00000B000000}" name="列11"/>
    <tableColumn id="12" xr3:uid="{00000000-0010-0000-0000-00000C000000}" name="列12"/>
    <tableColumn id="13" xr3:uid="{00000000-0010-0000-0000-00000D000000}" name="列13" dataDxfId="392">
      <calculatedColumnFormula>SUM(C215:C253)</calculatedColumnFormula>
    </tableColumn>
    <tableColumn id="14" xr3:uid="{00000000-0010-0000-0000-00000E000000}" name="列14" dataDxfId="391">
      <calculatedColumnFormula>SUM(D215:D253)</calculatedColumnFormula>
    </tableColumn>
    <tableColumn id="15" xr3:uid="{00000000-0010-0000-0000-00000F000000}" name="列15" dataDxfId="390">
      <calculatedColumnFormula>SUM(E215:E253)</calculatedColumnFormula>
    </tableColumn>
    <tableColumn id="16" xr3:uid="{00000000-0010-0000-0000-000010000000}" name="列16" dataDxfId="389">
      <calculatedColumnFormula>SUM(F215:F253)</calculatedColumnFormula>
    </tableColumn>
    <tableColumn id="17" xr3:uid="{00000000-0010-0000-0000-000011000000}" name="列17" dataDxfId="388">
      <calculatedColumnFormula>SUM(G215:G253)</calculatedColumnFormula>
    </tableColumn>
    <tableColumn id="18" xr3:uid="{00000000-0010-0000-0000-000012000000}" name="列18" dataDxfId="387">
      <calculatedColumnFormula>SUM(M257:Q257)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__Anonymous_Sheet_DB__2" displayName="__Anonymous_Sheet_DB__2" ref="A257:S294" headerRowCount="0" totalsRowShown="0">
  <sortState xmlns:xlrd2="http://schemas.microsoft.com/office/spreadsheetml/2017/richdata2" ref="A257:S294">
    <sortCondition ref="B257:B294" customList="UserList6"/>
  </sortState>
  <tableColumns count="19">
    <tableColumn id="1" xr3:uid="{00000000-0010-0000-0100-000001000000}" name="列1"/>
    <tableColumn id="2" xr3:uid="{00000000-0010-0000-0100-000002000000}" name="列2"/>
    <tableColumn id="3" xr3:uid="{00000000-0010-0000-0100-000003000000}" name="列3"/>
    <tableColumn id="4" xr3:uid="{00000000-0010-0000-0100-000004000000}" name="列4"/>
    <tableColumn id="5" xr3:uid="{00000000-0010-0000-0100-000005000000}" name="列5"/>
    <tableColumn id="6" xr3:uid="{00000000-0010-0000-0100-000006000000}" name="列6"/>
    <tableColumn id="7" xr3:uid="{00000000-0010-0000-0100-000007000000}" name="列7"/>
    <tableColumn id="8" xr3:uid="{00000000-0010-0000-0100-000008000000}" name="列8"/>
    <tableColumn id="9" xr3:uid="{00000000-0010-0000-0100-000009000000}" name="列9" dataDxfId="362">
      <calculatedColumnFormula>IF(MAX(C257:G257)=0,"没有店舗",IF(COUNTIF(C257:G257,MAX(C257:G257))&gt;1,"首位複数",INDEX(C$2:G$2,1,MATCH(MAX(C257:G257),C257:G257,0))))</calculatedColumnFormula>
    </tableColumn>
    <tableColumn id="10" xr3:uid="{00000000-0010-0000-0100-00000A000000}" name="列10" dataDxfId="361">
      <calculatedColumnFormula>IF((I257&lt;&gt;店舗数一覧_2021!I257),"○","")</calculatedColumnFormula>
    </tableColumn>
    <tableColumn id="19" xr3:uid="{78AE3EA9-E55A-4517-B90B-ABA8F4D3B366}" name="列19" dataDxfId="360"/>
    <tableColumn id="11" xr3:uid="{00000000-0010-0000-0100-00000B000000}" name="列11"/>
    <tableColumn id="12" xr3:uid="{00000000-0010-0000-0100-00000C000000}" name="列12"/>
    <tableColumn id="13" xr3:uid="{00000000-0010-0000-0100-00000D000000}" name="列13" dataDxfId="386">
      <calculatedColumnFormula>SUM(C220:C257)</calculatedColumnFormula>
    </tableColumn>
    <tableColumn id="14" xr3:uid="{00000000-0010-0000-0100-00000E000000}" name="列14"/>
    <tableColumn id="15" xr3:uid="{00000000-0010-0000-0100-00000F000000}" name="列15"/>
    <tableColumn id="16" xr3:uid="{00000000-0010-0000-0100-000010000000}" name="列16"/>
    <tableColumn id="17" xr3:uid="{00000000-0010-0000-0100-000011000000}" name="列17"/>
    <tableColumn id="18" xr3:uid="{00000000-0010-0000-0100-000012000000}" name="列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__Anonymous_Sheet_DB__6" displayName="__Anonymous_Sheet_DB__6" ref="A2:I353" totalsRowShown="0">
  <autoFilter ref="A2:I353" xr:uid="{00000000-0009-0000-0100-000003000000}"/>
  <sortState xmlns:xlrd2="http://schemas.microsoft.com/office/spreadsheetml/2017/richdata2" ref="A4:I353">
    <sortCondition ref="A3:A353"/>
  </sortState>
  <tableColumns count="9">
    <tableColumn id="1" xr3:uid="{00000000-0010-0000-0200-000001000000}" name="列1"/>
    <tableColumn id="2" xr3:uid="{00000000-0010-0000-0200-000002000000}" name="列2"/>
    <tableColumn id="3" xr3:uid="{00000000-0010-0000-0200-000003000000}" name="列3"/>
    <tableColumn id="4" xr3:uid="{00000000-0010-0000-0200-000004000000}" name="列4"/>
    <tableColumn id="5" xr3:uid="{00000000-0010-0000-0200-000005000000}" name="列5"/>
    <tableColumn id="6" xr3:uid="{00000000-0010-0000-0200-000006000000}" name="列6"/>
    <tableColumn id="7" xr3:uid="{00000000-0010-0000-0200-000007000000}" name="列7"/>
    <tableColumn id="8" xr3:uid="{00000000-0010-0000-0200-000008000000}" name="列8"/>
    <tableColumn id="9" xr3:uid="{00000000-0010-0000-0200-000009000000}" name="列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__Anonymous_Sheet_DB__7" displayName="__Anonymous_Sheet_DB__7" ref="C4:I43" headerRowCount="0" totalsRowShown="0">
  <sortState xmlns:xlrd2="http://schemas.microsoft.com/office/spreadsheetml/2017/richdata2" ref="C4:I41">
    <sortCondition descending="1" ref="F4:F41" customList="UserList5"/>
  </sortState>
  <tableColumns count="7">
    <tableColumn id="1" xr3:uid="{00000000-0010-0000-0300-000001000000}" name="列1"/>
    <tableColumn id="2" xr3:uid="{00000000-0010-0000-0300-000002000000}" name="列2"/>
    <tableColumn id="3" xr3:uid="{00000000-0010-0000-0300-000003000000}" name="列3"/>
    <tableColumn id="4" xr3:uid="{00000000-0010-0000-0300-000004000000}" name="列4"/>
    <tableColumn id="5" xr3:uid="{00000000-0010-0000-0300-000005000000}" name="列5"/>
    <tableColumn id="6" xr3:uid="{00000000-0010-0000-0300-000006000000}" name="列6"/>
    <tableColumn id="8" xr3:uid="{3E55E4C6-AB86-4523-B70A-FDBAF5345763}" name="列8" dataDxfId="38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__Anonymous_Sheet_DB__12" displayName="__Anonymous_Sheet_DB__12" ref="A3:D14" headerRowCount="0" totalsRowShown="0">
  <sortState xmlns:xlrd2="http://schemas.microsoft.com/office/spreadsheetml/2017/richdata2" ref="A3:D14">
    <sortCondition descending="1" ref="C3:C14"/>
  </sortState>
  <tableColumns count="4">
    <tableColumn id="1" xr3:uid="{00000000-0010-0000-0400-000001000000}" name="列1"/>
    <tableColumn id="2" xr3:uid="{00000000-0010-0000-0400-000002000000}" name="列2"/>
    <tableColumn id="3" xr3:uid="{00000000-0010-0000-0400-000003000000}" name="列3"/>
    <tableColumn id="4" xr3:uid="{00000000-0010-0000-0400-000004000000}" name="列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2"/>
  <sheetViews>
    <sheetView workbookViewId="0"/>
  </sheetViews>
  <sheetFormatPr defaultRowHeight="13.8"/>
  <cols>
    <col min="1" max="8" width="10.69921875" customWidth="1"/>
  </cols>
  <sheetData>
    <row r="2" spans="2:8" ht="30">
      <c r="B2" s="96" t="s">
        <v>0</v>
      </c>
      <c r="C2" s="96"/>
      <c r="D2" s="96"/>
      <c r="E2" s="96"/>
      <c r="F2" s="96"/>
      <c r="G2" s="96"/>
      <c r="H2" s="96"/>
    </row>
    <row r="3" spans="2:8" ht="30">
      <c r="B3" s="96" t="s">
        <v>1</v>
      </c>
      <c r="C3" s="96"/>
      <c r="D3" s="96"/>
      <c r="E3" s="96"/>
      <c r="F3" s="96"/>
      <c r="G3" s="96"/>
      <c r="H3" s="96"/>
    </row>
    <row r="4" spans="2:8" ht="30">
      <c r="B4" s="1"/>
      <c r="C4" s="1"/>
      <c r="D4" s="1"/>
      <c r="G4" s="2"/>
      <c r="H4" s="2"/>
    </row>
    <row r="5" spans="2:8" ht="30">
      <c r="B5" s="96" t="s">
        <v>2</v>
      </c>
      <c r="C5" s="96"/>
      <c r="D5" s="96"/>
      <c r="E5" s="96"/>
      <c r="F5" s="96"/>
      <c r="G5" s="96"/>
      <c r="H5" s="96"/>
    </row>
    <row r="7" spans="2:8">
      <c r="B7" t="s">
        <v>3</v>
      </c>
    </row>
    <row r="10" spans="2:8">
      <c r="B10" t="s">
        <v>4</v>
      </c>
    </row>
    <row r="12" spans="2:8">
      <c r="B12" s="3">
        <v>43720</v>
      </c>
      <c r="C12" t="s">
        <v>5</v>
      </c>
    </row>
  </sheetData>
  <mergeCells count="3">
    <mergeCell ref="B2:H2"/>
    <mergeCell ref="B3:H3"/>
    <mergeCell ref="B5:H5"/>
  </mergeCells>
  <phoneticPr fontId="9"/>
  <pageMargins left="0" right="0" top="0.39370078740157477" bottom="0.39370078740157477" header="0" footer="0"/>
  <headerFooter>
    <oddHeader>&amp;C&amp;A</oddHeader>
    <oddFooter>&amp;Cページ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53"/>
  <sheetViews>
    <sheetView topLeftCell="A332" workbookViewId="0">
      <selection activeCell="A352" sqref="A352"/>
    </sheetView>
  </sheetViews>
  <sheetFormatPr defaultRowHeight="13.8"/>
  <cols>
    <col min="1" max="1" width="6.19921875" style="33" bestFit="1" customWidth="1"/>
    <col min="2" max="9" width="10.69921875" customWidth="1"/>
  </cols>
  <sheetData>
    <row r="1" spans="1:9">
      <c r="B1" s="2"/>
      <c r="C1" s="2"/>
      <c r="D1" s="7" t="s">
        <v>7</v>
      </c>
      <c r="E1" s="8" t="s">
        <v>8</v>
      </c>
      <c r="F1" s="9" t="s">
        <v>9</v>
      </c>
      <c r="G1" s="10" t="s">
        <v>10</v>
      </c>
      <c r="H1" s="11" t="s">
        <v>11</v>
      </c>
      <c r="I1" s="2" t="s">
        <v>6</v>
      </c>
    </row>
    <row r="2" spans="1:9">
      <c r="A2" t="s">
        <v>588</v>
      </c>
      <c r="B2" t="s">
        <v>589</v>
      </c>
      <c r="C2" t="s">
        <v>590</v>
      </c>
      <c r="D2" t="s">
        <v>591</v>
      </c>
      <c r="E2" t="s">
        <v>592</v>
      </c>
      <c r="F2" t="s">
        <v>593</v>
      </c>
      <c r="G2" t="s">
        <v>594</v>
      </c>
      <c r="H2" t="s">
        <v>595</v>
      </c>
      <c r="I2" t="s">
        <v>596</v>
      </c>
    </row>
    <row r="3" spans="1:9">
      <c r="A3" s="33">
        <v>1</v>
      </c>
      <c r="B3" s="19" t="s">
        <v>35</v>
      </c>
      <c r="C3" s="20" t="s">
        <v>38</v>
      </c>
      <c r="D3" s="2">
        <v>117</v>
      </c>
      <c r="E3" s="2">
        <v>107</v>
      </c>
      <c r="F3" s="2">
        <v>18</v>
      </c>
      <c r="G3" s="2">
        <v>37</v>
      </c>
      <c r="H3" s="2">
        <v>1</v>
      </c>
      <c r="I3" s="2">
        <f t="shared" ref="I3:I66" si="0">SUM(D3:H3)</f>
        <v>280</v>
      </c>
    </row>
    <row r="4" spans="1:9">
      <c r="A4" s="33">
        <v>2</v>
      </c>
      <c r="B4" s="19" t="s">
        <v>65</v>
      </c>
      <c r="C4" s="20" t="s">
        <v>66</v>
      </c>
      <c r="D4" s="2">
        <v>121</v>
      </c>
      <c r="E4" s="2">
        <v>76</v>
      </c>
      <c r="F4" s="2">
        <v>37</v>
      </c>
      <c r="G4" s="2">
        <v>38</v>
      </c>
      <c r="H4" s="2">
        <v>3</v>
      </c>
      <c r="I4" s="2">
        <f t="shared" si="0"/>
        <v>275</v>
      </c>
    </row>
    <row r="5" spans="1:9">
      <c r="A5" s="33">
        <v>3</v>
      </c>
      <c r="B5" s="19" t="s">
        <v>65</v>
      </c>
      <c r="C5" s="20" t="s">
        <v>72</v>
      </c>
      <c r="D5" s="2">
        <v>124</v>
      </c>
      <c r="E5" s="2">
        <v>63</v>
      </c>
      <c r="F5" s="2">
        <v>19</v>
      </c>
      <c r="G5" s="2">
        <v>37</v>
      </c>
      <c r="H5" s="2">
        <v>5</v>
      </c>
      <c r="I5" s="2">
        <f t="shared" si="0"/>
        <v>248</v>
      </c>
    </row>
    <row r="6" spans="1:9">
      <c r="A6" s="33">
        <v>4</v>
      </c>
      <c r="B6" s="19" t="s">
        <v>35</v>
      </c>
      <c r="C6" s="20" t="s">
        <v>54</v>
      </c>
      <c r="D6" s="2">
        <v>87</v>
      </c>
      <c r="E6" s="2">
        <v>69</v>
      </c>
      <c r="F6" s="2">
        <v>6</v>
      </c>
      <c r="G6" s="2">
        <v>75</v>
      </c>
      <c r="H6" s="2"/>
      <c r="I6" s="2">
        <f t="shared" si="0"/>
        <v>237</v>
      </c>
    </row>
    <row r="7" spans="1:9">
      <c r="A7" s="33">
        <v>5</v>
      </c>
      <c r="B7" s="19" t="s">
        <v>35</v>
      </c>
      <c r="C7" s="28" t="s">
        <v>49</v>
      </c>
      <c r="D7" s="2">
        <v>96</v>
      </c>
      <c r="E7" s="2">
        <v>97</v>
      </c>
      <c r="F7" s="2">
        <v>15</v>
      </c>
      <c r="G7" s="2">
        <v>22</v>
      </c>
      <c r="H7" s="2">
        <v>1</v>
      </c>
      <c r="I7" s="2">
        <f t="shared" si="0"/>
        <v>231</v>
      </c>
    </row>
    <row r="8" spans="1:9">
      <c r="A8" s="33">
        <v>6</v>
      </c>
      <c r="B8" s="19" t="s">
        <v>25</v>
      </c>
      <c r="C8" s="20" t="s">
        <v>19</v>
      </c>
      <c r="D8" s="2">
        <v>107</v>
      </c>
      <c r="E8" s="2">
        <v>85</v>
      </c>
      <c r="F8" s="2">
        <v>9</v>
      </c>
      <c r="G8" s="2">
        <v>17</v>
      </c>
      <c r="H8" s="2">
        <v>1</v>
      </c>
      <c r="I8" s="2">
        <f t="shared" si="0"/>
        <v>219</v>
      </c>
    </row>
    <row r="9" spans="1:9">
      <c r="A9" s="33">
        <v>7</v>
      </c>
      <c r="B9" s="19" t="s">
        <v>35</v>
      </c>
      <c r="C9" s="20" t="s">
        <v>55</v>
      </c>
      <c r="D9" s="2">
        <v>92</v>
      </c>
      <c r="E9" s="2">
        <v>77</v>
      </c>
      <c r="F9" s="2">
        <v>12</v>
      </c>
      <c r="G9" s="2">
        <v>27</v>
      </c>
      <c r="H9" s="2">
        <v>1</v>
      </c>
      <c r="I9" s="2">
        <f t="shared" si="0"/>
        <v>209</v>
      </c>
    </row>
    <row r="10" spans="1:9">
      <c r="A10" s="33">
        <v>8</v>
      </c>
      <c r="B10" s="19" t="s">
        <v>25</v>
      </c>
      <c r="C10" s="20" t="s">
        <v>31</v>
      </c>
      <c r="D10" s="2">
        <v>103</v>
      </c>
      <c r="E10" s="2">
        <v>64</v>
      </c>
      <c r="F10" s="2">
        <v>9</v>
      </c>
      <c r="G10" s="2">
        <v>16</v>
      </c>
      <c r="H10" s="2"/>
      <c r="I10" s="2">
        <f t="shared" si="0"/>
        <v>192</v>
      </c>
    </row>
    <row r="11" spans="1:9">
      <c r="A11" s="33">
        <v>9</v>
      </c>
      <c r="B11" s="19" t="s">
        <v>93</v>
      </c>
      <c r="C11" s="20" t="s">
        <v>95</v>
      </c>
      <c r="D11" s="2">
        <v>89</v>
      </c>
      <c r="E11" s="2">
        <v>48</v>
      </c>
      <c r="F11" s="2">
        <v>5</v>
      </c>
      <c r="G11" s="2">
        <v>39</v>
      </c>
      <c r="H11" s="2">
        <v>1</v>
      </c>
      <c r="I11" s="2">
        <f t="shared" si="0"/>
        <v>182</v>
      </c>
    </row>
    <row r="12" spans="1:9">
      <c r="A12" s="33">
        <v>10</v>
      </c>
      <c r="B12" s="19" t="s">
        <v>116</v>
      </c>
      <c r="C12" s="20" t="s">
        <v>121</v>
      </c>
      <c r="D12" s="2">
        <v>86</v>
      </c>
      <c r="E12" s="2">
        <v>53</v>
      </c>
      <c r="F12" s="2">
        <v>12</v>
      </c>
      <c r="G12" s="2">
        <v>12</v>
      </c>
      <c r="H12" s="2">
        <v>1</v>
      </c>
      <c r="I12" s="2">
        <f t="shared" si="0"/>
        <v>164</v>
      </c>
    </row>
    <row r="13" spans="1:9">
      <c r="A13" s="33">
        <v>11</v>
      </c>
      <c r="B13" s="19" t="s">
        <v>25</v>
      </c>
      <c r="C13" s="20" t="s">
        <v>26</v>
      </c>
      <c r="D13" s="2">
        <v>79</v>
      </c>
      <c r="E13" s="2">
        <v>40</v>
      </c>
      <c r="F13" s="2">
        <v>9</v>
      </c>
      <c r="G13" s="2">
        <v>30</v>
      </c>
      <c r="H13" s="2"/>
      <c r="I13" s="2">
        <f t="shared" si="0"/>
        <v>158</v>
      </c>
    </row>
    <row r="14" spans="1:9">
      <c r="A14" s="33">
        <v>11</v>
      </c>
      <c r="B14" s="19" t="s">
        <v>35</v>
      </c>
      <c r="C14" s="20" t="s">
        <v>45</v>
      </c>
      <c r="D14" s="2">
        <v>70</v>
      </c>
      <c r="E14" s="2">
        <v>64</v>
      </c>
      <c r="F14" s="2">
        <v>14</v>
      </c>
      <c r="G14" s="2">
        <v>9</v>
      </c>
      <c r="H14" s="2">
        <v>1</v>
      </c>
      <c r="I14" s="2">
        <f t="shared" si="0"/>
        <v>158</v>
      </c>
    </row>
    <row r="15" spans="1:9">
      <c r="A15" s="33">
        <v>13</v>
      </c>
      <c r="B15" s="19" t="s">
        <v>25</v>
      </c>
      <c r="C15" s="20" t="s">
        <v>20</v>
      </c>
      <c r="D15" s="2">
        <v>78</v>
      </c>
      <c r="E15" s="2">
        <v>38</v>
      </c>
      <c r="F15" s="2">
        <v>7</v>
      </c>
      <c r="G15" s="2">
        <v>18</v>
      </c>
      <c r="H15" s="2"/>
      <c r="I15" s="2">
        <f t="shared" si="0"/>
        <v>141</v>
      </c>
    </row>
    <row r="16" spans="1:9">
      <c r="A16" s="33">
        <v>14</v>
      </c>
      <c r="B16" s="19" t="s">
        <v>25</v>
      </c>
      <c r="C16" s="20" t="s">
        <v>29</v>
      </c>
      <c r="D16" s="2">
        <v>73</v>
      </c>
      <c r="E16" s="2">
        <v>39</v>
      </c>
      <c r="F16" s="2">
        <v>15</v>
      </c>
      <c r="G16" s="2">
        <v>13</v>
      </c>
      <c r="H16" s="2"/>
      <c r="I16" s="2">
        <f t="shared" si="0"/>
        <v>140</v>
      </c>
    </row>
    <row r="17" spans="1:9">
      <c r="A17" s="33">
        <v>15</v>
      </c>
      <c r="B17" s="19" t="s">
        <v>65</v>
      </c>
      <c r="C17" s="20" t="s">
        <v>73</v>
      </c>
      <c r="D17" s="2">
        <v>70</v>
      </c>
      <c r="E17" s="2">
        <v>31</v>
      </c>
      <c r="F17" s="2">
        <v>15</v>
      </c>
      <c r="G17" s="2">
        <v>20</v>
      </c>
      <c r="H17" s="2"/>
      <c r="I17" s="2">
        <f t="shared" si="0"/>
        <v>136</v>
      </c>
    </row>
    <row r="18" spans="1:9">
      <c r="A18" s="33">
        <v>16</v>
      </c>
      <c r="B18" s="19" t="s">
        <v>25</v>
      </c>
      <c r="C18" s="20" t="s">
        <v>33</v>
      </c>
      <c r="D18" s="2">
        <v>63</v>
      </c>
      <c r="E18" s="2">
        <v>48</v>
      </c>
      <c r="F18" s="2">
        <v>7</v>
      </c>
      <c r="G18" s="2">
        <v>13</v>
      </c>
      <c r="H18" s="2"/>
      <c r="I18" s="2">
        <f t="shared" si="0"/>
        <v>131</v>
      </c>
    </row>
    <row r="19" spans="1:9">
      <c r="A19" s="33">
        <v>17</v>
      </c>
      <c r="B19" s="19" t="s">
        <v>260</v>
      </c>
      <c r="C19" s="20" t="s">
        <v>268</v>
      </c>
      <c r="D19" s="2">
        <v>67</v>
      </c>
      <c r="E19" s="2">
        <v>41</v>
      </c>
      <c r="F19" s="2">
        <v>9</v>
      </c>
      <c r="G19" s="2">
        <v>11</v>
      </c>
      <c r="H19" s="2">
        <v>2</v>
      </c>
      <c r="I19" s="2">
        <f t="shared" si="0"/>
        <v>130</v>
      </c>
    </row>
    <row r="20" spans="1:9">
      <c r="A20" s="33">
        <v>18</v>
      </c>
      <c r="B20" s="19" t="s">
        <v>25</v>
      </c>
      <c r="C20" s="20" t="s">
        <v>22</v>
      </c>
      <c r="D20" s="2">
        <v>63</v>
      </c>
      <c r="E20" s="2">
        <v>41</v>
      </c>
      <c r="F20" s="2">
        <v>13</v>
      </c>
      <c r="G20" s="2">
        <v>12</v>
      </c>
      <c r="H20" s="2"/>
      <c r="I20" s="2">
        <f t="shared" si="0"/>
        <v>129</v>
      </c>
    </row>
    <row r="21" spans="1:9">
      <c r="A21" s="33">
        <v>19</v>
      </c>
      <c r="B21" s="19" t="s">
        <v>35</v>
      </c>
      <c r="C21" s="20" t="s">
        <v>39</v>
      </c>
      <c r="D21" s="2">
        <v>47</v>
      </c>
      <c r="E21" s="2">
        <v>45</v>
      </c>
      <c r="F21" s="2">
        <v>22</v>
      </c>
      <c r="G21" s="2">
        <v>11</v>
      </c>
      <c r="H21" s="2"/>
      <c r="I21" s="2">
        <f t="shared" si="0"/>
        <v>125</v>
      </c>
    </row>
    <row r="22" spans="1:9">
      <c r="A22" s="33">
        <v>20</v>
      </c>
      <c r="B22" s="19" t="s">
        <v>35</v>
      </c>
      <c r="C22" s="20" t="s">
        <v>50</v>
      </c>
      <c r="D22" s="2">
        <v>53</v>
      </c>
      <c r="E22" s="2">
        <v>46</v>
      </c>
      <c r="F22" s="2">
        <v>10</v>
      </c>
      <c r="G22" s="2">
        <v>13</v>
      </c>
      <c r="H22" s="2"/>
      <c r="I22" s="2">
        <f t="shared" si="0"/>
        <v>122</v>
      </c>
    </row>
    <row r="23" spans="1:9">
      <c r="A23" s="33">
        <v>20</v>
      </c>
      <c r="B23" s="19" t="s">
        <v>35</v>
      </c>
      <c r="C23" s="20" t="s">
        <v>61</v>
      </c>
      <c r="D23" s="2">
        <v>48</v>
      </c>
      <c r="E23" s="2">
        <v>38</v>
      </c>
      <c r="F23" s="2">
        <v>16</v>
      </c>
      <c r="G23" s="2">
        <v>20</v>
      </c>
      <c r="H23" s="2"/>
      <c r="I23" s="2">
        <f t="shared" si="0"/>
        <v>122</v>
      </c>
    </row>
    <row r="24" spans="1:9">
      <c r="A24" s="33">
        <v>22</v>
      </c>
      <c r="B24" s="19" t="s">
        <v>79</v>
      </c>
      <c r="C24" s="20" t="s">
        <v>80</v>
      </c>
      <c r="D24" s="2">
        <v>55</v>
      </c>
      <c r="E24" s="2">
        <v>33</v>
      </c>
      <c r="F24" s="2">
        <v>11</v>
      </c>
      <c r="G24" s="2">
        <v>22</v>
      </c>
      <c r="H24" s="2"/>
      <c r="I24" s="2">
        <f t="shared" si="0"/>
        <v>121</v>
      </c>
    </row>
    <row r="25" spans="1:9">
      <c r="A25" s="33">
        <v>23</v>
      </c>
      <c r="B25" s="19" t="s">
        <v>116</v>
      </c>
      <c r="C25" s="20" t="s">
        <v>120</v>
      </c>
      <c r="D25" s="2">
        <v>62</v>
      </c>
      <c r="E25" s="2">
        <v>37</v>
      </c>
      <c r="F25" s="2">
        <v>11</v>
      </c>
      <c r="G25" s="2">
        <v>8</v>
      </c>
      <c r="H25" s="2"/>
      <c r="I25" s="2">
        <f t="shared" si="0"/>
        <v>118</v>
      </c>
    </row>
    <row r="26" spans="1:9">
      <c r="A26" s="33">
        <v>24</v>
      </c>
      <c r="B26" s="19" t="s">
        <v>225</v>
      </c>
      <c r="C26" s="20" t="s">
        <v>229</v>
      </c>
      <c r="D26" s="2">
        <v>72</v>
      </c>
      <c r="E26" s="2">
        <v>31</v>
      </c>
      <c r="F26" s="2">
        <v>4</v>
      </c>
      <c r="G26" s="2">
        <v>9</v>
      </c>
      <c r="H26" s="2"/>
      <c r="I26" s="2">
        <f t="shared" si="0"/>
        <v>116</v>
      </c>
    </row>
    <row r="27" spans="1:9">
      <c r="A27" s="33">
        <v>25</v>
      </c>
      <c r="B27" s="19" t="s">
        <v>65</v>
      </c>
      <c r="C27" s="20" t="s">
        <v>67</v>
      </c>
      <c r="D27" s="2">
        <v>53</v>
      </c>
      <c r="E27" s="2">
        <v>20</v>
      </c>
      <c r="F27" s="2">
        <v>21</v>
      </c>
      <c r="G27" s="2">
        <v>21</v>
      </c>
      <c r="H27" s="2"/>
      <c r="I27" s="2">
        <f t="shared" si="0"/>
        <v>115</v>
      </c>
    </row>
    <row r="28" spans="1:9">
      <c r="A28" s="33">
        <v>26</v>
      </c>
      <c r="B28" s="19" t="s">
        <v>65</v>
      </c>
      <c r="C28" s="20" t="s">
        <v>78</v>
      </c>
      <c r="D28" s="2">
        <v>55</v>
      </c>
      <c r="E28" s="2">
        <v>30</v>
      </c>
      <c r="F28" s="2">
        <v>6</v>
      </c>
      <c r="G28" s="2">
        <v>22</v>
      </c>
      <c r="H28" s="2"/>
      <c r="I28" s="2">
        <f t="shared" si="0"/>
        <v>113</v>
      </c>
    </row>
    <row r="29" spans="1:9">
      <c r="A29" s="33">
        <v>27</v>
      </c>
      <c r="B29" s="19" t="s">
        <v>260</v>
      </c>
      <c r="C29" s="20" t="s">
        <v>283</v>
      </c>
      <c r="D29" s="2">
        <v>50</v>
      </c>
      <c r="E29" s="2">
        <v>39</v>
      </c>
      <c r="F29" s="2">
        <v>5</v>
      </c>
      <c r="G29" s="2">
        <v>17</v>
      </c>
      <c r="H29" s="2">
        <v>1</v>
      </c>
      <c r="I29" s="2">
        <f t="shared" si="0"/>
        <v>112</v>
      </c>
    </row>
    <row r="30" spans="1:9">
      <c r="A30" s="33">
        <v>28</v>
      </c>
      <c r="B30" s="19" t="s">
        <v>25</v>
      </c>
      <c r="C30" s="20" t="s">
        <v>27</v>
      </c>
      <c r="D30" s="2">
        <v>51</v>
      </c>
      <c r="E30" s="2">
        <v>29</v>
      </c>
      <c r="F30" s="2">
        <v>12</v>
      </c>
      <c r="G30" s="2">
        <v>18</v>
      </c>
      <c r="H30" s="2">
        <v>1</v>
      </c>
      <c r="I30" s="2">
        <f t="shared" si="0"/>
        <v>111</v>
      </c>
    </row>
    <row r="31" spans="1:9">
      <c r="A31" s="33">
        <v>29</v>
      </c>
      <c r="B31" s="19" t="s">
        <v>25</v>
      </c>
      <c r="C31" s="20" t="s">
        <v>32</v>
      </c>
      <c r="D31" s="2">
        <v>46</v>
      </c>
      <c r="E31" s="2">
        <v>34</v>
      </c>
      <c r="F31" s="2">
        <v>13</v>
      </c>
      <c r="G31" s="2">
        <v>14</v>
      </c>
      <c r="H31" s="2"/>
      <c r="I31" s="2">
        <f t="shared" si="0"/>
        <v>107</v>
      </c>
    </row>
    <row r="32" spans="1:9">
      <c r="A32" s="33">
        <v>30</v>
      </c>
      <c r="B32" s="19" t="s">
        <v>65</v>
      </c>
      <c r="C32" s="20" t="s">
        <v>74</v>
      </c>
      <c r="D32" s="2">
        <v>44</v>
      </c>
      <c r="E32" s="2">
        <v>27</v>
      </c>
      <c r="F32" s="2">
        <v>10</v>
      </c>
      <c r="G32" s="2">
        <v>24</v>
      </c>
      <c r="H32" s="2"/>
      <c r="I32" s="2">
        <f t="shared" si="0"/>
        <v>105</v>
      </c>
    </row>
    <row r="33" spans="1:9">
      <c r="A33" s="33">
        <v>31</v>
      </c>
      <c r="B33" s="19" t="s">
        <v>116</v>
      </c>
      <c r="C33" s="20" t="s">
        <v>94</v>
      </c>
      <c r="D33" s="2">
        <v>54</v>
      </c>
      <c r="E33" s="2">
        <v>32</v>
      </c>
      <c r="F33" s="2">
        <v>15</v>
      </c>
      <c r="G33" s="2">
        <v>2</v>
      </c>
      <c r="H33" s="2">
        <v>2</v>
      </c>
      <c r="I33" s="2">
        <f t="shared" si="0"/>
        <v>105</v>
      </c>
    </row>
    <row r="34" spans="1:9">
      <c r="A34" s="33">
        <v>32</v>
      </c>
      <c r="B34" s="19" t="s">
        <v>35</v>
      </c>
      <c r="C34" s="20" t="s">
        <v>52</v>
      </c>
      <c r="D34" s="2">
        <v>44</v>
      </c>
      <c r="E34" s="2">
        <v>32</v>
      </c>
      <c r="F34" s="2">
        <v>8</v>
      </c>
      <c r="G34" s="2">
        <v>18</v>
      </c>
      <c r="H34" s="2"/>
      <c r="I34" s="2">
        <f t="shared" si="0"/>
        <v>102</v>
      </c>
    </row>
    <row r="35" spans="1:9">
      <c r="A35" s="33">
        <v>33</v>
      </c>
      <c r="B35" s="19" t="s">
        <v>35</v>
      </c>
      <c r="C35" s="20" t="s">
        <v>48</v>
      </c>
      <c r="D35" s="2">
        <v>45</v>
      </c>
      <c r="E35" s="2">
        <v>40</v>
      </c>
      <c r="F35" s="2">
        <v>7</v>
      </c>
      <c r="G35" s="2">
        <v>7</v>
      </c>
      <c r="H35" s="2">
        <v>1</v>
      </c>
      <c r="I35" s="2">
        <f t="shared" si="0"/>
        <v>100</v>
      </c>
    </row>
    <row r="36" spans="1:9">
      <c r="A36" s="33">
        <v>34</v>
      </c>
      <c r="B36" s="19" t="s">
        <v>25</v>
      </c>
      <c r="C36" s="20" t="s">
        <v>34</v>
      </c>
      <c r="D36" s="2">
        <v>50</v>
      </c>
      <c r="E36" s="2">
        <v>34</v>
      </c>
      <c r="F36" s="2">
        <v>3</v>
      </c>
      <c r="G36" s="2">
        <v>11</v>
      </c>
      <c r="H36" s="2"/>
      <c r="I36" s="2">
        <f t="shared" si="0"/>
        <v>98</v>
      </c>
    </row>
    <row r="37" spans="1:9">
      <c r="A37" s="33">
        <v>35</v>
      </c>
      <c r="B37" s="19" t="s">
        <v>35</v>
      </c>
      <c r="C37" s="20" t="s">
        <v>58</v>
      </c>
      <c r="D37" s="2">
        <v>41</v>
      </c>
      <c r="E37" s="2">
        <v>37</v>
      </c>
      <c r="F37" s="2">
        <v>5</v>
      </c>
      <c r="G37" s="2">
        <v>13</v>
      </c>
      <c r="H37" s="2">
        <v>1</v>
      </c>
      <c r="I37" s="2">
        <f t="shared" si="0"/>
        <v>97</v>
      </c>
    </row>
    <row r="38" spans="1:9">
      <c r="A38" s="33">
        <v>36</v>
      </c>
      <c r="B38" s="19" t="s">
        <v>65</v>
      </c>
      <c r="C38" s="20" t="s">
        <v>69</v>
      </c>
      <c r="D38" s="2">
        <v>32</v>
      </c>
      <c r="E38" s="2">
        <v>19</v>
      </c>
      <c r="F38" s="2">
        <v>11</v>
      </c>
      <c r="G38" s="2">
        <v>26</v>
      </c>
      <c r="H38" s="2"/>
      <c r="I38" s="2">
        <f t="shared" si="0"/>
        <v>88</v>
      </c>
    </row>
    <row r="39" spans="1:9">
      <c r="A39" s="33">
        <v>37</v>
      </c>
      <c r="B39" s="19" t="s">
        <v>143</v>
      </c>
      <c r="C39" s="20" t="s">
        <v>144</v>
      </c>
      <c r="D39" s="2">
        <v>45</v>
      </c>
      <c r="E39" s="2">
        <v>24</v>
      </c>
      <c r="F39" s="2">
        <v>9</v>
      </c>
      <c r="G39" s="2">
        <v>10</v>
      </c>
      <c r="H39" s="2"/>
      <c r="I39" s="2">
        <f t="shared" si="0"/>
        <v>88</v>
      </c>
    </row>
    <row r="40" spans="1:9">
      <c r="A40" s="33">
        <v>38</v>
      </c>
      <c r="B40" s="19" t="s">
        <v>116</v>
      </c>
      <c r="C40" s="20" t="s">
        <v>122</v>
      </c>
      <c r="D40" s="2">
        <v>43</v>
      </c>
      <c r="E40" s="2">
        <v>35</v>
      </c>
      <c r="F40" s="2">
        <v>5</v>
      </c>
      <c r="G40" s="2">
        <v>4</v>
      </c>
      <c r="H40" s="2"/>
      <c r="I40" s="2">
        <f t="shared" si="0"/>
        <v>87</v>
      </c>
    </row>
    <row r="41" spans="1:9">
      <c r="A41" s="33">
        <v>39</v>
      </c>
      <c r="B41" s="19" t="s">
        <v>116</v>
      </c>
      <c r="C41" s="28" t="s">
        <v>124</v>
      </c>
      <c r="D41" s="2">
        <v>33</v>
      </c>
      <c r="E41" s="2">
        <v>35</v>
      </c>
      <c r="F41" s="2">
        <v>9</v>
      </c>
      <c r="G41" s="2">
        <v>9</v>
      </c>
      <c r="H41" s="2"/>
      <c r="I41" s="2">
        <f t="shared" si="0"/>
        <v>86</v>
      </c>
    </row>
    <row r="42" spans="1:9">
      <c r="A42" s="33">
        <v>40</v>
      </c>
      <c r="B42" s="19" t="s">
        <v>260</v>
      </c>
      <c r="C42" s="20" t="s">
        <v>271</v>
      </c>
      <c r="D42" s="2">
        <v>49</v>
      </c>
      <c r="E42" s="2">
        <v>22</v>
      </c>
      <c r="F42" s="2">
        <v>4</v>
      </c>
      <c r="G42" s="2">
        <v>9</v>
      </c>
      <c r="H42" s="2"/>
      <c r="I42" s="2">
        <f t="shared" si="0"/>
        <v>84</v>
      </c>
    </row>
    <row r="43" spans="1:9">
      <c r="A43" s="33">
        <v>41</v>
      </c>
      <c r="B43" s="19" t="s">
        <v>93</v>
      </c>
      <c r="C43" s="20" t="s">
        <v>94</v>
      </c>
      <c r="D43" s="2">
        <v>33</v>
      </c>
      <c r="E43" s="2">
        <v>24</v>
      </c>
      <c r="F43" s="2">
        <v>8</v>
      </c>
      <c r="G43" s="2">
        <v>18</v>
      </c>
      <c r="H43" s="2"/>
      <c r="I43" s="2">
        <f t="shared" si="0"/>
        <v>83</v>
      </c>
    </row>
    <row r="44" spans="1:9">
      <c r="A44" s="33">
        <v>42</v>
      </c>
      <c r="B44" s="19" t="s">
        <v>116</v>
      </c>
      <c r="C44" s="20" t="s">
        <v>123</v>
      </c>
      <c r="D44" s="2">
        <v>33</v>
      </c>
      <c r="E44" s="2">
        <v>28</v>
      </c>
      <c r="F44" s="2">
        <v>8</v>
      </c>
      <c r="G44" s="2">
        <v>10</v>
      </c>
      <c r="H44" s="2"/>
      <c r="I44" s="2">
        <f t="shared" si="0"/>
        <v>79</v>
      </c>
    </row>
    <row r="45" spans="1:9">
      <c r="A45" s="33">
        <v>43</v>
      </c>
      <c r="B45" s="19" t="s">
        <v>225</v>
      </c>
      <c r="C45" s="20" t="s">
        <v>118</v>
      </c>
      <c r="D45" s="2">
        <v>63</v>
      </c>
      <c r="E45" s="2">
        <v>10</v>
      </c>
      <c r="F45" s="2">
        <v>1</v>
      </c>
      <c r="G45" s="2">
        <v>5</v>
      </c>
      <c r="H45" s="2"/>
      <c r="I45" s="2">
        <f t="shared" si="0"/>
        <v>79</v>
      </c>
    </row>
    <row r="46" spans="1:9">
      <c r="A46" s="33">
        <v>44</v>
      </c>
      <c r="B46" s="19" t="s">
        <v>225</v>
      </c>
      <c r="C46" s="20" t="s">
        <v>95</v>
      </c>
      <c r="D46" s="2">
        <v>48</v>
      </c>
      <c r="E46" s="2">
        <v>19</v>
      </c>
      <c r="F46" s="2">
        <v>1</v>
      </c>
      <c r="G46" s="2">
        <v>5</v>
      </c>
      <c r="H46" s="2">
        <v>5</v>
      </c>
      <c r="I46" s="2">
        <f t="shared" si="0"/>
        <v>78</v>
      </c>
    </row>
    <row r="47" spans="1:9">
      <c r="A47" s="33">
        <v>45</v>
      </c>
      <c r="B47" s="19" t="s">
        <v>299</v>
      </c>
      <c r="C47" s="20" t="s">
        <v>306</v>
      </c>
      <c r="D47" s="2">
        <v>39</v>
      </c>
      <c r="E47" s="2">
        <v>22</v>
      </c>
      <c r="F47" s="2">
        <v>5</v>
      </c>
      <c r="G47" s="2">
        <v>10</v>
      </c>
      <c r="H47" s="2">
        <v>2</v>
      </c>
      <c r="I47" s="2">
        <f t="shared" si="0"/>
        <v>78</v>
      </c>
    </row>
    <row r="48" spans="1:9">
      <c r="A48" s="33">
        <v>46</v>
      </c>
      <c r="B48" s="19" t="s">
        <v>25</v>
      </c>
      <c r="C48" s="20" t="s">
        <v>30</v>
      </c>
      <c r="D48" s="2">
        <v>37</v>
      </c>
      <c r="E48" s="2">
        <v>19</v>
      </c>
      <c r="F48" s="2">
        <v>6</v>
      </c>
      <c r="G48" s="2">
        <v>15</v>
      </c>
      <c r="H48" s="2"/>
      <c r="I48" s="2">
        <f t="shared" si="0"/>
        <v>77</v>
      </c>
    </row>
    <row r="49" spans="1:9">
      <c r="A49" s="33">
        <v>47</v>
      </c>
      <c r="B49" s="19" t="s">
        <v>260</v>
      </c>
      <c r="C49" s="20" t="s">
        <v>269</v>
      </c>
      <c r="D49" s="2">
        <v>40</v>
      </c>
      <c r="E49" s="2">
        <v>27</v>
      </c>
      <c r="F49" s="2">
        <v>4</v>
      </c>
      <c r="G49" s="2">
        <v>6</v>
      </c>
      <c r="H49" s="2"/>
      <c r="I49" s="2">
        <f t="shared" si="0"/>
        <v>77</v>
      </c>
    </row>
    <row r="50" spans="1:9">
      <c r="A50" s="33">
        <v>48</v>
      </c>
      <c r="B50" s="19" t="s">
        <v>79</v>
      </c>
      <c r="C50" s="20" t="s">
        <v>81</v>
      </c>
      <c r="D50" s="2">
        <v>33</v>
      </c>
      <c r="E50" s="2">
        <v>13</v>
      </c>
      <c r="F50" s="2">
        <v>9</v>
      </c>
      <c r="G50" s="2">
        <v>17</v>
      </c>
      <c r="H50" s="2">
        <v>1</v>
      </c>
      <c r="I50" s="2">
        <f t="shared" si="0"/>
        <v>73</v>
      </c>
    </row>
    <row r="51" spans="1:9">
      <c r="A51" s="33">
        <v>49</v>
      </c>
      <c r="B51" s="19" t="s">
        <v>260</v>
      </c>
      <c r="C51" s="20" t="s">
        <v>263</v>
      </c>
      <c r="D51" s="2">
        <v>36</v>
      </c>
      <c r="E51" s="2">
        <v>22</v>
      </c>
      <c r="F51" s="2">
        <v>4</v>
      </c>
      <c r="G51" s="2">
        <v>8</v>
      </c>
      <c r="H51" s="2">
        <v>2</v>
      </c>
      <c r="I51" s="2">
        <f t="shared" si="0"/>
        <v>72</v>
      </c>
    </row>
    <row r="52" spans="1:9">
      <c r="A52" s="33">
        <v>50</v>
      </c>
      <c r="B52" s="19" t="s">
        <v>65</v>
      </c>
      <c r="C52" s="20" t="s">
        <v>68</v>
      </c>
      <c r="D52" s="2">
        <v>33</v>
      </c>
      <c r="E52" s="2">
        <v>13</v>
      </c>
      <c r="F52" s="2">
        <v>10</v>
      </c>
      <c r="G52" s="2">
        <v>15</v>
      </c>
      <c r="H52" s="2"/>
      <c r="I52" s="2">
        <f t="shared" si="0"/>
        <v>71</v>
      </c>
    </row>
    <row r="53" spans="1:9">
      <c r="A53" s="33">
        <v>51</v>
      </c>
      <c r="B53" s="19" t="s">
        <v>116</v>
      </c>
      <c r="C53" s="20" t="s">
        <v>127</v>
      </c>
      <c r="D53" s="2">
        <v>42</v>
      </c>
      <c r="E53" s="2">
        <v>21</v>
      </c>
      <c r="F53" s="2">
        <v>1</v>
      </c>
      <c r="G53" s="2">
        <v>7</v>
      </c>
      <c r="H53" s="2"/>
      <c r="I53" s="2">
        <f t="shared" si="0"/>
        <v>71</v>
      </c>
    </row>
    <row r="54" spans="1:9">
      <c r="A54" s="33">
        <v>52</v>
      </c>
      <c r="B54" s="19" t="s">
        <v>35</v>
      </c>
      <c r="C54" s="20" t="s">
        <v>57</v>
      </c>
      <c r="D54" s="2">
        <v>33</v>
      </c>
      <c r="E54" s="2">
        <v>25</v>
      </c>
      <c r="F54" s="2">
        <v>2</v>
      </c>
      <c r="G54" s="2">
        <v>10</v>
      </c>
      <c r="H54" s="2"/>
      <c r="I54" s="2">
        <f t="shared" si="0"/>
        <v>70</v>
      </c>
    </row>
    <row r="55" spans="1:9">
      <c r="A55" s="33">
        <v>53</v>
      </c>
      <c r="B55" s="19" t="s">
        <v>260</v>
      </c>
      <c r="C55" s="20" t="s">
        <v>267</v>
      </c>
      <c r="D55" s="2">
        <v>38</v>
      </c>
      <c r="E55" s="2">
        <v>18</v>
      </c>
      <c r="F55" s="2">
        <v>4</v>
      </c>
      <c r="G55" s="2">
        <v>9</v>
      </c>
      <c r="H55" s="2">
        <v>1</v>
      </c>
      <c r="I55" s="2">
        <f t="shared" si="0"/>
        <v>70</v>
      </c>
    </row>
    <row r="56" spans="1:9">
      <c r="A56" s="33">
        <v>54</v>
      </c>
      <c r="B56" s="19" t="s">
        <v>25</v>
      </c>
      <c r="C56" s="20" t="s">
        <v>28</v>
      </c>
      <c r="D56" s="2">
        <v>32</v>
      </c>
      <c r="E56" s="2">
        <v>19</v>
      </c>
      <c r="F56" s="2">
        <v>4</v>
      </c>
      <c r="G56" s="2">
        <v>14</v>
      </c>
      <c r="H56" s="2"/>
      <c r="I56" s="2">
        <f t="shared" si="0"/>
        <v>69</v>
      </c>
    </row>
    <row r="57" spans="1:9">
      <c r="A57" s="33">
        <v>55</v>
      </c>
      <c r="B57" s="19" t="s">
        <v>65</v>
      </c>
      <c r="C57" s="20" t="s">
        <v>77</v>
      </c>
      <c r="D57" s="2">
        <v>29</v>
      </c>
      <c r="E57" s="2">
        <v>10</v>
      </c>
      <c r="F57" s="2">
        <v>9</v>
      </c>
      <c r="G57" s="2">
        <v>17</v>
      </c>
      <c r="H57" s="2"/>
      <c r="I57" s="2">
        <f t="shared" si="0"/>
        <v>65</v>
      </c>
    </row>
    <row r="58" spans="1:9">
      <c r="A58" s="33">
        <v>56</v>
      </c>
      <c r="B58" s="19" t="s">
        <v>184</v>
      </c>
      <c r="C58" s="20" t="s">
        <v>119</v>
      </c>
      <c r="D58" s="2">
        <v>33</v>
      </c>
      <c r="E58" s="2">
        <v>21</v>
      </c>
      <c r="F58" s="2">
        <v>3</v>
      </c>
      <c r="G58" s="2">
        <v>5</v>
      </c>
      <c r="H58" s="2">
        <v>2</v>
      </c>
      <c r="I58" s="2">
        <f t="shared" si="0"/>
        <v>64</v>
      </c>
    </row>
    <row r="59" spans="1:9">
      <c r="A59" s="33">
        <v>57</v>
      </c>
      <c r="B59" s="19" t="s">
        <v>116</v>
      </c>
      <c r="C59" s="20" t="s">
        <v>118</v>
      </c>
      <c r="D59" s="2">
        <v>29</v>
      </c>
      <c r="E59" s="2">
        <v>23</v>
      </c>
      <c r="F59" s="2">
        <v>4</v>
      </c>
      <c r="G59" s="2">
        <v>6</v>
      </c>
      <c r="H59" s="2">
        <v>1</v>
      </c>
      <c r="I59" s="2">
        <f t="shared" si="0"/>
        <v>63</v>
      </c>
    </row>
    <row r="60" spans="1:9">
      <c r="A60" s="33">
        <v>58</v>
      </c>
      <c r="B60" s="19" t="s">
        <v>116</v>
      </c>
      <c r="C60" s="20" t="s">
        <v>119</v>
      </c>
      <c r="D60" s="2">
        <v>30</v>
      </c>
      <c r="E60" s="2">
        <v>21</v>
      </c>
      <c r="F60" s="2">
        <v>5</v>
      </c>
      <c r="G60" s="2">
        <v>3</v>
      </c>
      <c r="H60" s="2">
        <v>1</v>
      </c>
      <c r="I60" s="2">
        <f t="shared" si="0"/>
        <v>60</v>
      </c>
    </row>
    <row r="61" spans="1:9">
      <c r="A61" s="33">
        <v>59</v>
      </c>
      <c r="B61" s="19" t="s">
        <v>35</v>
      </c>
      <c r="C61" s="20" t="s">
        <v>51</v>
      </c>
      <c r="D61" s="2">
        <v>28</v>
      </c>
      <c r="E61" s="2">
        <v>22</v>
      </c>
      <c r="F61" s="2">
        <v>3</v>
      </c>
      <c r="G61" s="2">
        <v>6</v>
      </c>
      <c r="H61" s="2"/>
      <c r="I61" s="2">
        <f t="shared" si="0"/>
        <v>59</v>
      </c>
    </row>
    <row r="62" spans="1:9">
      <c r="A62" s="33">
        <v>60</v>
      </c>
      <c r="B62" s="19" t="s">
        <v>35</v>
      </c>
      <c r="C62" s="20" t="s">
        <v>59</v>
      </c>
      <c r="D62" s="2">
        <v>24</v>
      </c>
      <c r="E62" s="2">
        <v>21</v>
      </c>
      <c r="F62" s="2">
        <v>3</v>
      </c>
      <c r="G62" s="2">
        <v>11</v>
      </c>
      <c r="H62" s="2"/>
      <c r="I62" s="2">
        <f t="shared" si="0"/>
        <v>59</v>
      </c>
    </row>
    <row r="63" spans="1:9">
      <c r="A63" s="33">
        <v>61</v>
      </c>
      <c r="B63" s="19" t="s">
        <v>350</v>
      </c>
      <c r="C63" s="20" t="s">
        <v>360</v>
      </c>
      <c r="D63" s="2">
        <v>36</v>
      </c>
      <c r="E63" s="2">
        <v>19</v>
      </c>
      <c r="F63" s="2"/>
      <c r="G63" s="2"/>
      <c r="H63" s="2">
        <v>3</v>
      </c>
      <c r="I63" s="2">
        <f t="shared" si="0"/>
        <v>58</v>
      </c>
    </row>
    <row r="64" spans="1:9">
      <c r="A64" s="33">
        <v>62</v>
      </c>
      <c r="B64" s="19" t="s">
        <v>225</v>
      </c>
      <c r="C64" s="20" t="s">
        <v>228</v>
      </c>
      <c r="D64" s="2">
        <v>40</v>
      </c>
      <c r="E64" s="2">
        <v>14</v>
      </c>
      <c r="F64" s="2">
        <v>1</v>
      </c>
      <c r="G64" s="2">
        <v>1</v>
      </c>
      <c r="H64" s="2">
        <v>1</v>
      </c>
      <c r="I64" s="2">
        <f t="shared" si="0"/>
        <v>57</v>
      </c>
    </row>
    <row r="65" spans="1:9">
      <c r="A65" s="33">
        <v>63</v>
      </c>
      <c r="B65" s="19" t="s">
        <v>185</v>
      </c>
      <c r="C65" s="20" t="s">
        <v>195</v>
      </c>
      <c r="D65" s="2">
        <v>26</v>
      </c>
      <c r="E65" s="2">
        <v>19</v>
      </c>
      <c r="F65" s="2">
        <v>2</v>
      </c>
      <c r="G65" s="2">
        <v>9</v>
      </c>
      <c r="H65" s="2"/>
      <c r="I65" s="2">
        <f t="shared" si="0"/>
        <v>56</v>
      </c>
    </row>
    <row r="66" spans="1:9">
      <c r="A66" s="33">
        <v>64</v>
      </c>
      <c r="B66" s="19" t="s">
        <v>260</v>
      </c>
      <c r="C66" s="20" t="s">
        <v>265</v>
      </c>
      <c r="D66" s="2">
        <v>29</v>
      </c>
      <c r="E66" s="2">
        <v>18</v>
      </c>
      <c r="F66" s="2">
        <v>5</v>
      </c>
      <c r="G66" s="2">
        <v>4</v>
      </c>
      <c r="H66" s="2"/>
      <c r="I66" s="2">
        <f t="shared" si="0"/>
        <v>56</v>
      </c>
    </row>
    <row r="67" spans="1:9">
      <c r="A67" s="33">
        <v>65</v>
      </c>
      <c r="B67" s="19" t="s">
        <v>333</v>
      </c>
      <c r="C67" s="20" t="s">
        <v>335</v>
      </c>
      <c r="D67" s="2">
        <v>35</v>
      </c>
      <c r="E67" s="2">
        <v>17</v>
      </c>
      <c r="F67" s="2">
        <v>1</v>
      </c>
      <c r="G67" s="2"/>
      <c r="H67" s="2">
        <v>2</v>
      </c>
      <c r="I67" s="2">
        <f t="shared" ref="I67:I130" si="1">SUM(D67:H67)</f>
        <v>55</v>
      </c>
    </row>
    <row r="68" spans="1:9">
      <c r="A68" s="33">
        <v>66</v>
      </c>
      <c r="B68" s="19" t="s">
        <v>97</v>
      </c>
      <c r="C68" s="20" t="s">
        <v>99</v>
      </c>
      <c r="D68" s="2">
        <v>23</v>
      </c>
      <c r="E68" s="2">
        <v>18</v>
      </c>
      <c r="F68" s="2">
        <v>5</v>
      </c>
      <c r="G68" s="2">
        <v>7</v>
      </c>
      <c r="H68" s="2"/>
      <c r="I68" s="2">
        <f t="shared" si="1"/>
        <v>53</v>
      </c>
    </row>
    <row r="69" spans="1:9">
      <c r="A69" s="33">
        <v>67</v>
      </c>
      <c r="B69" s="19" t="s">
        <v>225</v>
      </c>
      <c r="C69" s="20" t="s">
        <v>94</v>
      </c>
      <c r="D69" s="2">
        <v>33</v>
      </c>
      <c r="E69" s="2">
        <v>16</v>
      </c>
      <c r="F69" s="2">
        <v>1</v>
      </c>
      <c r="G69" s="2">
        <v>2</v>
      </c>
      <c r="H69" s="2"/>
      <c r="I69" s="2">
        <f t="shared" si="1"/>
        <v>52</v>
      </c>
    </row>
    <row r="70" spans="1:9">
      <c r="A70" s="33">
        <v>68</v>
      </c>
      <c r="B70" s="19" t="s">
        <v>97</v>
      </c>
      <c r="C70" s="20" t="s">
        <v>98</v>
      </c>
      <c r="D70" s="2">
        <v>23</v>
      </c>
      <c r="E70" s="2">
        <v>21</v>
      </c>
      <c r="F70" s="2">
        <v>4</v>
      </c>
      <c r="G70" s="2">
        <v>2</v>
      </c>
      <c r="H70" s="2">
        <v>1</v>
      </c>
      <c r="I70" s="2">
        <f t="shared" si="1"/>
        <v>51</v>
      </c>
    </row>
    <row r="71" spans="1:9">
      <c r="A71" s="33">
        <v>69</v>
      </c>
      <c r="B71" s="19" t="s">
        <v>93</v>
      </c>
      <c r="C71" s="20" t="s">
        <v>96</v>
      </c>
      <c r="D71" s="2">
        <v>21</v>
      </c>
      <c r="E71" s="2">
        <v>16</v>
      </c>
      <c r="F71" s="2">
        <v>5</v>
      </c>
      <c r="G71" s="2">
        <v>8</v>
      </c>
      <c r="H71" s="2"/>
      <c r="I71" s="2">
        <f t="shared" si="1"/>
        <v>50</v>
      </c>
    </row>
    <row r="72" spans="1:9">
      <c r="A72" s="33">
        <v>70</v>
      </c>
      <c r="B72" s="19" t="s">
        <v>143</v>
      </c>
      <c r="C72" s="20" t="s">
        <v>153</v>
      </c>
      <c r="D72" s="2">
        <v>20</v>
      </c>
      <c r="E72" s="2">
        <v>16</v>
      </c>
      <c r="F72" s="2">
        <v>5</v>
      </c>
      <c r="G72" s="2">
        <v>7</v>
      </c>
      <c r="H72" s="2">
        <v>2</v>
      </c>
      <c r="I72" s="2">
        <f t="shared" si="1"/>
        <v>50</v>
      </c>
    </row>
    <row r="73" spans="1:9">
      <c r="A73" s="33">
        <v>71</v>
      </c>
      <c r="B73" s="19" t="s">
        <v>364</v>
      </c>
      <c r="C73" s="20" t="s">
        <v>372</v>
      </c>
      <c r="D73" s="2">
        <v>20</v>
      </c>
      <c r="E73" s="2">
        <v>18</v>
      </c>
      <c r="F73" s="2">
        <v>9</v>
      </c>
      <c r="G73" s="2">
        <v>3</v>
      </c>
      <c r="H73" s="2"/>
      <c r="I73" s="2">
        <f t="shared" si="1"/>
        <v>50</v>
      </c>
    </row>
    <row r="74" spans="1:9">
      <c r="A74" s="33">
        <v>72</v>
      </c>
      <c r="B74" s="19" t="s">
        <v>65</v>
      </c>
      <c r="C74" s="20" t="s">
        <v>75</v>
      </c>
      <c r="D74" s="2">
        <v>23</v>
      </c>
      <c r="E74" s="2">
        <v>11</v>
      </c>
      <c r="F74" s="2">
        <v>8</v>
      </c>
      <c r="G74" s="2">
        <v>6</v>
      </c>
      <c r="H74" s="2">
        <v>1</v>
      </c>
      <c r="I74" s="2">
        <f t="shared" si="1"/>
        <v>49</v>
      </c>
    </row>
    <row r="75" spans="1:9">
      <c r="A75" s="33">
        <v>73</v>
      </c>
      <c r="B75" s="19" t="s">
        <v>79</v>
      </c>
      <c r="C75" s="20" t="s">
        <v>86</v>
      </c>
      <c r="D75" s="2">
        <v>23</v>
      </c>
      <c r="E75" s="2">
        <v>14</v>
      </c>
      <c r="F75" s="2">
        <v>6</v>
      </c>
      <c r="G75" s="2">
        <v>6</v>
      </c>
      <c r="H75" s="2"/>
      <c r="I75" s="2">
        <f t="shared" si="1"/>
        <v>49</v>
      </c>
    </row>
    <row r="76" spans="1:9">
      <c r="A76" s="33">
        <v>74</v>
      </c>
      <c r="B76" s="19" t="s">
        <v>116</v>
      </c>
      <c r="C76" s="20" t="s">
        <v>137</v>
      </c>
      <c r="D76" s="2">
        <v>24</v>
      </c>
      <c r="E76" s="2">
        <v>17</v>
      </c>
      <c r="F76" s="2">
        <v>3</v>
      </c>
      <c r="G76" s="2">
        <v>5</v>
      </c>
      <c r="H76" s="2"/>
      <c r="I76" s="2">
        <f t="shared" si="1"/>
        <v>49</v>
      </c>
    </row>
    <row r="77" spans="1:9">
      <c r="A77" s="33">
        <v>75</v>
      </c>
      <c r="B77" s="19" t="s">
        <v>97</v>
      </c>
      <c r="C77" s="20" t="s">
        <v>105</v>
      </c>
      <c r="D77" s="2">
        <v>19</v>
      </c>
      <c r="E77" s="2">
        <v>15</v>
      </c>
      <c r="F77" s="2">
        <v>6</v>
      </c>
      <c r="G77" s="2">
        <v>7</v>
      </c>
      <c r="H77" s="2">
        <v>1</v>
      </c>
      <c r="I77" s="2">
        <f t="shared" si="1"/>
        <v>48</v>
      </c>
    </row>
    <row r="78" spans="1:9">
      <c r="A78" s="33">
        <v>76</v>
      </c>
      <c r="B78" s="19" t="s">
        <v>35</v>
      </c>
      <c r="C78" s="20" t="s">
        <v>56</v>
      </c>
      <c r="D78" s="2">
        <v>20</v>
      </c>
      <c r="E78" s="2">
        <v>16</v>
      </c>
      <c r="F78" s="2">
        <v>8</v>
      </c>
      <c r="G78" s="2">
        <v>2</v>
      </c>
      <c r="H78" s="2">
        <v>1</v>
      </c>
      <c r="I78" s="2">
        <f t="shared" si="1"/>
        <v>47</v>
      </c>
    </row>
    <row r="79" spans="1:9">
      <c r="A79" s="33">
        <v>77</v>
      </c>
      <c r="B79" s="19" t="s">
        <v>116</v>
      </c>
      <c r="C79" s="20" t="s">
        <v>133</v>
      </c>
      <c r="D79" s="2">
        <v>24</v>
      </c>
      <c r="E79" s="2">
        <v>17</v>
      </c>
      <c r="F79" s="2">
        <v>3</v>
      </c>
      <c r="G79" s="2">
        <v>3</v>
      </c>
      <c r="H79" s="2"/>
      <c r="I79" s="2">
        <f t="shared" si="1"/>
        <v>47</v>
      </c>
    </row>
    <row r="80" spans="1:9">
      <c r="A80" s="33">
        <v>78</v>
      </c>
      <c r="B80" s="19" t="s">
        <v>260</v>
      </c>
      <c r="C80" s="20" t="s">
        <v>270</v>
      </c>
      <c r="D80" s="2">
        <v>25</v>
      </c>
      <c r="E80" s="2">
        <v>16</v>
      </c>
      <c r="F80" s="2">
        <v>3</v>
      </c>
      <c r="G80" s="2">
        <v>3</v>
      </c>
      <c r="H80" s="2"/>
      <c r="I80" s="2">
        <f t="shared" si="1"/>
        <v>47</v>
      </c>
    </row>
    <row r="81" spans="1:9">
      <c r="A81" s="33">
        <v>79</v>
      </c>
      <c r="B81" s="19" t="s">
        <v>35</v>
      </c>
      <c r="C81" s="20" t="s">
        <v>53</v>
      </c>
      <c r="D81" s="2">
        <v>23</v>
      </c>
      <c r="E81" s="2">
        <v>8</v>
      </c>
      <c r="F81" s="2">
        <v>6</v>
      </c>
      <c r="G81" s="2">
        <v>6</v>
      </c>
      <c r="H81" s="2">
        <v>2</v>
      </c>
      <c r="I81" s="2">
        <f t="shared" si="1"/>
        <v>45</v>
      </c>
    </row>
    <row r="82" spans="1:9">
      <c r="A82" s="33">
        <v>80</v>
      </c>
      <c r="B82" s="19" t="s">
        <v>184</v>
      </c>
      <c r="C82" s="20" t="s">
        <v>95</v>
      </c>
      <c r="D82" s="2">
        <v>25</v>
      </c>
      <c r="E82" s="2">
        <v>14</v>
      </c>
      <c r="F82" s="2">
        <v>1</v>
      </c>
      <c r="G82" s="2">
        <v>4</v>
      </c>
      <c r="H82" s="2">
        <v>1</v>
      </c>
      <c r="I82" s="2">
        <f t="shared" si="1"/>
        <v>45</v>
      </c>
    </row>
    <row r="83" spans="1:9">
      <c r="A83" s="33">
        <v>81</v>
      </c>
      <c r="B83" s="19" t="s">
        <v>116</v>
      </c>
      <c r="C83" s="20" t="s">
        <v>126</v>
      </c>
      <c r="D83" s="2">
        <v>17</v>
      </c>
      <c r="E83" s="2">
        <v>14</v>
      </c>
      <c r="F83" s="2">
        <v>5</v>
      </c>
      <c r="G83" s="2">
        <v>8</v>
      </c>
      <c r="H83" s="2"/>
      <c r="I83" s="2">
        <f t="shared" si="1"/>
        <v>44</v>
      </c>
    </row>
    <row r="84" spans="1:9">
      <c r="A84" s="33">
        <v>82</v>
      </c>
      <c r="B84" s="19" t="s">
        <v>170</v>
      </c>
      <c r="C84" s="20" t="s">
        <v>175</v>
      </c>
      <c r="D84" s="2">
        <v>21</v>
      </c>
      <c r="E84" s="2">
        <v>18</v>
      </c>
      <c r="F84" s="2">
        <v>4</v>
      </c>
      <c r="G84" s="2">
        <v>1</v>
      </c>
      <c r="H84" s="2"/>
      <c r="I84" s="2">
        <f t="shared" si="1"/>
        <v>44</v>
      </c>
    </row>
    <row r="85" spans="1:9">
      <c r="A85" s="33">
        <v>83</v>
      </c>
      <c r="B85" s="19" t="s">
        <v>225</v>
      </c>
      <c r="C85" s="20" t="s">
        <v>226</v>
      </c>
      <c r="D85" s="2">
        <v>30</v>
      </c>
      <c r="E85" s="2">
        <v>12</v>
      </c>
      <c r="F85" s="2"/>
      <c r="G85" s="2">
        <v>2</v>
      </c>
      <c r="H85" s="2"/>
      <c r="I85" s="2">
        <f t="shared" si="1"/>
        <v>44</v>
      </c>
    </row>
    <row r="86" spans="1:9">
      <c r="A86" s="33">
        <v>84</v>
      </c>
      <c r="B86" s="19" t="s">
        <v>17</v>
      </c>
      <c r="C86" s="20" t="s">
        <v>21</v>
      </c>
      <c r="D86" s="2">
        <v>17</v>
      </c>
      <c r="E86" s="2">
        <v>8</v>
      </c>
      <c r="F86" s="2">
        <v>14</v>
      </c>
      <c r="G86" s="2">
        <v>4</v>
      </c>
      <c r="H86" s="2"/>
      <c r="I86" s="2">
        <f t="shared" si="1"/>
        <v>43</v>
      </c>
    </row>
    <row r="87" spans="1:9">
      <c r="A87" s="33">
        <v>85</v>
      </c>
      <c r="B87" s="19" t="s">
        <v>116</v>
      </c>
      <c r="C87" s="20" t="s">
        <v>134</v>
      </c>
      <c r="D87" s="2">
        <v>22</v>
      </c>
      <c r="E87" s="2">
        <v>15</v>
      </c>
      <c r="F87" s="2">
        <v>2</v>
      </c>
      <c r="G87" s="2">
        <v>4</v>
      </c>
      <c r="H87" s="2"/>
      <c r="I87" s="2">
        <f t="shared" si="1"/>
        <v>43</v>
      </c>
    </row>
    <row r="88" spans="1:9">
      <c r="A88" s="33">
        <v>86</v>
      </c>
      <c r="B88" s="19" t="s">
        <v>225</v>
      </c>
      <c r="C88" s="20" t="s">
        <v>235</v>
      </c>
      <c r="D88" s="2">
        <v>30</v>
      </c>
      <c r="E88" s="2">
        <v>9</v>
      </c>
      <c r="F88" s="2">
        <v>1</v>
      </c>
      <c r="G88" s="2">
        <v>2</v>
      </c>
      <c r="H88" s="2"/>
      <c r="I88" s="2">
        <f t="shared" si="1"/>
        <v>42</v>
      </c>
    </row>
    <row r="89" spans="1:9">
      <c r="A89" s="33">
        <v>87</v>
      </c>
      <c r="B89" s="19" t="s">
        <v>260</v>
      </c>
      <c r="C89" s="20" t="s">
        <v>284</v>
      </c>
      <c r="D89" s="2">
        <v>16</v>
      </c>
      <c r="E89" s="2">
        <v>8</v>
      </c>
      <c r="F89" s="2">
        <v>4</v>
      </c>
      <c r="G89" s="2">
        <v>14</v>
      </c>
      <c r="H89" s="2"/>
      <c r="I89" s="2">
        <f t="shared" si="1"/>
        <v>42</v>
      </c>
    </row>
    <row r="90" spans="1:9">
      <c r="A90" s="33">
        <v>88</v>
      </c>
      <c r="B90" s="19" t="s">
        <v>260</v>
      </c>
      <c r="C90" s="20" t="s">
        <v>274</v>
      </c>
      <c r="D90" s="2">
        <v>25</v>
      </c>
      <c r="E90" s="2">
        <v>9</v>
      </c>
      <c r="F90" s="2">
        <v>1</v>
      </c>
      <c r="G90" s="2">
        <v>5</v>
      </c>
      <c r="H90" s="2"/>
      <c r="I90" s="2">
        <f t="shared" si="1"/>
        <v>40</v>
      </c>
    </row>
    <row r="91" spans="1:9">
      <c r="A91" s="33">
        <v>89</v>
      </c>
      <c r="B91" s="19" t="s">
        <v>65</v>
      </c>
      <c r="C91" s="20" t="s">
        <v>71</v>
      </c>
      <c r="D91" s="2">
        <v>16</v>
      </c>
      <c r="E91" s="2">
        <v>7</v>
      </c>
      <c r="F91" s="2">
        <v>7</v>
      </c>
      <c r="G91" s="2">
        <v>9</v>
      </c>
      <c r="H91" s="2"/>
      <c r="I91" s="2">
        <f t="shared" si="1"/>
        <v>39</v>
      </c>
    </row>
    <row r="92" spans="1:9">
      <c r="A92" s="33">
        <v>90</v>
      </c>
      <c r="B92" s="19" t="s">
        <v>170</v>
      </c>
      <c r="C92" s="20" t="s">
        <v>173</v>
      </c>
      <c r="D92" s="2">
        <v>18</v>
      </c>
      <c r="E92" s="2">
        <v>13</v>
      </c>
      <c r="F92" s="2">
        <v>5</v>
      </c>
      <c r="G92" s="2">
        <v>3</v>
      </c>
      <c r="H92" s="2"/>
      <c r="I92" s="2">
        <f t="shared" si="1"/>
        <v>39</v>
      </c>
    </row>
    <row r="93" spans="1:9">
      <c r="A93" s="33">
        <v>91</v>
      </c>
      <c r="B93" s="19" t="s">
        <v>17</v>
      </c>
      <c r="C93" s="20" t="s">
        <v>20</v>
      </c>
      <c r="D93" s="2">
        <v>14</v>
      </c>
      <c r="E93" s="2">
        <v>11</v>
      </c>
      <c r="F93" s="2">
        <v>13</v>
      </c>
      <c r="G93" s="2"/>
      <c r="H93" s="2"/>
      <c r="I93" s="2">
        <f t="shared" si="1"/>
        <v>38</v>
      </c>
    </row>
    <row r="94" spans="1:9">
      <c r="A94" s="33">
        <v>92</v>
      </c>
      <c r="B94" s="19" t="s">
        <v>79</v>
      </c>
      <c r="C94" s="20" t="s">
        <v>82</v>
      </c>
      <c r="D94" s="2">
        <v>16</v>
      </c>
      <c r="E94" s="2">
        <v>10</v>
      </c>
      <c r="F94" s="2">
        <v>6</v>
      </c>
      <c r="G94" s="2">
        <v>6</v>
      </c>
      <c r="H94" s="2"/>
      <c r="I94" s="2">
        <f t="shared" si="1"/>
        <v>38</v>
      </c>
    </row>
    <row r="95" spans="1:9">
      <c r="A95" s="33">
        <v>93</v>
      </c>
      <c r="B95" s="19" t="s">
        <v>170</v>
      </c>
      <c r="C95" s="20" t="s">
        <v>171</v>
      </c>
      <c r="D95" s="2">
        <v>17</v>
      </c>
      <c r="E95" s="2">
        <v>11</v>
      </c>
      <c r="F95" s="2">
        <v>6</v>
      </c>
      <c r="G95" s="2">
        <v>3</v>
      </c>
      <c r="H95" s="2">
        <v>1</v>
      </c>
      <c r="I95" s="2">
        <f t="shared" si="1"/>
        <v>38</v>
      </c>
    </row>
    <row r="96" spans="1:9">
      <c r="A96" s="33">
        <v>94</v>
      </c>
      <c r="B96" s="19" t="s">
        <v>17</v>
      </c>
      <c r="C96" s="28" t="s">
        <v>23</v>
      </c>
      <c r="D96" s="2">
        <v>12</v>
      </c>
      <c r="E96" s="2">
        <v>15</v>
      </c>
      <c r="F96" s="2">
        <v>10</v>
      </c>
      <c r="G96" s="2"/>
      <c r="H96" s="2"/>
      <c r="I96" s="2">
        <f t="shared" si="1"/>
        <v>37</v>
      </c>
    </row>
    <row r="97" spans="1:9">
      <c r="A97" s="33">
        <v>95</v>
      </c>
      <c r="B97" s="19" t="s">
        <v>116</v>
      </c>
      <c r="C97" s="20" t="s">
        <v>138</v>
      </c>
      <c r="D97" s="2">
        <v>19</v>
      </c>
      <c r="E97" s="2">
        <v>15</v>
      </c>
      <c r="F97" s="2">
        <v>2</v>
      </c>
      <c r="G97" s="2"/>
      <c r="H97" s="2"/>
      <c r="I97" s="2">
        <f t="shared" si="1"/>
        <v>36</v>
      </c>
    </row>
    <row r="98" spans="1:9">
      <c r="A98" s="33">
        <v>96</v>
      </c>
      <c r="B98" s="19" t="s">
        <v>225</v>
      </c>
      <c r="C98" s="20" t="s">
        <v>257</v>
      </c>
      <c r="D98" s="2">
        <v>22</v>
      </c>
      <c r="E98" s="2">
        <v>13</v>
      </c>
      <c r="F98" s="2">
        <v>1</v>
      </c>
      <c r="G98" s="2"/>
      <c r="H98" s="2"/>
      <c r="I98" s="2">
        <f t="shared" si="1"/>
        <v>36</v>
      </c>
    </row>
    <row r="99" spans="1:9">
      <c r="A99" s="33">
        <v>97</v>
      </c>
      <c r="B99" s="19" t="s">
        <v>364</v>
      </c>
      <c r="C99" s="20" t="s">
        <v>374</v>
      </c>
      <c r="D99" s="2">
        <v>15</v>
      </c>
      <c r="E99" s="2">
        <v>10</v>
      </c>
      <c r="F99" s="2">
        <v>6</v>
      </c>
      <c r="G99" s="2">
        <v>3</v>
      </c>
      <c r="H99" s="2">
        <v>1</v>
      </c>
      <c r="I99" s="2">
        <f t="shared" si="1"/>
        <v>35</v>
      </c>
    </row>
    <row r="100" spans="1:9">
      <c r="A100" s="33">
        <v>98</v>
      </c>
      <c r="B100" s="19" t="s">
        <v>116</v>
      </c>
      <c r="C100" s="20" t="s">
        <v>95</v>
      </c>
      <c r="D100" s="2">
        <v>18</v>
      </c>
      <c r="E100" s="2">
        <v>12</v>
      </c>
      <c r="F100" s="2">
        <v>3</v>
      </c>
      <c r="G100" s="2">
        <v>1</v>
      </c>
      <c r="H100" s="2"/>
      <c r="I100" s="2">
        <f t="shared" si="1"/>
        <v>34</v>
      </c>
    </row>
    <row r="101" spans="1:9">
      <c r="A101" s="33">
        <v>99</v>
      </c>
      <c r="B101" s="19" t="s">
        <v>116</v>
      </c>
      <c r="C101" s="20" t="s">
        <v>125</v>
      </c>
      <c r="D101" s="2">
        <v>18</v>
      </c>
      <c r="E101" s="2">
        <v>12</v>
      </c>
      <c r="F101" s="2">
        <v>3</v>
      </c>
      <c r="G101" s="2">
        <v>1</v>
      </c>
      <c r="H101" s="2"/>
      <c r="I101" s="2">
        <f t="shared" si="1"/>
        <v>34</v>
      </c>
    </row>
    <row r="102" spans="1:9">
      <c r="A102" s="33">
        <v>100</v>
      </c>
      <c r="B102" s="19" t="s">
        <v>260</v>
      </c>
      <c r="C102" s="20" t="s">
        <v>272</v>
      </c>
      <c r="D102" s="2">
        <v>17</v>
      </c>
      <c r="E102" s="2">
        <v>8</v>
      </c>
      <c r="F102" s="2">
        <v>1</v>
      </c>
      <c r="G102" s="2">
        <v>7</v>
      </c>
      <c r="H102" s="2">
        <v>1</v>
      </c>
      <c r="I102" s="2">
        <f t="shared" si="1"/>
        <v>34</v>
      </c>
    </row>
    <row r="103" spans="1:9">
      <c r="A103" s="33">
        <v>101</v>
      </c>
      <c r="B103" s="19" t="s">
        <v>116</v>
      </c>
      <c r="C103" s="20" t="s">
        <v>139</v>
      </c>
      <c r="D103" s="2">
        <v>19</v>
      </c>
      <c r="E103" s="2">
        <v>9</v>
      </c>
      <c r="F103" s="2">
        <v>1</v>
      </c>
      <c r="G103" s="2">
        <v>4</v>
      </c>
      <c r="H103" s="2"/>
      <c r="I103" s="2">
        <f t="shared" si="1"/>
        <v>33</v>
      </c>
    </row>
    <row r="104" spans="1:9">
      <c r="A104" s="33">
        <v>102</v>
      </c>
      <c r="B104" s="19" t="s">
        <v>185</v>
      </c>
      <c r="C104" s="20" t="s">
        <v>188</v>
      </c>
      <c r="D104" s="2">
        <v>18</v>
      </c>
      <c r="E104" s="2">
        <v>11</v>
      </c>
      <c r="F104" s="2"/>
      <c r="G104" s="2">
        <v>3</v>
      </c>
      <c r="H104" s="2">
        <v>1</v>
      </c>
      <c r="I104" s="2">
        <f t="shared" si="1"/>
        <v>33</v>
      </c>
    </row>
    <row r="105" spans="1:9">
      <c r="A105" s="33">
        <v>103</v>
      </c>
      <c r="B105" s="19" t="s">
        <v>116</v>
      </c>
      <c r="C105" s="20" t="s">
        <v>141</v>
      </c>
      <c r="D105" s="2">
        <v>15</v>
      </c>
      <c r="E105" s="2">
        <v>6</v>
      </c>
      <c r="F105" s="2">
        <v>4</v>
      </c>
      <c r="G105" s="2">
        <v>7</v>
      </c>
      <c r="H105" s="2"/>
      <c r="I105" s="2">
        <f t="shared" si="1"/>
        <v>32</v>
      </c>
    </row>
    <row r="106" spans="1:9">
      <c r="A106" s="33">
        <v>104</v>
      </c>
      <c r="B106" s="19" t="s">
        <v>143</v>
      </c>
      <c r="C106" s="20" t="s">
        <v>151</v>
      </c>
      <c r="D106" s="2">
        <v>17</v>
      </c>
      <c r="E106" s="2">
        <v>9</v>
      </c>
      <c r="F106" s="2">
        <v>3</v>
      </c>
      <c r="G106" s="2">
        <v>2</v>
      </c>
      <c r="H106" s="2">
        <v>1</v>
      </c>
      <c r="I106" s="2">
        <f t="shared" si="1"/>
        <v>32</v>
      </c>
    </row>
    <row r="107" spans="1:9">
      <c r="A107" s="33">
        <v>105</v>
      </c>
      <c r="B107" s="19" t="s">
        <v>260</v>
      </c>
      <c r="C107" s="20" t="s">
        <v>261</v>
      </c>
      <c r="D107" s="2">
        <v>22</v>
      </c>
      <c r="E107" s="2">
        <v>5</v>
      </c>
      <c r="F107" s="2">
        <v>2</v>
      </c>
      <c r="G107" s="2">
        <v>1</v>
      </c>
      <c r="H107" s="2">
        <v>1</v>
      </c>
      <c r="I107" s="2">
        <f t="shared" si="1"/>
        <v>31</v>
      </c>
    </row>
    <row r="108" spans="1:9">
      <c r="A108" s="33">
        <v>106</v>
      </c>
      <c r="B108" s="19" t="s">
        <v>206</v>
      </c>
      <c r="C108" s="20" t="s">
        <v>220</v>
      </c>
      <c r="D108" s="2">
        <v>15</v>
      </c>
      <c r="E108" s="2">
        <v>10</v>
      </c>
      <c r="F108" s="2">
        <v>3</v>
      </c>
      <c r="G108" s="2">
        <v>1</v>
      </c>
      <c r="H108" s="2">
        <v>1</v>
      </c>
      <c r="I108" s="2">
        <f t="shared" si="1"/>
        <v>30</v>
      </c>
    </row>
    <row r="109" spans="1:9">
      <c r="A109" s="33">
        <v>107</v>
      </c>
      <c r="B109" s="19" t="s">
        <v>225</v>
      </c>
      <c r="C109" s="20" t="s">
        <v>227</v>
      </c>
      <c r="D109" s="2">
        <v>18</v>
      </c>
      <c r="E109" s="2">
        <v>9</v>
      </c>
      <c r="F109" s="2"/>
      <c r="G109" s="2">
        <v>3</v>
      </c>
      <c r="H109" s="2"/>
      <c r="I109" s="2">
        <f t="shared" si="1"/>
        <v>30</v>
      </c>
    </row>
    <row r="110" spans="1:9">
      <c r="A110" s="33">
        <v>108</v>
      </c>
      <c r="B110" s="19" t="s">
        <v>17</v>
      </c>
      <c r="C110" s="20" t="s">
        <v>18</v>
      </c>
      <c r="D110" s="2">
        <v>10</v>
      </c>
      <c r="E110" s="2">
        <v>7</v>
      </c>
      <c r="F110" s="2">
        <v>9</v>
      </c>
      <c r="G110" s="2">
        <v>2</v>
      </c>
      <c r="H110" s="2">
        <v>1</v>
      </c>
      <c r="I110" s="2">
        <f t="shared" si="1"/>
        <v>29</v>
      </c>
    </row>
    <row r="111" spans="1:9">
      <c r="A111" s="33">
        <v>109</v>
      </c>
      <c r="B111" s="19" t="s">
        <v>116</v>
      </c>
      <c r="C111" s="20" t="s">
        <v>128</v>
      </c>
      <c r="D111" s="2">
        <v>16</v>
      </c>
      <c r="E111" s="2">
        <v>4</v>
      </c>
      <c r="F111" s="2">
        <v>1</v>
      </c>
      <c r="G111" s="2">
        <v>7</v>
      </c>
      <c r="H111" s="2">
        <v>1</v>
      </c>
      <c r="I111" s="2">
        <f t="shared" si="1"/>
        <v>29</v>
      </c>
    </row>
    <row r="112" spans="1:9">
      <c r="A112" s="33">
        <v>110</v>
      </c>
      <c r="B112" s="19" t="s">
        <v>143</v>
      </c>
      <c r="C112" s="20" t="s">
        <v>148</v>
      </c>
      <c r="D112" s="2">
        <v>13</v>
      </c>
      <c r="E112" s="2">
        <v>8</v>
      </c>
      <c r="F112" s="2">
        <v>3</v>
      </c>
      <c r="G112" s="2">
        <v>4</v>
      </c>
      <c r="H112" s="2">
        <v>1</v>
      </c>
      <c r="I112" s="2">
        <f t="shared" si="1"/>
        <v>29</v>
      </c>
    </row>
    <row r="113" spans="1:9">
      <c r="A113" s="33">
        <v>111</v>
      </c>
      <c r="B113" s="19" t="s">
        <v>350</v>
      </c>
      <c r="C113" s="20" t="s">
        <v>353</v>
      </c>
      <c r="D113" s="2">
        <v>18</v>
      </c>
      <c r="E113" s="2">
        <v>8</v>
      </c>
      <c r="F113" s="2"/>
      <c r="G113" s="2"/>
      <c r="H113" s="2">
        <v>3</v>
      </c>
      <c r="I113" s="2">
        <f t="shared" si="1"/>
        <v>29</v>
      </c>
    </row>
    <row r="114" spans="1:9">
      <c r="A114" s="33">
        <v>112</v>
      </c>
      <c r="B114" s="19" t="s">
        <v>116</v>
      </c>
      <c r="C114" s="28" t="s">
        <v>117</v>
      </c>
      <c r="D114" s="2">
        <v>11</v>
      </c>
      <c r="E114" s="2">
        <v>12</v>
      </c>
      <c r="F114" s="2">
        <v>4</v>
      </c>
      <c r="G114" s="2">
        <v>1</v>
      </c>
      <c r="H114" s="2"/>
      <c r="I114" s="2">
        <f t="shared" si="1"/>
        <v>28</v>
      </c>
    </row>
    <row r="115" spans="1:9">
      <c r="A115" s="33">
        <v>113</v>
      </c>
      <c r="B115" s="19" t="s">
        <v>35</v>
      </c>
      <c r="C115" s="20" t="s">
        <v>60</v>
      </c>
      <c r="D115" s="2">
        <v>12</v>
      </c>
      <c r="E115" s="2">
        <v>7</v>
      </c>
      <c r="F115" s="2">
        <v>2</v>
      </c>
      <c r="G115" s="2">
        <v>6</v>
      </c>
      <c r="H115" s="2"/>
      <c r="I115" s="2">
        <f t="shared" si="1"/>
        <v>27</v>
      </c>
    </row>
    <row r="116" spans="1:9">
      <c r="A116" s="33">
        <v>114</v>
      </c>
      <c r="B116" s="19" t="s">
        <v>377</v>
      </c>
      <c r="C116" s="20" t="s">
        <v>383</v>
      </c>
      <c r="D116" s="2">
        <v>19</v>
      </c>
      <c r="E116" s="2">
        <v>8</v>
      </c>
      <c r="F116" s="2"/>
      <c r="G116" s="2"/>
      <c r="H116" s="2"/>
      <c r="I116" s="2">
        <f t="shared" si="1"/>
        <v>27</v>
      </c>
    </row>
    <row r="117" spans="1:9">
      <c r="A117" s="33">
        <v>115</v>
      </c>
      <c r="B117" s="19" t="s">
        <v>17</v>
      </c>
      <c r="C117" s="20" t="s">
        <v>22</v>
      </c>
      <c r="D117" s="2">
        <v>10</v>
      </c>
      <c r="E117" s="2">
        <v>6</v>
      </c>
      <c r="F117" s="2">
        <v>9</v>
      </c>
      <c r="G117" s="2">
        <v>1</v>
      </c>
      <c r="H117" s="2"/>
      <c r="I117" s="2">
        <f t="shared" si="1"/>
        <v>26</v>
      </c>
    </row>
    <row r="118" spans="1:9">
      <c r="A118" s="33">
        <v>116</v>
      </c>
      <c r="B118" s="19" t="s">
        <v>225</v>
      </c>
      <c r="C118" s="20" t="s">
        <v>246</v>
      </c>
      <c r="D118" s="2">
        <v>14</v>
      </c>
      <c r="E118" s="2">
        <v>11</v>
      </c>
      <c r="F118" s="2"/>
      <c r="G118" s="2">
        <v>1</v>
      </c>
      <c r="H118" s="2"/>
      <c r="I118" s="2">
        <f t="shared" si="1"/>
        <v>26</v>
      </c>
    </row>
    <row r="119" spans="1:9">
      <c r="A119" s="33">
        <v>117</v>
      </c>
      <c r="B119" s="19" t="s">
        <v>225</v>
      </c>
      <c r="C119" s="20" t="s">
        <v>254</v>
      </c>
      <c r="D119" s="2">
        <v>19</v>
      </c>
      <c r="E119" s="2">
        <v>6</v>
      </c>
      <c r="F119" s="2">
        <v>1</v>
      </c>
      <c r="G119" s="2"/>
      <c r="H119" s="2"/>
      <c r="I119" s="2">
        <f t="shared" si="1"/>
        <v>26</v>
      </c>
    </row>
    <row r="120" spans="1:9">
      <c r="A120" s="33">
        <v>118</v>
      </c>
      <c r="B120" s="19" t="s">
        <v>116</v>
      </c>
      <c r="C120" s="20" t="s">
        <v>140</v>
      </c>
      <c r="D120" s="2">
        <v>15</v>
      </c>
      <c r="E120" s="2">
        <v>7</v>
      </c>
      <c r="F120" s="2"/>
      <c r="G120" s="2">
        <v>3</v>
      </c>
      <c r="H120" s="2"/>
      <c r="I120" s="2">
        <f t="shared" si="1"/>
        <v>25</v>
      </c>
    </row>
    <row r="121" spans="1:9">
      <c r="A121" s="33">
        <v>119</v>
      </c>
      <c r="B121" s="19" t="s">
        <v>116</v>
      </c>
      <c r="C121" s="20" t="s">
        <v>135</v>
      </c>
      <c r="D121" s="2">
        <v>12</v>
      </c>
      <c r="E121" s="2">
        <v>4</v>
      </c>
      <c r="F121" s="2">
        <v>4</v>
      </c>
      <c r="G121" s="2">
        <v>4</v>
      </c>
      <c r="H121" s="2"/>
      <c r="I121" s="2">
        <f t="shared" si="1"/>
        <v>24</v>
      </c>
    </row>
    <row r="122" spans="1:9">
      <c r="A122" s="33">
        <v>120</v>
      </c>
      <c r="B122" s="19" t="s">
        <v>260</v>
      </c>
      <c r="C122" s="20" t="s">
        <v>262</v>
      </c>
      <c r="D122" s="2">
        <v>13</v>
      </c>
      <c r="E122" s="2">
        <v>6</v>
      </c>
      <c r="F122" s="2">
        <v>2</v>
      </c>
      <c r="G122" s="2">
        <v>2</v>
      </c>
      <c r="H122" s="2"/>
      <c r="I122" s="2">
        <f t="shared" si="1"/>
        <v>23</v>
      </c>
    </row>
    <row r="123" spans="1:9">
      <c r="A123" s="33">
        <v>121</v>
      </c>
      <c r="B123" s="19" t="s">
        <v>299</v>
      </c>
      <c r="C123" s="20" t="s">
        <v>303</v>
      </c>
      <c r="D123" s="2">
        <v>13</v>
      </c>
      <c r="E123" s="2">
        <v>7</v>
      </c>
      <c r="F123" s="2"/>
      <c r="G123" s="2">
        <v>3</v>
      </c>
      <c r="H123" s="2"/>
      <c r="I123" s="2">
        <f t="shared" si="1"/>
        <v>23</v>
      </c>
    </row>
    <row r="124" spans="1:9">
      <c r="A124" s="33">
        <v>122</v>
      </c>
      <c r="B124" s="19" t="s">
        <v>17</v>
      </c>
      <c r="C124" s="9" t="s">
        <v>19</v>
      </c>
      <c r="D124" s="2">
        <v>5</v>
      </c>
      <c r="E124" s="2">
        <v>7</v>
      </c>
      <c r="F124" s="2">
        <v>10</v>
      </c>
      <c r="G124" s="2"/>
      <c r="H124" s="2"/>
      <c r="I124" s="2">
        <f t="shared" si="1"/>
        <v>22</v>
      </c>
    </row>
    <row r="125" spans="1:9">
      <c r="A125" s="33">
        <v>123</v>
      </c>
      <c r="B125" s="19" t="s">
        <v>35</v>
      </c>
      <c r="C125" s="29" t="s">
        <v>42</v>
      </c>
      <c r="D125" s="2">
        <v>9</v>
      </c>
      <c r="E125" s="2">
        <v>3</v>
      </c>
      <c r="F125" s="2">
        <v>9</v>
      </c>
      <c r="G125" s="2">
        <v>1</v>
      </c>
      <c r="H125" s="2"/>
      <c r="I125" s="2">
        <f t="shared" si="1"/>
        <v>22</v>
      </c>
    </row>
    <row r="126" spans="1:9">
      <c r="A126" s="33">
        <v>124</v>
      </c>
      <c r="B126" s="19" t="s">
        <v>65</v>
      </c>
      <c r="C126" s="20" t="s">
        <v>70</v>
      </c>
      <c r="D126" s="2">
        <v>11</v>
      </c>
      <c r="E126" s="2">
        <v>2</v>
      </c>
      <c r="F126" s="2">
        <v>1</v>
      </c>
      <c r="G126" s="2">
        <v>8</v>
      </c>
      <c r="H126" s="2"/>
      <c r="I126" s="2">
        <f t="shared" si="1"/>
        <v>22</v>
      </c>
    </row>
    <row r="127" spans="1:9">
      <c r="A127" s="33">
        <v>125</v>
      </c>
      <c r="B127" s="19" t="s">
        <v>225</v>
      </c>
      <c r="C127" s="20" t="s">
        <v>230</v>
      </c>
      <c r="D127" s="2">
        <v>15</v>
      </c>
      <c r="E127" s="2">
        <v>4</v>
      </c>
      <c r="F127" s="2">
        <v>1</v>
      </c>
      <c r="G127" s="2">
        <v>1</v>
      </c>
      <c r="H127" s="2"/>
      <c r="I127" s="2">
        <f t="shared" si="1"/>
        <v>21</v>
      </c>
    </row>
    <row r="128" spans="1:9">
      <c r="A128" s="33">
        <v>126</v>
      </c>
      <c r="B128" s="19" t="s">
        <v>299</v>
      </c>
      <c r="C128" s="20" t="s">
        <v>307</v>
      </c>
      <c r="D128" s="2">
        <v>14</v>
      </c>
      <c r="E128" s="2">
        <v>3</v>
      </c>
      <c r="F128" s="2"/>
      <c r="G128" s="2">
        <v>3</v>
      </c>
      <c r="H128" s="2">
        <v>1</v>
      </c>
      <c r="I128" s="2">
        <f t="shared" si="1"/>
        <v>21</v>
      </c>
    </row>
    <row r="129" spans="1:9">
      <c r="A129" s="33">
        <v>127</v>
      </c>
      <c r="B129" s="19" t="s">
        <v>364</v>
      </c>
      <c r="C129" s="20" t="s">
        <v>373</v>
      </c>
      <c r="D129" s="2">
        <v>11</v>
      </c>
      <c r="E129" s="2">
        <v>5</v>
      </c>
      <c r="F129" s="2">
        <v>3</v>
      </c>
      <c r="G129" s="2">
        <v>2</v>
      </c>
      <c r="H129" s="2"/>
      <c r="I129" s="2">
        <f t="shared" si="1"/>
        <v>21</v>
      </c>
    </row>
    <row r="130" spans="1:9">
      <c r="A130" s="33">
        <v>128</v>
      </c>
      <c r="B130" s="19" t="s">
        <v>364</v>
      </c>
      <c r="C130" s="20" t="s">
        <v>366</v>
      </c>
      <c r="D130" s="2">
        <v>8</v>
      </c>
      <c r="E130" s="2">
        <v>7</v>
      </c>
      <c r="F130" s="2">
        <v>2</v>
      </c>
      <c r="G130" s="2">
        <v>3</v>
      </c>
      <c r="H130" s="2">
        <v>1</v>
      </c>
      <c r="I130" s="2">
        <f t="shared" si="1"/>
        <v>21</v>
      </c>
    </row>
    <row r="131" spans="1:9">
      <c r="A131" s="33">
        <v>129</v>
      </c>
      <c r="B131" s="19" t="s">
        <v>364</v>
      </c>
      <c r="C131" s="20" t="s">
        <v>397</v>
      </c>
      <c r="D131" s="2">
        <v>11</v>
      </c>
      <c r="E131" s="2">
        <v>3</v>
      </c>
      <c r="F131" s="2">
        <v>4</v>
      </c>
      <c r="G131" s="2">
        <v>3</v>
      </c>
      <c r="H131" s="2"/>
      <c r="I131" s="2">
        <f t="shared" ref="I131:I194" si="2">SUM(D131:H131)</f>
        <v>21</v>
      </c>
    </row>
    <row r="132" spans="1:9">
      <c r="A132" s="33">
        <v>130</v>
      </c>
      <c r="B132" s="19" t="s">
        <v>299</v>
      </c>
      <c r="C132" s="20" t="s">
        <v>312</v>
      </c>
      <c r="D132" s="2">
        <v>8</v>
      </c>
      <c r="E132" s="2">
        <v>7</v>
      </c>
      <c r="F132" s="2">
        <v>1</v>
      </c>
      <c r="G132" s="2">
        <v>3</v>
      </c>
      <c r="H132" s="2">
        <v>1</v>
      </c>
      <c r="I132" s="2">
        <f t="shared" si="2"/>
        <v>20</v>
      </c>
    </row>
    <row r="133" spans="1:9">
      <c r="A133" s="33">
        <v>131</v>
      </c>
      <c r="B133" s="19" t="s">
        <v>17</v>
      </c>
      <c r="C133" s="9" t="s">
        <v>24</v>
      </c>
      <c r="D133" s="2">
        <v>6</v>
      </c>
      <c r="E133" s="2">
        <v>5</v>
      </c>
      <c r="F133" s="2">
        <v>7</v>
      </c>
      <c r="G133" s="2">
        <v>1</v>
      </c>
      <c r="H133" s="2"/>
      <c r="I133" s="2">
        <f t="shared" si="2"/>
        <v>19</v>
      </c>
    </row>
    <row r="134" spans="1:9">
      <c r="A134" s="33">
        <v>132</v>
      </c>
      <c r="B134" s="19" t="s">
        <v>143</v>
      </c>
      <c r="C134" s="20" t="s">
        <v>157</v>
      </c>
      <c r="D134" s="2">
        <v>11</v>
      </c>
      <c r="E134" s="2">
        <v>5</v>
      </c>
      <c r="F134" s="2">
        <v>1</v>
      </c>
      <c r="G134" s="2">
        <v>2</v>
      </c>
      <c r="H134" s="2"/>
      <c r="I134" s="2">
        <f t="shared" si="2"/>
        <v>19</v>
      </c>
    </row>
    <row r="135" spans="1:9">
      <c r="A135" s="33">
        <v>133</v>
      </c>
      <c r="B135" s="19" t="s">
        <v>206</v>
      </c>
      <c r="C135" s="20" t="s">
        <v>221</v>
      </c>
      <c r="D135" s="2">
        <v>8</v>
      </c>
      <c r="E135" s="2">
        <v>7</v>
      </c>
      <c r="F135" s="2">
        <v>1</v>
      </c>
      <c r="G135" s="2">
        <v>3</v>
      </c>
      <c r="H135" s="2"/>
      <c r="I135" s="2">
        <f t="shared" si="2"/>
        <v>19</v>
      </c>
    </row>
    <row r="136" spans="1:9">
      <c r="A136" s="33">
        <v>134</v>
      </c>
      <c r="B136" s="19" t="s">
        <v>260</v>
      </c>
      <c r="C136" s="20" t="s">
        <v>275</v>
      </c>
      <c r="D136" s="2">
        <v>13</v>
      </c>
      <c r="E136" s="2">
        <v>4</v>
      </c>
      <c r="F136" s="2">
        <v>1</v>
      </c>
      <c r="G136" s="2">
        <v>1</v>
      </c>
      <c r="H136" s="2"/>
      <c r="I136" s="2">
        <f t="shared" si="2"/>
        <v>19</v>
      </c>
    </row>
    <row r="137" spans="1:9">
      <c r="A137" s="33">
        <v>135</v>
      </c>
      <c r="B137" s="19" t="s">
        <v>260</v>
      </c>
      <c r="C137" s="20" t="s">
        <v>285</v>
      </c>
      <c r="D137" s="2">
        <v>11</v>
      </c>
      <c r="E137" s="2">
        <v>4</v>
      </c>
      <c r="F137" s="2">
        <v>1</v>
      </c>
      <c r="G137" s="2">
        <v>2</v>
      </c>
      <c r="H137" s="2">
        <v>1</v>
      </c>
      <c r="I137" s="2">
        <f t="shared" si="2"/>
        <v>19</v>
      </c>
    </row>
    <row r="138" spans="1:9">
      <c r="A138" s="33">
        <v>136</v>
      </c>
      <c r="B138" s="19" t="s">
        <v>299</v>
      </c>
      <c r="C138" s="20" t="s">
        <v>318</v>
      </c>
      <c r="D138" s="2">
        <v>11</v>
      </c>
      <c r="E138" s="2">
        <v>4</v>
      </c>
      <c r="F138" s="2">
        <v>2</v>
      </c>
      <c r="G138" s="2">
        <v>2</v>
      </c>
      <c r="H138" s="2"/>
      <c r="I138" s="2">
        <f t="shared" si="2"/>
        <v>19</v>
      </c>
    </row>
    <row r="139" spans="1:9">
      <c r="A139" s="33">
        <v>137</v>
      </c>
      <c r="B139" s="19" t="s">
        <v>116</v>
      </c>
      <c r="C139" s="20" t="s">
        <v>136</v>
      </c>
      <c r="D139" s="2">
        <v>8</v>
      </c>
      <c r="E139" s="2">
        <v>7</v>
      </c>
      <c r="F139" s="2">
        <v>2</v>
      </c>
      <c r="G139" s="2">
        <v>1</v>
      </c>
      <c r="H139" s="2"/>
      <c r="I139" s="2">
        <f t="shared" si="2"/>
        <v>18</v>
      </c>
    </row>
    <row r="140" spans="1:9">
      <c r="A140" s="33">
        <v>138</v>
      </c>
      <c r="B140" s="19" t="s">
        <v>170</v>
      </c>
      <c r="C140" s="20" t="s">
        <v>180</v>
      </c>
      <c r="D140" s="2">
        <v>9</v>
      </c>
      <c r="E140" s="2">
        <v>7</v>
      </c>
      <c r="F140" s="2">
        <v>1</v>
      </c>
      <c r="G140" s="2">
        <v>1</v>
      </c>
      <c r="H140" s="2"/>
      <c r="I140" s="2">
        <f t="shared" si="2"/>
        <v>18</v>
      </c>
    </row>
    <row r="141" spans="1:9">
      <c r="A141" s="33">
        <v>139</v>
      </c>
      <c r="B141" s="19" t="s">
        <v>225</v>
      </c>
      <c r="C141" s="20" t="s">
        <v>240</v>
      </c>
      <c r="D141" s="2">
        <v>10</v>
      </c>
      <c r="E141" s="2">
        <v>5</v>
      </c>
      <c r="F141" s="2"/>
      <c r="G141" s="2">
        <v>1</v>
      </c>
      <c r="H141" s="2">
        <v>2</v>
      </c>
      <c r="I141" s="2">
        <f t="shared" si="2"/>
        <v>18</v>
      </c>
    </row>
    <row r="142" spans="1:9">
      <c r="A142" s="33">
        <v>140</v>
      </c>
      <c r="B142" s="19" t="s">
        <v>260</v>
      </c>
      <c r="C142" s="28" t="s">
        <v>286</v>
      </c>
      <c r="D142" s="2">
        <v>6</v>
      </c>
      <c r="E142" s="2">
        <v>7</v>
      </c>
      <c r="F142" s="2">
        <v>2</v>
      </c>
      <c r="G142" s="2">
        <v>3</v>
      </c>
      <c r="H142" s="2"/>
      <c r="I142" s="2">
        <f t="shared" si="2"/>
        <v>18</v>
      </c>
    </row>
    <row r="143" spans="1:9">
      <c r="A143" s="33">
        <v>141</v>
      </c>
      <c r="B143" s="19" t="s">
        <v>143</v>
      </c>
      <c r="C143" s="20" t="s">
        <v>149</v>
      </c>
      <c r="D143" s="2">
        <v>9</v>
      </c>
      <c r="E143" s="2">
        <v>3</v>
      </c>
      <c r="F143" s="2">
        <v>3</v>
      </c>
      <c r="G143" s="2">
        <v>2</v>
      </c>
      <c r="H143" s="2"/>
      <c r="I143" s="2">
        <f t="shared" si="2"/>
        <v>17</v>
      </c>
    </row>
    <row r="144" spans="1:9">
      <c r="A144" s="33">
        <v>142</v>
      </c>
      <c r="B144" s="19" t="s">
        <v>185</v>
      </c>
      <c r="C144" s="20" t="s">
        <v>186</v>
      </c>
      <c r="D144" s="2">
        <v>8</v>
      </c>
      <c r="E144" s="2">
        <v>6</v>
      </c>
      <c r="F144" s="2">
        <v>2</v>
      </c>
      <c r="G144" s="2"/>
      <c r="H144" s="2">
        <v>1</v>
      </c>
      <c r="I144" s="2">
        <f t="shared" si="2"/>
        <v>17</v>
      </c>
    </row>
    <row r="145" spans="1:9">
      <c r="A145" s="33">
        <v>143</v>
      </c>
      <c r="B145" s="19" t="s">
        <v>185</v>
      </c>
      <c r="C145" s="20" t="s">
        <v>194</v>
      </c>
      <c r="D145" s="2">
        <v>9</v>
      </c>
      <c r="E145" s="2">
        <v>7</v>
      </c>
      <c r="F145" s="2"/>
      <c r="G145" s="2">
        <v>1</v>
      </c>
      <c r="H145" s="2"/>
      <c r="I145" s="2">
        <f t="shared" si="2"/>
        <v>17</v>
      </c>
    </row>
    <row r="146" spans="1:9">
      <c r="A146" s="33">
        <v>144</v>
      </c>
      <c r="B146" s="19" t="s">
        <v>185</v>
      </c>
      <c r="C146" s="20" t="s">
        <v>199</v>
      </c>
      <c r="D146" s="2">
        <v>8</v>
      </c>
      <c r="E146" s="2">
        <v>5</v>
      </c>
      <c r="F146" s="2">
        <v>2</v>
      </c>
      <c r="G146" s="2">
        <v>2</v>
      </c>
      <c r="H146" s="2"/>
      <c r="I146" s="2">
        <f t="shared" si="2"/>
        <v>17</v>
      </c>
    </row>
    <row r="147" spans="1:9">
      <c r="A147" s="33">
        <v>145</v>
      </c>
      <c r="B147" s="19" t="s">
        <v>97</v>
      </c>
      <c r="C147" s="20" t="s">
        <v>102</v>
      </c>
      <c r="D147" s="2">
        <v>8</v>
      </c>
      <c r="E147" s="2">
        <v>3</v>
      </c>
      <c r="F147" s="2"/>
      <c r="G147" s="2">
        <v>5</v>
      </c>
      <c r="H147" s="2"/>
      <c r="I147" s="2">
        <f t="shared" si="2"/>
        <v>16</v>
      </c>
    </row>
    <row r="148" spans="1:9">
      <c r="A148" s="33">
        <v>146</v>
      </c>
      <c r="B148" s="19" t="s">
        <v>206</v>
      </c>
      <c r="C148" s="20" t="s">
        <v>215</v>
      </c>
      <c r="D148" s="2">
        <v>8</v>
      </c>
      <c r="E148" s="2">
        <v>5</v>
      </c>
      <c r="F148" s="2"/>
      <c r="G148" s="2">
        <v>3</v>
      </c>
      <c r="H148" s="2"/>
      <c r="I148" s="2">
        <f t="shared" si="2"/>
        <v>16</v>
      </c>
    </row>
    <row r="149" spans="1:9">
      <c r="A149" s="33">
        <v>147</v>
      </c>
      <c r="B149" s="19" t="s">
        <v>206</v>
      </c>
      <c r="C149" s="20" t="s">
        <v>216</v>
      </c>
      <c r="D149" s="2">
        <v>9</v>
      </c>
      <c r="E149" s="2">
        <v>4</v>
      </c>
      <c r="F149" s="2">
        <v>1</v>
      </c>
      <c r="G149" s="2">
        <v>1</v>
      </c>
      <c r="H149" s="2">
        <v>1</v>
      </c>
      <c r="I149" s="2">
        <f t="shared" si="2"/>
        <v>16</v>
      </c>
    </row>
    <row r="150" spans="1:9">
      <c r="A150" s="33">
        <v>148</v>
      </c>
      <c r="B150" s="19" t="s">
        <v>225</v>
      </c>
      <c r="C150" s="20" t="s">
        <v>239</v>
      </c>
      <c r="D150" s="2">
        <v>9</v>
      </c>
      <c r="E150" s="2">
        <v>4</v>
      </c>
      <c r="F150" s="2"/>
      <c r="G150" s="2">
        <v>2</v>
      </c>
      <c r="H150" s="2"/>
      <c r="I150" s="2">
        <f t="shared" si="2"/>
        <v>15</v>
      </c>
    </row>
    <row r="151" spans="1:9">
      <c r="A151" s="33">
        <v>149</v>
      </c>
      <c r="B151" s="19" t="s">
        <v>35</v>
      </c>
      <c r="C151" s="20" t="s">
        <v>40</v>
      </c>
      <c r="D151" s="2">
        <v>7</v>
      </c>
      <c r="E151" s="2">
        <v>4</v>
      </c>
      <c r="F151" s="2">
        <v>2</v>
      </c>
      <c r="G151" s="2">
        <v>1</v>
      </c>
      <c r="H151" s="2"/>
      <c r="I151" s="2">
        <f t="shared" si="2"/>
        <v>14</v>
      </c>
    </row>
    <row r="152" spans="1:9">
      <c r="A152" s="33">
        <v>150</v>
      </c>
      <c r="B152" s="19" t="s">
        <v>79</v>
      </c>
      <c r="C152" s="20" t="s">
        <v>92</v>
      </c>
      <c r="D152" s="2">
        <v>12</v>
      </c>
      <c r="E152" s="2"/>
      <c r="F152" s="2"/>
      <c r="G152" s="2">
        <v>2</v>
      </c>
      <c r="H152" s="2"/>
      <c r="I152" s="2">
        <f t="shared" si="2"/>
        <v>14</v>
      </c>
    </row>
    <row r="153" spans="1:9">
      <c r="A153" s="33">
        <v>151</v>
      </c>
      <c r="B153" s="19" t="s">
        <v>97</v>
      </c>
      <c r="C153" s="20" t="s">
        <v>104</v>
      </c>
      <c r="D153" s="2">
        <v>6</v>
      </c>
      <c r="E153" s="2">
        <v>5</v>
      </c>
      <c r="F153" s="2">
        <v>1</v>
      </c>
      <c r="G153" s="2">
        <v>2</v>
      </c>
      <c r="H153" s="2"/>
      <c r="I153" s="2">
        <f t="shared" si="2"/>
        <v>14</v>
      </c>
    </row>
    <row r="154" spans="1:9">
      <c r="A154" s="33">
        <v>152</v>
      </c>
      <c r="B154" s="19" t="s">
        <v>143</v>
      </c>
      <c r="C154" s="20" t="s">
        <v>158</v>
      </c>
      <c r="D154" s="2">
        <v>8</v>
      </c>
      <c r="E154" s="2">
        <v>5</v>
      </c>
      <c r="F154" s="2">
        <v>1</v>
      </c>
      <c r="G154" s="2"/>
      <c r="H154" s="2"/>
      <c r="I154" s="2">
        <f t="shared" si="2"/>
        <v>14</v>
      </c>
    </row>
    <row r="155" spans="1:9">
      <c r="A155" s="33">
        <v>153</v>
      </c>
      <c r="B155" s="19" t="s">
        <v>206</v>
      </c>
      <c r="C155" s="20" t="s">
        <v>211</v>
      </c>
      <c r="D155" s="2">
        <v>8</v>
      </c>
      <c r="E155" s="2">
        <v>5</v>
      </c>
      <c r="F155" s="2"/>
      <c r="G155" s="2">
        <v>1</v>
      </c>
      <c r="H155" s="2"/>
      <c r="I155" s="2">
        <f t="shared" si="2"/>
        <v>14</v>
      </c>
    </row>
    <row r="156" spans="1:9">
      <c r="A156" s="33">
        <v>154</v>
      </c>
      <c r="B156" s="19" t="s">
        <v>206</v>
      </c>
      <c r="C156" s="20" t="s">
        <v>213</v>
      </c>
      <c r="D156" s="2">
        <v>9</v>
      </c>
      <c r="E156" s="2">
        <v>3</v>
      </c>
      <c r="F156" s="2"/>
      <c r="G156" s="2">
        <v>2</v>
      </c>
      <c r="H156" s="2"/>
      <c r="I156" s="2">
        <f t="shared" si="2"/>
        <v>14</v>
      </c>
    </row>
    <row r="157" spans="1:9">
      <c r="A157" s="33">
        <v>155</v>
      </c>
      <c r="B157" s="19" t="s">
        <v>225</v>
      </c>
      <c r="C157" s="20" t="s">
        <v>231</v>
      </c>
      <c r="D157" s="2">
        <v>9</v>
      </c>
      <c r="E157" s="2">
        <v>4</v>
      </c>
      <c r="F157" s="2"/>
      <c r="G157" s="2">
        <v>1</v>
      </c>
      <c r="H157" s="2"/>
      <c r="I157" s="2">
        <f t="shared" si="2"/>
        <v>14</v>
      </c>
    </row>
    <row r="158" spans="1:9">
      <c r="A158" s="33">
        <v>156</v>
      </c>
      <c r="B158" s="19" t="s">
        <v>260</v>
      </c>
      <c r="C158" s="20" t="s">
        <v>264</v>
      </c>
      <c r="D158" s="2">
        <v>7</v>
      </c>
      <c r="E158" s="2">
        <v>3</v>
      </c>
      <c r="F158" s="2">
        <v>3</v>
      </c>
      <c r="G158" s="2"/>
      <c r="H158" s="2">
        <v>1</v>
      </c>
      <c r="I158" s="2">
        <f t="shared" si="2"/>
        <v>14</v>
      </c>
    </row>
    <row r="159" spans="1:9">
      <c r="A159" s="33">
        <v>157</v>
      </c>
      <c r="B159" s="19" t="s">
        <v>350</v>
      </c>
      <c r="C159" s="25" t="s">
        <v>356</v>
      </c>
      <c r="D159" s="2">
        <v>7</v>
      </c>
      <c r="E159" s="2">
        <v>7</v>
      </c>
      <c r="F159" s="2"/>
      <c r="G159" s="2"/>
      <c r="H159" s="2"/>
      <c r="I159" s="2">
        <f t="shared" si="2"/>
        <v>14</v>
      </c>
    </row>
    <row r="160" spans="1:9">
      <c r="A160" s="33">
        <v>158</v>
      </c>
      <c r="B160" s="19" t="s">
        <v>79</v>
      </c>
      <c r="C160" s="20" t="s">
        <v>85</v>
      </c>
      <c r="D160" s="2">
        <v>6</v>
      </c>
      <c r="E160" s="2">
        <v>2</v>
      </c>
      <c r="F160" s="2">
        <v>1</v>
      </c>
      <c r="G160" s="2">
        <v>4</v>
      </c>
      <c r="H160" s="2"/>
      <c r="I160" s="2">
        <f t="shared" si="2"/>
        <v>13</v>
      </c>
    </row>
    <row r="161" spans="1:9">
      <c r="A161" s="33">
        <v>159</v>
      </c>
      <c r="B161" s="19" t="s">
        <v>116</v>
      </c>
      <c r="C161" s="20" t="s">
        <v>130</v>
      </c>
      <c r="D161" s="2">
        <v>7</v>
      </c>
      <c r="E161" s="2">
        <v>6</v>
      </c>
      <c r="F161" s="2"/>
      <c r="G161" s="2"/>
      <c r="H161" s="2"/>
      <c r="I161" s="2">
        <f t="shared" si="2"/>
        <v>13</v>
      </c>
    </row>
    <row r="162" spans="1:9">
      <c r="A162" s="33">
        <v>160</v>
      </c>
      <c r="B162" s="19" t="s">
        <v>143</v>
      </c>
      <c r="C162" s="20" t="s">
        <v>146</v>
      </c>
      <c r="D162" s="2">
        <v>6</v>
      </c>
      <c r="E162" s="2">
        <v>2</v>
      </c>
      <c r="F162" s="2"/>
      <c r="G162" s="2">
        <v>4</v>
      </c>
      <c r="H162" s="2">
        <v>1</v>
      </c>
      <c r="I162" s="2">
        <f t="shared" si="2"/>
        <v>13</v>
      </c>
    </row>
    <row r="163" spans="1:9">
      <c r="A163" s="33">
        <v>161</v>
      </c>
      <c r="B163" s="19" t="s">
        <v>143</v>
      </c>
      <c r="C163" s="20" t="s">
        <v>165</v>
      </c>
      <c r="D163" s="2">
        <v>6</v>
      </c>
      <c r="E163" s="2">
        <v>2</v>
      </c>
      <c r="F163" s="2">
        <v>4</v>
      </c>
      <c r="G163" s="2">
        <v>1</v>
      </c>
      <c r="H163" s="2"/>
      <c r="I163" s="2">
        <f t="shared" si="2"/>
        <v>13</v>
      </c>
    </row>
    <row r="164" spans="1:9">
      <c r="A164" s="33">
        <v>162</v>
      </c>
      <c r="B164" s="19" t="s">
        <v>225</v>
      </c>
      <c r="C164" s="20" t="s">
        <v>258</v>
      </c>
      <c r="D164" s="2">
        <v>7</v>
      </c>
      <c r="E164" s="2">
        <v>4</v>
      </c>
      <c r="F164" s="2"/>
      <c r="G164" s="2">
        <v>2</v>
      </c>
      <c r="H164" s="2"/>
      <c r="I164" s="2">
        <f t="shared" si="2"/>
        <v>13</v>
      </c>
    </row>
    <row r="165" spans="1:9">
      <c r="A165" s="33">
        <v>163</v>
      </c>
      <c r="B165" s="19" t="s">
        <v>79</v>
      </c>
      <c r="C165" s="20" t="s">
        <v>83</v>
      </c>
      <c r="D165" s="2">
        <v>5</v>
      </c>
      <c r="E165" s="2">
        <v>3</v>
      </c>
      <c r="F165" s="2">
        <v>3</v>
      </c>
      <c r="G165" s="2">
        <v>1</v>
      </c>
      <c r="H165" s="2"/>
      <c r="I165" s="2">
        <f t="shared" si="2"/>
        <v>12</v>
      </c>
    </row>
    <row r="166" spans="1:9">
      <c r="A166" s="33">
        <v>164</v>
      </c>
      <c r="B166" s="19" t="s">
        <v>143</v>
      </c>
      <c r="C166" s="20" t="s">
        <v>154</v>
      </c>
      <c r="D166" s="2">
        <v>5</v>
      </c>
      <c r="E166" s="2">
        <v>2</v>
      </c>
      <c r="F166" s="2">
        <v>2</v>
      </c>
      <c r="G166" s="2">
        <v>3</v>
      </c>
      <c r="H166" s="2"/>
      <c r="I166" s="2">
        <f t="shared" si="2"/>
        <v>12</v>
      </c>
    </row>
    <row r="167" spans="1:9">
      <c r="A167" s="33">
        <v>165</v>
      </c>
      <c r="B167" s="19" t="s">
        <v>185</v>
      </c>
      <c r="C167" s="28" t="s">
        <v>201</v>
      </c>
      <c r="D167" s="2">
        <v>5</v>
      </c>
      <c r="E167" s="2">
        <v>6</v>
      </c>
      <c r="F167" s="2">
        <v>1</v>
      </c>
      <c r="G167" s="2"/>
      <c r="H167" s="2"/>
      <c r="I167" s="2">
        <f t="shared" si="2"/>
        <v>12</v>
      </c>
    </row>
    <row r="168" spans="1:9">
      <c r="A168" s="33">
        <v>166</v>
      </c>
      <c r="B168" s="19" t="s">
        <v>225</v>
      </c>
      <c r="C168" s="20" t="s">
        <v>236</v>
      </c>
      <c r="D168" s="2">
        <v>8</v>
      </c>
      <c r="E168" s="2">
        <v>4</v>
      </c>
      <c r="F168" s="2"/>
      <c r="G168" s="2"/>
      <c r="H168" s="2"/>
      <c r="I168" s="2">
        <f t="shared" si="2"/>
        <v>12</v>
      </c>
    </row>
    <row r="169" spans="1:9">
      <c r="A169" s="33">
        <v>167</v>
      </c>
      <c r="B169" s="19" t="s">
        <v>260</v>
      </c>
      <c r="C169" s="28" t="s">
        <v>287</v>
      </c>
      <c r="D169" s="2">
        <v>4</v>
      </c>
      <c r="E169" s="2">
        <v>6</v>
      </c>
      <c r="F169" s="2"/>
      <c r="G169" s="2">
        <v>2</v>
      </c>
      <c r="H169" s="2"/>
      <c r="I169" s="2">
        <f t="shared" si="2"/>
        <v>12</v>
      </c>
    </row>
    <row r="170" spans="1:9">
      <c r="A170" s="33">
        <v>168</v>
      </c>
      <c r="B170" s="19" t="s">
        <v>364</v>
      </c>
      <c r="C170" s="20" t="s">
        <v>376</v>
      </c>
      <c r="D170" s="2">
        <v>7</v>
      </c>
      <c r="E170" s="2">
        <v>3</v>
      </c>
      <c r="F170" s="2">
        <v>1</v>
      </c>
      <c r="G170" s="2">
        <v>1</v>
      </c>
      <c r="H170" s="2"/>
      <c r="I170" s="2">
        <f t="shared" si="2"/>
        <v>12</v>
      </c>
    </row>
    <row r="171" spans="1:9">
      <c r="A171" s="33">
        <v>169</v>
      </c>
      <c r="B171" s="19" t="s">
        <v>364</v>
      </c>
      <c r="C171" s="25" t="s">
        <v>367</v>
      </c>
      <c r="D171" s="2">
        <v>6</v>
      </c>
      <c r="E171" s="2">
        <v>6</v>
      </c>
      <c r="F171" s="2"/>
      <c r="G171" s="2"/>
      <c r="H171" s="2"/>
      <c r="I171" s="2">
        <f t="shared" si="2"/>
        <v>12</v>
      </c>
    </row>
    <row r="172" spans="1:9">
      <c r="A172" s="33">
        <v>170</v>
      </c>
      <c r="B172" s="19" t="s">
        <v>143</v>
      </c>
      <c r="C172" s="25" t="s">
        <v>160</v>
      </c>
      <c r="D172" s="2">
        <v>5</v>
      </c>
      <c r="E172" s="2">
        <v>5</v>
      </c>
      <c r="F172" s="2">
        <v>1</v>
      </c>
      <c r="G172" s="2"/>
      <c r="H172" s="2"/>
      <c r="I172" s="2">
        <f t="shared" si="2"/>
        <v>11</v>
      </c>
    </row>
    <row r="173" spans="1:9">
      <c r="A173" s="33">
        <v>171</v>
      </c>
      <c r="B173" s="19" t="s">
        <v>260</v>
      </c>
      <c r="C173" s="20" t="s">
        <v>277</v>
      </c>
      <c r="D173" s="2">
        <v>7</v>
      </c>
      <c r="E173" s="2">
        <v>4</v>
      </c>
      <c r="F173" s="2"/>
      <c r="G173" s="2"/>
      <c r="H173" s="2"/>
      <c r="I173" s="2">
        <f t="shared" si="2"/>
        <v>11</v>
      </c>
    </row>
    <row r="174" spans="1:9">
      <c r="A174" s="33">
        <v>172</v>
      </c>
      <c r="B174" s="19" t="s">
        <v>260</v>
      </c>
      <c r="C174" s="20" t="s">
        <v>278</v>
      </c>
      <c r="D174" s="2">
        <v>6</v>
      </c>
      <c r="E174" s="2">
        <v>3</v>
      </c>
      <c r="F174" s="2">
        <v>1</v>
      </c>
      <c r="G174" s="2">
        <v>1</v>
      </c>
      <c r="H174" s="2"/>
      <c r="I174" s="2">
        <f t="shared" si="2"/>
        <v>11</v>
      </c>
    </row>
    <row r="175" spans="1:9">
      <c r="A175" s="33">
        <v>173</v>
      </c>
      <c r="B175" s="19" t="s">
        <v>299</v>
      </c>
      <c r="C175" s="20" t="s">
        <v>328</v>
      </c>
      <c r="D175" s="2">
        <v>5</v>
      </c>
      <c r="E175" s="2">
        <v>4</v>
      </c>
      <c r="F175" s="2"/>
      <c r="G175" s="2">
        <v>1</v>
      </c>
      <c r="H175" s="2">
        <v>1</v>
      </c>
      <c r="I175" s="2">
        <f t="shared" si="2"/>
        <v>11</v>
      </c>
    </row>
    <row r="176" spans="1:9">
      <c r="A176" s="33">
        <v>174</v>
      </c>
      <c r="B176" s="19" t="s">
        <v>299</v>
      </c>
      <c r="C176" s="20" t="s">
        <v>324</v>
      </c>
      <c r="D176" s="2">
        <v>8</v>
      </c>
      <c r="E176" s="2">
        <v>1</v>
      </c>
      <c r="F176" s="2">
        <v>1</v>
      </c>
      <c r="G176" s="2">
        <v>1</v>
      </c>
      <c r="H176" s="2"/>
      <c r="I176" s="2">
        <f t="shared" si="2"/>
        <v>11</v>
      </c>
    </row>
    <row r="177" spans="1:9">
      <c r="A177" s="33">
        <v>175</v>
      </c>
      <c r="B177" s="19" t="s">
        <v>350</v>
      </c>
      <c r="C177" s="20" t="s">
        <v>355</v>
      </c>
      <c r="D177" s="2">
        <v>6</v>
      </c>
      <c r="E177" s="2">
        <v>4</v>
      </c>
      <c r="F177" s="2"/>
      <c r="G177" s="2"/>
      <c r="H177" s="2">
        <v>1</v>
      </c>
      <c r="I177" s="2">
        <f t="shared" si="2"/>
        <v>11</v>
      </c>
    </row>
    <row r="178" spans="1:9">
      <c r="A178" s="33">
        <v>176</v>
      </c>
      <c r="B178" s="19" t="s">
        <v>97</v>
      </c>
      <c r="C178" s="20" t="s">
        <v>108</v>
      </c>
      <c r="D178" s="2">
        <v>5</v>
      </c>
      <c r="E178" s="2">
        <v>3</v>
      </c>
      <c r="F178" s="2"/>
      <c r="G178" s="2">
        <v>2</v>
      </c>
      <c r="H178" s="2"/>
      <c r="I178" s="2">
        <f t="shared" si="2"/>
        <v>10</v>
      </c>
    </row>
    <row r="179" spans="1:9">
      <c r="A179" s="33">
        <v>177</v>
      </c>
      <c r="B179" s="19" t="s">
        <v>143</v>
      </c>
      <c r="C179" s="20" t="s">
        <v>147</v>
      </c>
      <c r="D179" s="2">
        <v>8</v>
      </c>
      <c r="E179" s="2">
        <v>2</v>
      </c>
      <c r="F179" s="2"/>
      <c r="G179" s="2"/>
      <c r="H179" s="2"/>
      <c r="I179" s="2">
        <f t="shared" si="2"/>
        <v>10</v>
      </c>
    </row>
    <row r="180" spans="1:9">
      <c r="A180" s="33">
        <v>178</v>
      </c>
      <c r="B180" s="19" t="s">
        <v>143</v>
      </c>
      <c r="C180" s="20" t="s">
        <v>156</v>
      </c>
      <c r="D180" s="2">
        <v>6</v>
      </c>
      <c r="E180" s="2">
        <v>1</v>
      </c>
      <c r="F180" s="2">
        <v>3</v>
      </c>
      <c r="G180" s="2"/>
      <c r="H180" s="2"/>
      <c r="I180" s="2">
        <f t="shared" si="2"/>
        <v>10</v>
      </c>
    </row>
    <row r="181" spans="1:9">
      <c r="A181" s="33">
        <v>179</v>
      </c>
      <c r="B181" s="19" t="s">
        <v>143</v>
      </c>
      <c r="C181" s="20" t="s">
        <v>161</v>
      </c>
      <c r="D181" s="2">
        <v>6</v>
      </c>
      <c r="E181" s="2">
        <v>2</v>
      </c>
      <c r="F181" s="2">
        <v>1</v>
      </c>
      <c r="G181" s="2">
        <v>1</v>
      </c>
      <c r="H181" s="2"/>
      <c r="I181" s="2">
        <f t="shared" si="2"/>
        <v>10</v>
      </c>
    </row>
    <row r="182" spans="1:9">
      <c r="A182" s="33">
        <v>180</v>
      </c>
      <c r="B182" s="19" t="s">
        <v>143</v>
      </c>
      <c r="C182" s="20" t="s">
        <v>163</v>
      </c>
      <c r="D182" s="2">
        <v>6</v>
      </c>
      <c r="E182" s="2">
        <v>2</v>
      </c>
      <c r="F182" s="2"/>
      <c r="G182" s="2">
        <v>2</v>
      </c>
      <c r="H182" s="2"/>
      <c r="I182" s="2">
        <f t="shared" si="2"/>
        <v>10</v>
      </c>
    </row>
    <row r="183" spans="1:9">
      <c r="A183" s="33">
        <v>181</v>
      </c>
      <c r="B183" s="19" t="s">
        <v>170</v>
      </c>
      <c r="C183" s="20" t="s">
        <v>177</v>
      </c>
      <c r="D183" s="2">
        <v>4</v>
      </c>
      <c r="E183" s="2">
        <v>2</v>
      </c>
      <c r="F183" s="2">
        <v>3</v>
      </c>
      <c r="G183" s="2">
        <v>1</v>
      </c>
      <c r="H183" s="2"/>
      <c r="I183" s="2">
        <f t="shared" si="2"/>
        <v>10</v>
      </c>
    </row>
    <row r="184" spans="1:9">
      <c r="A184" s="33">
        <v>182</v>
      </c>
      <c r="B184" s="19" t="s">
        <v>225</v>
      </c>
      <c r="C184" s="20" t="s">
        <v>253</v>
      </c>
      <c r="D184" s="2">
        <v>6</v>
      </c>
      <c r="E184" s="2">
        <v>3</v>
      </c>
      <c r="F184" s="2"/>
      <c r="G184" s="2"/>
      <c r="H184" s="2">
        <v>1</v>
      </c>
      <c r="I184" s="2">
        <f t="shared" si="2"/>
        <v>10</v>
      </c>
    </row>
    <row r="185" spans="1:9">
      <c r="A185" s="33">
        <v>183</v>
      </c>
      <c r="B185" s="19" t="s">
        <v>260</v>
      </c>
      <c r="C185" s="20" t="s">
        <v>279</v>
      </c>
      <c r="D185" s="2">
        <v>7</v>
      </c>
      <c r="E185" s="2">
        <v>3</v>
      </c>
      <c r="F185" s="2"/>
      <c r="G185" s="2"/>
      <c r="H185" s="2"/>
      <c r="I185" s="2">
        <f t="shared" si="2"/>
        <v>10</v>
      </c>
    </row>
    <row r="186" spans="1:9">
      <c r="A186" s="33">
        <v>184</v>
      </c>
      <c r="B186" s="19" t="s">
        <v>260</v>
      </c>
      <c r="C186" s="20" t="s">
        <v>288</v>
      </c>
      <c r="D186" s="2">
        <v>8</v>
      </c>
      <c r="E186" s="2">
        <v>1</v>
      </c>
      <c r="F186" s="2">
        <v>1</v>
      </c>
      <c r="G186" s="2"/>
      <c r="H186" s="2"/>
      <c r="I186" s="2">
        <f t="shared" si="2"/>
        <v>10</v>
      </c>
    </row>
    <row r="187" spans="1:9">
      <c r="A187" s="33">
        <v>185</v>
      </c>
      <c r="B187" s="19" t="s">
        <v>35</v>
      </c>
      <c r="C187" s="20" t="s">
        <v>37</v>
      </c>
      <c r="D187" s="2">
        <v>4</v>
      </c>
      <c r="E187" s="2">
        <v>3</v>
      </c>
      <c r="F187" s="2">
        <v>1</v>
      </c>
      <c r="G187" s="2">
        <v>1</v>
      </c>
      <c r="H187" s="2"/>
      <c r="I187" s="2">
        <f t="shared" si="2"/>
        <v>9</v>
      </c>
    </row>
    <row r="188" spans="1:9">
      <c r="A188" s="33">
        <v>186</v>
      </c>
      <c r="B188" s="19" t="s">
        <v>79</v>
      </c>
      <c r="C188" s="20" t="s">
        <v>84</v>
      </c>
      <c r="D188" s="2">
        <v>4</v>
      </c>
      <c r="E188" s="2">
        <v>2</v>
      </c>
      <c r="F188" s="2">
        <v>2</v>
      </c>
      <c r="G188" s="2">
        <v>1</v>
      </c>
      <c r="H188" s="2"/>
      <c r="I188" s="2">
        <f t="shared" si="2"/>
        <v>9</v>
      </c>
    </row>
    <row r="189" spans="1:9">
      <c r="A189" s="33">
        <v>187</v>
      </c>
      <c r="B189" s="19" t="s">
        <v>143</v>
      </c>
      <c r="C189" s="20" t="s">
        <v>152</v>
      </c>
      <c r="D189" s="2">
        <v>5</v>
      </c>
      <c r="E189" s="2">
        <v>4</v>
      </c>
      <c r="F189" s="2"/>
      <c r="G189" s="2"/>
      <c r="H189" s="2"/>
      <c r="I189" s="2">
        <f t="shared" si="2"/>
        <v>9</v>
      </c>
    </row>
    <row r="190" spans="1:9">
      <c r="A190" s="33">
        <v>188</v>
      </c>
      <c r="B190" s="19" t="s">
        <v>170</v>
      </c>
      <c r="C190" s="20" t="s">
        <v>176</v>
      </c>
      <c r="D190" s="2">
        <v>7</v>
      </c>
      <c r="E190" s="2">
        <v>2</v>
      </c>
      <c r="F190" s="2"/>
      <c r="G190" s="2"/>
      <c r="H190" s="2"/>
      <c r="I190" s="2">
        <f t="shared" si="2"/>
        <v>9</v>
      </c>
    </row>
    <row r="191" spans="1:9">
      <c r="A191" s="33">
        <v>189</v>
      </c>
      <c r="B191" s="19" t="s">
        <v>206</v>
      </c>
      <c r="C191" s="20" t="s">
        <v>209</v>
      </c>
      <c r="D191" s="2">
        <v>5</v>
      </c>
      <c r="E191" s="2">
        <v>2</v>
      </c>
      <c r="F191" s="2"/>
      <c r="G191" s="2">
        <v>2</v>
      </c>
      <c r="H191" s="2"/>
      <c r="I191" s="2">
        <f t="shared" si="2"/>
        <v>9</v>
      </c>
    </row>
    <row r="192" spans="1:9">
      <c r="A192" s="33">
        <v>190</v>
      </c>
      <c r="B192" s="19" t="s">
        <v>225</v>
      </c>
      <c r="C192" s="20" t="s">
        <v>248</v>
      </c>
      <c r="D192" s="2">
        <v>6</v>
      </c>
      <c r="E192" s="2">
        <v>1</v>
      </c>
      <c r="F192" s="2"/>
      <c r="G192" s="2">
        <v>2</v>
      </c>
      <c r="H192" s="2"/>
      <c r="I192" s="2">
        <f t="shared" si="2"/>
        <v>9</v>
      </c>
    </row>
    <row r="193" spans="1:9">
      <c r="A193" s="33">
        <v>191</v>
      </c>
      <c r="B193" s="19" t="s">
        <v>260</v>
      </c>
      <c r="C193" s="20" t="s">
        <v>273</v>
      </c>
      <c r="D193" s="2">
        <v>6</v>
      </c>
      <c r="E193" s="2">
        <v>1</v>
      </c>
      <c r="F193" s="2"/>
      <c r="G193" s="2">
        <v>2</v>
      </c>
      <c r="H193" s="2"/>
      <c r="I193" s="2">
        <f t="shared" si="2"/>
        <v>9</v>
      </c>
    </row>
    <row r="194" spans="1:9">
      <c r="A194" s="33">
        <v>192</v>
      </c>
      <c r="B194" s="19" t="s">
        <v>260</v>
      </c>
      <c r="C194" s="20" t="s">
        <v>282</v>
      </c>
      <c r="D194" s="2">
        <v>6</v>
      </c>
      <c r="E194" s="2">
        <v>3</v>
      </c>
      <c r="F194" s="2"/>
      <c r="G194" s="2"/>
      <c r="H194" s="2"/>
      <c r="I194" s="2">
        <f t="shared" si="2"/>
        <v>9</v>
      </c>
    </row>
    <row r="195" spans="1:9">
      <c r="A195" s="33">
        <v>193</v>
      </c>
      <c r="B195" s="19" t="s">
        <v>260</v>
      </c>
      <c r="C195" s="20" t="s">
        <v>289</v>
      </c>
      <c r="D195" s="2">
        <v>6</v>
      </c>
      <c r="E195" s="2">
        <v>2</v>
      </c>
      <c r="F195" s="2"/>
      <c r="G195" s="2">
        <v>1</v>
      </c>
      <c r="H195" s="2"/>
      <c r="I195" s="2">
        <f t="shared" ref="I195:I258" si="3">SUM(D195:H195)</f>
        <v>9</v>
      </c>
    </row>
    <row r="196" spans="1:9">
      <c r="A196" s="33">
        <v>194</v>
      </c>
      <c r="B196" s="19" t="s">
        <v>299</v>
      </c>
      <c r="C196" s="28" t="s">
        <v>313</v>
      </c>
      <c r="D196" s="2">
        <v>4</v>
      </c>
      <c r="E196" s="2">
        <v>5</v>
      </c>
      <c r="F196" s="2"/>
      <c r="G196" s="2"/>
      <c r="H196" s="2"/>
      <c r="I196" s="2">
        <f t="shared" si="3"/>
        <v>9</v>
      </c>
    </row>
    <row r="197" spans="1:9">
      <c r="A197" s="33">
        <v>195</v>
      </c>
      <c r="B197" s="19" t="s">
        <v>364</v>
      </c>
      <c r="C197" s="20" t="s">
        <v>369</v>
      </c>
      <c r="D197" s="2">
        <v>5</v>
      </c>
      <c r="E197" s="2">
        <v>3</v>
      </c>
      <c r="F197" s="2"/>
      <c r="G197" s="2">
        <v>1</v>
      </c>
      <c r="H197" s="2"/>
      <c r="I197" s="2">
        <f t="shared" si="3"/>
        <v>9</v>
      </c>
    </row>
    <row r="198" spans="1:9">
      <c r="A198" s="33">
        <v>196</v>
      </c>
      <c r="B198" s="19" t="s">
        <v>79</v>
      </c>
      <c r="C198" s="20" t="s">
        <v>88</v>
      </c>
      <c r="D198" s="2">
        <v>4</v>
      </c>
      <c r="E198" s="2">
        <v>2</v>
      </c>
      <c r="F198" s="2">
        <v>2</v>
      </c>
      <c r="G198" s="2"/>
      <c r="H198" s="2"/>
      <c r="I198" s="2">
        <f t="shared" si="3"/>
        <v>8</v>
      </c>
    </row>
    <row r="199" spans="1:9">
      <c r="A199" s="33">
        <v>197</v>
      </c>
      <c r="B199" s="19" t="s">
        <v>116</v>
      </c>
      <c r="C199" s="20" t="s">
        <v>132</v>
      </c>
      <c r="D199" s="2">
        <v>5</v>
      </c>
      <c r="E199" s="2">
        <v>2</v>
      </c>
      <c r="F199" s="2"/>
      <c r="G199" s="2">
        <v>1</v>
      </c>
      <c r="H199" s="2"/>
      <c r="I199" s="2">
        <f t="shared" si="3"/>
        <v>8</v>
      </c>
    </row>
    <row r="200" spans="1:9">
      <c r="A200" s="33">
        <v>198</v>
      </c>
      <c r="B200" s="19" t="s">
        <v>143</v>
      </c>
      <c r="C200" s="20" t="s">
        <v>155</v>
      </c>
      <c r="D200" s="2">
        <v>4</v>
      </c>
      <c r="E200" s="2">
        <v>3</v>
      </c>
      <c r="F200" s="2">
        <v>1</v>
      </c>
      <c r="G200" s="2"/>
      <c r="H200" s="2"/>
      <c r="I200" s="2">
        <f t="shared" si="3"/>
        <v>8</v>
      </c>
    </row>
    <row r="201" spans="1:9">
      <c r="A201" s="33">
        <v>199</v>
      </c>
      <c r="B201" s="19" t="s">
        <v>185</v>
      </c>
      <c r="C201" s="32" t="s">
        <v>197</v>
      </c>
      <c r="D201" s="2">
        <v>3</v>
      </c>
      <c r="E201" s="2">
        <v>1</v>
      </c>
      <c r="F201" s="2">
        <v>1</v>
      </c>
      <c r="G201" s="2">
        <v>3</v>
      </c>
      <c r="H201" s="2"/>
      <c r="I201" s="2">
        <f t="shared" si="3"/>
        <v>8</v>
      </c>
    </row>
    <row r="202" spans="1:9">
      <c r="A202" s="33">
        <v>200</v>
      </c>
      <c r="B202" s="19" t="s">
        <v>206</v>
      </c>
      <c r="C202" s="20" t="s">
        <v>219</v>
      </c>
      <c r="D202" s="2">
        <v>5</v>
      </c>
      <c r="E202" s="2">
        <v>2</v>
      </c>
      <c r="F202" s="2"/>
      <c r="G202" s="2">
        <v>1</v>
      </c>
      <c r="H202" s="2"/>
      <c r="I202" s="2">
        <f t="shared" si="3"/>
        <v>8</v>
      </c>
    </row>
    <row r="203" spans="1:9">
      <c r="A203" s="33">
        <v>201</v>
      </c>
      <c r="B203" s="19" t="s">
        <v>206</v>
      </c>
      <c r="C203" s="20" t="s">
        <v>224</v>
      </c>
      <c r="D203" s="2">
        <v>6</v>
      </c>
      <c r="E203" s="2">
        <v>2</v>
      </c>
      <c r="F203" s="2"/>
      <c r="G203" s="2"/>
      <c r="H203" s="2"/>
      <c r="I203" s="2">
        <f t="shared" si="3"/>
        <v>8</v>
      </c>
    </row>
    <row r="204" spans="1:9">
      <c r="A204" s="33">
        <v>202</v>
      </c>
      <c r="B204" s="19" t="s">
        <v>299</v>
      </c>
      <c r="C204" s="28" t="s">
        <v>401</v>
      </c>
      <c r="D204" s="2">
        <v>2</v>
      </c>
      <c r="E204" s="2">
        <v>4</v>
      </c>
      <c r="F204" s="2"/>
      <c r="G204" s="2">
        <v>2</v>
      </c>
      <c r="H204" s="2"/>
      <c r="I204" s="2">
        <f t="shared" si="3"/>
        <v>8</v>
      </c>
    </row>
    <row r="205" spans="1:9">
      <c r="A205" s="33">
        <v>203</v>
      </c>
      <c r="B205" s="19" t="s">
        <v>333</v>
      </c>
      <c r="C205" s="28" t="s">
        <v>334</v>
      </c>
      <c r="D205" s="2">
        <v>3</v>
      </c>
      <c r="E205" s="2">
        <v>5</v>
      </c>
      <c r="F205" s="2"/>
      <c r="G205" s="2"/>
      <c r="H205" s="2"/>
      <c r="I205" s="2">
        <f t="shared" si="3"/>
        <v>8</v>
      </c>
    </row>
    <row r="206" spans="1:9">
      <c r="A206" s="33">
        <v>204</v>
      </c>
      <c r="B206" s="19" t="s">
        <v>384</v>
      </c>
      <c r="C206" s="20" t="s">
        <v>386</v>
      </c>
      <c r="D206" s="2">
        <v>7</v>
      </c>
      <c r="E206" s="2"/>
      <c r="F206" s="2"/>
      <c r="G206" s="2">
        <v>1</v>
      </c>
      <c r="H206" s="2"/>
      <c r="I206" s="2">
        <f t="shared" si="3"/>
        <v>8</v>
      </c>
    </row>
    <row r="207" spans="1:9">
      <c r="A207" s="33">
        <v>205</v>
      </c>
      <c r="B207" s="19" t="s">
        <v>35</v>
      </c>
      <c r="C207" s="20" t="s">
        <v>36</v>
      </c>
      <c r="D207" s="2">
        <v>4</v>
      </c>
      <c r="E207" s="2">
        <v>2</v>
      </c>
      <c r="F207" s="2">
        <v>1</v>
      </c>
      <c r="G207" s="2"/>
      <c r="H207" s="2"/>
      <c r="I207" s="2">
        <f t="shared" si="3"/>
        <v>7</v>
      </c>
    </row>
    <row r="208" spans="1:9">
      <c r="A208" s="33">
        <v>206</v>
      </c>
      <c r="B208" s="19" t="s">
        <v>35</v>
      </c>
      <c r="C208" s="20" t="s">
        <v>62</v>
      </c>
      <c r="D208" s="2">
        <v>3</v>
      </c>
      <c r="E208" s="2">
        <v>1</v>
      </c>
      <c r="F208" s="2">
        <v>2</v>
      </c>
      <c r="G208" s="2">
        <v>1</v>
      </c>
      <c r="H208" s="2"/>
      <c r="I208" s="2">
        <f t="shared" si="3"/>
        <v>7</v>
      </c>
    </row>
    <row r="209" spans="1:9">
      <c r="A209" s="33">
        <v>207</v>
      </c>
      <c r="B209" s="19" t="s">
        <v>97</v>
      </c>
      <c r="C209" s="20" t="s">
        <v>103</v>
      </c>
      <c r="D209" s="2">
        <v>5</v>
      </c>
      <c r="E209" s="2">
        <v>2</v>
      </c>
      <c r="F209" s="2"/>
      <c r="G209" s="2"/>
      <c r="H209" s="2"/>
      <c r="I209" s="2">
        <f t="shared" si="3"/>
        <v>7</v>
      </c>
    </row>
    <row r="210" spans="1:9">
      <c r="A210" s="33">
        <v>208</v>
      </c>
      <c r="B210" s="19" t="s">
        <v>97</v>
      </c>
      <c r="C210" s="25" t="s">
        <v>110</v>
      </c>
      <c r="D210" s="2">
        <v>3</v>
      </c>
      <c r="E210" s="2">
        <v>3</v>
      </c>
      <c r="F210" s="2"/>
      <c r="G210" s="2">
        <v>1</v>
      </c>
      <c r="H210" s="2"/>
      <c r="I210" s="2">
        <f t="shared" si="3"/>
        <v>7</v>
      </c>
    </row>
    <row r="211" spans="1:9">
      <c r="A211" s="33">
        <v>209</v>
      </c>
      <c r="B211" s="19" t="s">
        <v>143</v>
      </c>
      <c r="C211" s="20" t="s">
        <v>167</v>
      </c>
      <c r="D211" s="2">
        <v>4</v>
      </c>
      <c r="E211" s="2">
        <v>2</v>
      </c>
      <c r="F211" s="2">
        <v>1</v>
      </c>
      <c r="G211" s="2"/>
      <c r="H211" s="2"/>
      <c r="I211" s="2">
        <f t="shared" si="3"/>
        <v>7</v>
      </c>
    </row>
    <row r="212" spans="1:9">
      <c r="A212" s="33">
        <v>210</v>
      </c>
      <c r="B212" s="19" t="s">
        <v>170</v>
      </c>
      <c r="C212" s="20" t="s">
        <v>179</v>
      </c>
      <c r="D212" s="2">
        <v>5</v>
      </c>
      <c r="E212" s="2">
        <v>2</v>
      </c>
      <c r="F212" s="2"/>
      <c r="G212" s="2"/>
      <c r="H212" s="2"/>
      <c r="I212" s="2">
        <f t="shared" si="3"/>
        <v>7</v>
      </c>
    </row>
    <row r="213" spans="1:9">
      <c r="A213" s="33">
        <v>211</v>
      </c>
      <c r="B213" s="19" t="s">
        <v>185</v>
      </c>
      <c r="C213" s="20" t="s">
        <v>193</v>
      </c>
      <c r="D213" s="2">
        <v>4</v>
      </c>
      <c r="E213" s="2">
        <v>1</v>
      </c>
      <c r="F213" s="2"/>
      <c r="G213" s="2">
        <v>2</v>
      </c>
      <c r="H213" s="2"/>
      <c r="I213" s="2">
        <f t="shared" si="3"/>
        <v>7</v>
      </c>
    </row>
    <row r="214" spans="1:9">
      <c r="A214" s="33">
        <v>212</v>
      </c>
      <c r="B214" s="19" t="s">
        <v>185</v>
      </c>
      <c r="C214" s="20" t="s">
        <v>198</v>
      </c>
      <c r="D214" s="2">
        <v>4</v>
      </c>
      <c r="E214" s="2">
        <v>1</v>
      </c>
      <c r="F214" s="2"/>
      <c r="G214" s="2">
        <v>2</v>
      </c>
      <c r="H214" s="2"/>
      <c r="I214" s="2">
        <f t="shared" si="3"/>
        <v>7</v>
      </c>
    </row>
    <row r="215" spans="1:9">
      <c r="A215" s="33">
        <v>213</v>
      </c>
      <c r="B215" s="19" t="s">
        <v>206</v>
      </c>
      <c r="C215" s="20" t="s">
        <v>208</v>
      </c>
      <c r="D215" s="2">
        <v>4</v>
      </c>
      <c r="E215" s="2">
        <v>1</v>
      </c>
      <c r="F215" s="2"/>
      <c r="G215" s="2">
        <v>2</v>
      </c>
      <c r="H215" s="2"/>
      <c r="I215" s="2">
        <f t="shared" si="3"/>
        <v>7</v>
      </c>
    </row>
    <row r="216" spans="1:9">
      <c r="A216" s="33">
        <v>214</v>
      </c>
      <c r="B216" s="19" t="s">
        <v>225</v>
      </c>
      <c r="C216" s="20" t="s">
        <v>238</v>
      </c>
      <c r="D216" s="2">
        <v>4</v>
      </c>
      <c r="E216" s="2">
        <v>1</v>
      </c>
      <c r="F216" s="2">
        <v>1</v>
      </c>
      <c r="G216" s="2">
        <v>1</v>
      </c>
      <c r="H216" s="2"/>
      <c r="I216" s="2">
        <f t="shared" si="3"/>
        <v>7</v>
      </c>
    </row>
    <row r="217" spans="1:9">
      <c r="A217" s="33">
        <v>215</v>
      </c>
      <c r="B217" s="19" t="s">
        <v>225</v>
      </c>
      <c r="C217" s="28" t="s">
        <v>241</v>
      </c>
      <c r="D217" s="2">
        <v>3</v>
      </c>
      <c r="E217" s="2">
        <v>4</v>
      </c>
      <c r="F217" s="2"/>
      <c r="G217" s="2"/>
      <c r="H217" s="2"/>
      <c r="I217" s="2">
        <f t="shared" si="3"/>
        <v>7</v>
      </c>
    </row>
    <row r="218" spans="1:9">
      <c r="A218" s="33">
        <v>216</v>
      </c>
      <c r="B218" s="19" t="s">
        <v>225</v>
      </c>
      <c r="C218" s="20" t="s">
        <v>252</v>
      </c>
      <c r="D218" s="2">
        <v>5</v>
      </c>
      <c r="E218" s="2">
        <v>2</v>
      </c>
      <c r="F218" s="2"/>
      <c r="G218" s="2"/>
      <c r="H218" s="2"/>
      <c r="I218" s="2">
        <f t="shared" si="3"/>
        <v>7</v>
      </c>
    </row>
    <row r="219" spans="1:9">
      <c r="A219" s="33">
        <v>217</v>
      </c>
      <c r="B219" s="19" t="s">
        <v>260</v>
      </c>
      <c r="C219" s="20" t="s">
        <v>266</v>
      </c>
      <c r="D219" s="2">
        <v>5</v>
      </c>
      <c r="E219" s="2">
        <v>1</v>
      </c>
      <c r="F219" s="2"/>
      <c r="G219" s="2">
        <v>1</v>
      </c>
      <c r="H219" s="2"/>
      <c r="I219" s="2">
        <f t="shared" si="3"/>
        <v>7</v>
      </c>
    </row>
    <row r="220" spans="1:9">
      <c r="A220" s="33">
        <v>218</v>
      </c>
      <c r="B220" s="19" t="s">
        <v>260</v>
      </c>
      <c r="C220" s="20" t="s">
        <v>294</v>
      </c>
      <c r="D220" s="2">
        <v>5</v>
      </c>
      <c r="E220" s="2">
        <v>2</v>
      </c>
      <c r="F220" s="2"/>
      <c r="G220" s="2"/>
      <c r="H220" s="2"/>
      <c r="I220" s="2">
        <f t="shared" si="3"/>
        <v>7</v>
      </c>
    </row>
    <row r="221" spans="1:9">
      <c r="A221" s="33">
        <v>219</v>
      </c>
      <c r="B221" s="19" t="s">
        <v>299</v>
      </c>
      <c r="C221" s="20" t="s">
        <v>308</v>
      </c>
      <c r="D221" s="2">
        <v>4</v>
      </c>
      <c r="E221" s="2">
        <v>2</v>
      </c>
      <c r="F221" s="2"/>
      <c r="G221" s="2"/>
      <c r="H221" s="2">
        <v>1</v>
      </c>
      <c r="I221" s="2">
        <f t="shared" si="3"/>
        <v>7</v>
      </c>
    </row>
    <row r="222" spans="1:9">
      <c r="A222" s="33">
        <v>220</v>
      </c>
      <c r="B222" s="19" t="s">
        <v>364</v>
      </c>
      <c r="C222" s="20" t="s">
        <v>370</v>
      </c>
      <c r="D222" s="2">
        <v>4</v>
      </c>
      <c r="E222" s="2">
        <v>2</v>
      </c>
      <c r="F222" s="2"/>
      <c r="G222" s="2">
        <v>1</v>
      </c>
      <c r="H222" s="2"/>
      <c r="I222" s="2">
        <f t="shared" si="3"/>
        <v>7</v>
      </c>
    </row>
    <row r="223" spans="1:9">
      <c r="A223" s="33">
        <v>221</v>
      </c>
      <c r="B223" s="19" t="s">
        <v>364</v>
      </c>
      <c r="C223" s="20" t="s">
        <v>365</v>
      </c>
      <c r="D223" s="2">
        <v>4</v>
      </c>
      <c r="E223" s="2">
        <v>1</v>
      </c>
      <c r="F223" s="2">
        <v>1</v>
      </c>
      <c r="G223" s="2">
        <v>1</v>
      </c>
      <c r="H223" s="2"/>
      <c r="I223" s="2">
        <f t="shared" si="3"/>
        <v>7</v>
      </c>
    </row>
    <row r="224" spans="1:9">
      <c r="A224" s="33">
        <v>222</v>
      </c>
      <c r="B224" s="19" t="s">
        <v>384</v>
      </c>
      <c r="C224" s="20" t="s">
        <v>390</v>
      </c>
      <c r="D224" s="2">
        <v>4</v>
      </c>
      <c r="E224" s="2"/>
      <c r="F224" s="2"/>
      <c r="G224" s="2">
        <v>3</v>
      </c>
      <c r="H224" s="2"/>
      <c r="I224" s="2">
        <f t="shared" si="3"/>
        <v>7</v>
      </c>
    </row>
    <row r="225" spans="1:9">
      <c r="A225" s="33">
        <v>223</v>
      </c>
      <c r="B225" s="19" t="s">
        <v>97</v>
      </c>
      <c r="C225" s="29" t="s">
        <v>106</v>
      </c>
      <c r="D225" s="2">
        <v>2</v>
      </c>
      <c r="E225" s="2">
        <v>1</v>
      </c>
      <c r="F225" s="2">
        <v>2</v>
      </c>
      <c r="G225" s="2"/>
      <c r="H225" s="2">
        <v>1</v>
      </c>
      <c r="I225" s="2">
        <f t="shared" si="3"/>
        <v>6</v>
      </c>
    </row>
    <row r="226" spans="1:9">
      <c r="A226" s="33">
        <v>224</v>
      </c>
      <c r="B226" s="19" t="s">
        <v>97</v>
      </c>
      <c r="C226" s="20" t="s">
        <v>109</v>
      </c>
      <c r="D226" s="2">
        <v>3</v>
      </c>
      <c r="E226" s="2">
        <v>1</v>
      </c>
      <c r="F226" s="2"/>
      <c r="G226" s="2">
        <v>1</v>
      </c>
      <c r="H226" s="2">
        <v>1</v>
      </c>
      <c r="I226" s="2">
        <f t="shared" si="3"/>
        <v>6</v>
      </c>
    </row>
    <row r="227" spans="1:9">
      <c r="A227" s="33">
        <v>225</v>
      </c>
      <c r="B227" s="19" t="s">
        <v>97</v>
      </c>
      <c r="C227" s="31" t="s">
        <v>113</v>
      </c>
      <c r="D227" s="2">
        <v>2</v>
      </c>
      <c r="E227" s="2"/>
      <c r="F227" s="2">
        <v>1</v>
      </c>
      <c r="G227" s="2">
        <v>3</v>
      </c>
      <c r="H227" s="2"/>
      <c r="I227" s="2">
        <f t="shared" si="3"/>
        <v>6</v>
      </c>
    </row>
    <row r="228" spans="1:9">
      <c r="A228" s="33">
        <v>226</v>
      </c>
      <c r="B228" s="19" t="s">
        <v>116</v>
      </c>
      <c r="C228" s="25" t="s">
        <v>131</v>
      </c>
      <c r="D228" s="2">
        <v>3</v>
      </c>
      <c r="E228" s="2">
        <v>3</v>
      </c>
      <c r="F228" s="2"/>
      <c r="G228" s="2"/>
      <c r="H228" s="2"/>
      <c r="I228" s="2">
        <f t="shared" si="3"/>
        <v>6</v>
      </c>
    </row>
    <row r="229" spans="1:9">
      <c r="A229" s="33">
        <v>227</v>
      </c>
      <c r="B229" s="19" t="s">
        <v>225</v>
      </c>
      <c r="C229" s="20" t="s">
        <v>244</v>
      </c>
      <c r="D229" s="2">
        <v>4</v>
      </c>
      <c r="E229" s="2">
        <v>2</v>
      </c>
      <c r="F229" s="2"/>
      <c r="G229" s="2"/>
      <c r="H229" s="2"/>
      <c r="I229" s="2">
        <f t="shared" si="3"/>
        <v>6</v>
      </c>
    </row>
    <row r="230" spans="1:9">
      <c r="A230" s="33">
        <v>228</v>
      </c>
      <c r="B230" s="19" t="s">
        <v>225</v>
      </c>
      <c r="C230" s="25" t="s">
        <v>247</v>
      </c>
      <c r="D230" s="2">
        <v>3</v>
      </c>
      <c r="E230" s="2">
        <v>3</v>
      </c>
      <c r="F230" s="2"/>
      <c r="G230" s="2"/>
      <c r="H230" s="2"/>
      <c r="I230" s="2">
        <f t="shared" si="3"/>
        <v>6</v>
      </c>
    </row>
    <row r="231" spans="1:9">
      <c r="A231" s="33">
        <v>229</v>
      </c>
      <c r="B231" s="19" t="s">
        <v>260</v>
      </c>
      <c r="C231" s="20" t="s">
        <v>276</v>
      </c>
      <c r="D231" s="2">
        <v>5</v>
      </c>
      <c r="E231" s="2">
        <v>1</v>
      </c>
      <c r="F231" s="2"/>
      <c r="G231" s="2"/>
      <c r="H231" s="2"/>
      <c r="I231" s="2">
        <f t="shared" si="3"/>
        <v>6</v>
      </c>
    </row>
    <row r="232" spans="1:9">
      <c r="A232" s="33">
        <v>230</v>
      </c>
      <c r="B232" s="19" t="s">
        <v>299</v>
      </c>
      <c r="C232" s="20" t="s">
        <v>301</v>
      </c>
      <c r="D232" s="2">
        <v>4</v>
      </c>
      <c r="E232" s="2">
        <v>2</v>
      </c>
      <c r="F232" s="2"/>
      <c r="G232" s="2"/>
      <c r="H232" s="2"/>
      <c r="I232" s="2">
        <f t="shared" si="3"/>
        <v>6</v>
      </c>
    </row>
    <row r="233" spans="1:9">
      <c r="A233" s="33">
        <v>231</v>
      </c>
      <c r="B233" s="19" t="s">
        <v>299</v>
      </c>
      <c r="C233" s="20" t="s">
        <v>327</v>
      </c>
      <c r="D233" s="2">
        <v>4</v>
      </c>
      <c r="E233" s="2">
        <v>2</v>
      </c>
      <c r="F233" s="2"/>
      <c r="G233" s="2"/>
      <c r="H233" s="2"/>
      <c r="I233" s="2">
        <f t="shared" si="3"/>
        <v>6</v>
      </c>
    </row>
    <row r="234" spans="1:9">
      <c r="A234" s="33">
        <v>232</v>
      </c>
      <c r="B234" s="19" t="s">
        <v>299</v>
      </c>
      <c r="C234" s="20" t="s">
        <v>325</v>
      </c>
      <c r="D234" s="2">
        <v>4</v>
      </c>
      <c r="E234" s="2">
        <v>1</v>
      </c>
      <c r="F234" s="2"/>
      <c r="G234" s="2">
        <v>1</v>
      </c>
      <c r="H234" s="2"/>
      <c r="I234" s="2">
        <f t="shared" si="3"/>
        <v>6</v>
      </c>
    </row>
    <row r="235" spans="1:9">
      <c r="A235" s="33">
        <v>233</v>
      </c>
      <c r="B235" s="19" t="s">
        <v>299</v>
      </c>
      <c r="C235" s="20" t="s">
        <v>314</v>
      </c>
      <c r="D235" s="2">
        <v>5</v>
      </c>
      <c r="E235" s="2">
        <v>1</v>
      </c>
      <c r="F235" s="2"/>
      <c r="G235" s="2"/>
      <c r="H235" s="2"/>
      <c r="I235" s="2">
        <f t="shared" si="3"/>
        <v>6</v>
      </c>
    </row>
    <row r="236" spans="1:9">
      <c r="A236" s="33">
        <v>234</v>
      </c>
      <c r="B236" s="19" t="s">
        <v>299</v>
      </c>
      <c r="C236" s="20" t="s">
        <v>326</v>
      </c>
      <c r="D236" s="2">
        <v>3</v>
      </c>
      <c r="E236" s="2">
        <v>1</v>
      </c>
      <c r="F236" s="2"/>
      <c r="G236" s="2">
        <v>2</v>
      </c>
      <c r="H236" s="2"/>
      <c r="I236" s="2">
        <f t="shared" si="3"/>
        <v>6</v>
      </c>
    </row>
    <row r="237" spans="1:9">
      <c r="A237" s="33">
        <v>235</v>
      </c>
      <c r="B237" s="19" t="s">
        <v>350</v>
      </c>
      <c r="C237" s="20" t="s">
        <v>357</v>
      </c>
      <c r="D237" s="2">
        <v>6</v>
      </c>
      <c r="E237" s="2"/>
      <c r="F237" s="2"/>
      <c r="G237" s="2"/>
      <c r="H237" s="2"/>
      <c r="I237" s="2">
        <f t="shared" si="3"/>
        <v>6</v>
      </c>
    </row>
    <row r="238" spans="1:9">
      <c r="A238" s="33">
        <v>236</v>
      </c>
      <c r="B238" s="19" t="s">
        <v>35</v>
      </c>
      <c r="C238" s="28" t="s">
        <v>41</v>
      </c>
      <c r="D238" s="2">
        <v>1</v>
      </c>
      <c r="E238" s="25">
        <v>2</v>
      </c>
      <c r="F238" s="2"/>
      <c r="G238" s="2">
        <v>2</v>
      </c>
      <c r="H238" s="2"/>
      <c r="I238" s="2">
        <f t="shared" si="3"/>
        <v>5</v>
      </c>
    </row>
    <row r="239" spans="1:9">
      <c r="A239" s="33">
        <v>237</v>
      </c>
      <c r="B239" s="19" t="s">
        <v>35</v>
      </c>
      <c r="C239" s="20" t="s">
        <v>44</v>
      </c>
      <c r="D239" s="2">
        <v>4</v>
      </c>
      <c r="E239" s="2">
        <v>1</v>
      </c>
      <c r="F239" s="2"/>
      <c r="G239" s="2"/>
      <c r="H239" s="2"/>
      <c r="I239" s="2">
        <f t="shared" si="3"/>
        <v>5</v>
      </c>
    </row>
    <row r="240" spans="1:9">
      <c r="A240" s="33">
        <v>238</v>
      </c>
      <c r="B240" s="19" t="s">
        <v>143</v>
      </c>
      <c r="C240" s="20" t="s">
        <v>159</v>
      </c>
      <c r="D240" s="2">
        <v>3</v>
      </c>
      <c r="E240" s="2">
        <v>1</v>
      </c>
      <c r="F240" s="2"/>
      <c r="G240" s="2">
        <v>1</v>
      </c>
      <c r="H240" s="2"/>
      <c r="I240" s="2">
        <f t="shared" si="3"/>
        <v>5</v>
      </c>
    </row>
    <row r="241" spans="1:9">
      <c r="A241" s="33">
        <v>239</v>
      </c>
      <c r="B241" s="19" t="s">
        <v>170</v>
      </c>
      <c r="C241" s="20" t="s">
        <v>181</v>
      </c>
      <c r="D241" s="2">
        <v>3</v>
      </c>
      <c r="E241" s="2">
        <v>2</v>
      </c>
      <c r="F241" s="2"/>
      <c r="G241" s="2"/>
      <c r="H241" s="2"/>
      <c r="I241" s="2">
        <f t="shared" si="3"/>
        <v>5</v>
      </c>
    </row>
    <row r="242" spans="1:9">
      <c r="A242" s="33">
        <v>240</v>
      </c>
      <c r="B242" s="19" t="s">
        <v>170</v>
      </c>
      <c r="C242" s="20" t="s">
        <v>182</v>
      </c>
      <c r="D242" s="2">
        <v>5</v>
      </c>
      <c r="E242" s="2"/>
      <c r="F242" s="2"/>
      <c r="G242" s="2"/>
      <c r="H242" s="2"/>
      <c r="I242" s="2">
        <f t="shared" si="3"/>
        <v>5</v>
      </c>
    </row>
    <row r="243" spans="1:9">
      <c r="A243" s="33">
        <v>241</v>
      </c>
      <c r="B243" s="19" t="s">
        <v>185</v>
      </c>
      <c r="C243" s="20" t="s">
        <v>196</v>
      </c>
      <c r="D243" s="2">
        <v>2</v>
      </c>
      <c r="E243" s="2">
        <v>1</v>
      </c>
      <c r="F243" s="2">
        <v>1</v>
      </c>
      <c r="G243" s="2"/>
      <c r="H243" s="2">
        <v>1</v>
      </c>
      <c r="I243" s="2">
        <f t="shared" si="3"/>
        <v>5</v>
      </c>
    </row>
    <row r="244" spans="1:9">
      <c r="A244" s="33">
        <v>242</v>
      </c>
      <c r="B244" s="19" t="s">
        <v>225</v>
      </c>
      <c r="C244" s="20" t="s">
        <v>249</v>
      </c>
      <c r="D244" s="2">
        <v>4</v>
      </c>
      <c r="E244" s="2"/>
      <c r="F244" s="2"/>
      <c r="G244" s="2">
        <v>1</v>
      </c>
      <c r="H244" s="2"/>
      <c r="I244" s="2">
        <f t="shared" si="3"/>
        <v>5</v>
      </c>
    </row>
    <row r="245" spans="1:9">
      <c r="A245" s="33">
        <v>243</v>
      </c>
      <c r="B245" s="19" t="s">
        <v>225</v>
      </c>
      <c r="C245" s="20" t="s">
        <v>250</v>
      </c>
      <c r="D245" s="2">
        <v>3</v>
      </c>
      <c r="E245" s="2">
        <v>2</v>
      </c>
      <c r="F245" s="2"/>
      <c r="G245" s="2"/>
      <c r="H245" s="2"/>
      <c r="I245" s="2">
        <f t="shared" si="3"/>
        <v>5</v>
      </c>
    </row>
    <row r="246" spans="1:9">
      <c r="A246" s="33">
        <v>244</v>
      </c>
      <c r="B246" s="19" t="s">
        <v>299</v>
      </c>
      <c r="C246" s="20" t="s">
        <v>330</v>
      </c>
      <c r="D246" s="2">
        <v>3</v>
      </c>
      <c r="E246" s="2">
        <v>1</v>
      </c>
      <c r="F246" s="2"/>
      <c r="G246" s="2"/>
      <c r="H246" s="2">
        <v>1</v>
      </c>
      <c r="I246" s="2">
        <f t="shared" si="3"/>
        <v>5</v>
      </c>
    </row>
    <row r="247" spans="1:9">
      <c r="A247" s="33">
        <v>245</v>
      </c>
      <c r="B247" s="19" t="s">
        <v>350</v>
      </c>
      <c r="C247" s="20" t="s">
        <v>359</v>
      </c>
      <c r="D247" s="2">
        <v>4</v>
      </c>
      <c r="E247" s="2">
        <v>1</v>
      </c>
      <c r="F247" s="2"/>
      <c r="G247" s="2"/>
      <c r="H247" s="2"/>
      <c r="I247" s="2">
        <f t="shared" si="3"/>
        <v>5</v>
      </c>
    </row>
    <row r="248" spans="1:9">
      <c r="A248" s="33">
        <v>246</v>
      </c>
      <c r="B248" s="19" t="s">
        <v>391</v>
      </c>
      <c r="C248" s="20" t="s">
        <v>393</v>
      </c>
      <c r="D248" s="2">
        <v>5</v>
      </c>
      <c r="E248" s="2"/>
      <c r="F248" s="2"/>
      <c r="G248" s="2"/>
      <c r="H248" s="2"/>
      <c r="I248" s="2">
        <f t="shared" si="3"/>
        <v>5</v>
      </c>
    </row>
    <row r="249" spans="1:9">
      <c r="A249" s="33">
        <v>247</v>
      </c>
      <c r="B249" s="19" t="s">
        <v>35</v>
      </c>
      <c r="C249" s="25" t="s">
        <v>47</v>
      </c>
      <c r="D249" s="2">
        <v>2</v>
      </c>
      <c r="E249" s="2">
        <v>2</v>
      </c>
      <c r="F249" s="2"/>
      <c r="G249" s="2"/>
      <c r="H249" s="2"/>
      <c r="I249" s="2">
        <f t="shared" si="3"/>
        <v>4</v>
      </c>
    </row>
    <row r="250" spans="1:9">
      <c r="A250" s="33">
        <v>248</v>
      </c>
      <c r="B250" s="19" t="s">
        <v>79</v>
      </c>
      <c r="C250" s="29" t="s">
        <v>91</v>
      </c>
      <c r="D250" s="2">
        <v>2</v>
      </c>
      <c r="E250" s="2"/>
      <c r="F250" s="2">
        <v>2</v>
      </c>
      <c r="G250" s="2"/>
      <c r="H250" s="2"/>
      <c r="I250" s="2">
        <f t="shared" si="3"/>
        <v>4</v>
      </c>
    </row>
    <row r="251" spans="1:9">
      <c r="A251" s="33">
        <v>249</v>
      </c>
      <c r="B251" s="19" t="s">
        <v>97</v>
      </c>
      <c r="C251" s="20" t="s">
        <v>100</v>
      </c>
      <c r="D251" s="2">
        <v>3</v>
      </c>
      <c r="E251" s="2">
        <v>1</v>
      </c>
      <c r="F251" s="2"/>
      <c r="G251" s="2"/>
      <c r="H251" s="2"/>
      <c r="I251" s="2">
        <f t="shared" si="3"/>
        <v>4</v>
      </c>
    </row>
    <row r="252" spans="1:9">
      <c r="A252" s="33">
        <v>250</v>
      </c>
      <c r="B252" s="19" t="s">
        <v>97</v>
      </c>
      <c r="C252" s="25" t="s">
        <v>111</v>
      </c>
      <c r="D252" s="2">
        <v>2</v>
      </c>
      <c r="E252" s="2">
        <v>2</v>
      </c>
      <c r="F252" s="2"/>
      <c r="G252" s="2"/>
      <c r="H252" s="2"/>
      <c r="I252" s="2">
        <f t="shared" si="3"/>
        <v>4</v>
      </c>
    </row>
    <row r="253" spans="1:9">
      <c r="A253" s="33">
        <v>251</v>
      </c>
      <c r="B253" s="19" t="s">
        <v>116</v>
      </c>
      <c r="C253" s="25" t="s">
        <v>142</v>
      </c>
      <c r="D253" s="2">
        <v>2</v>
      </c>
      <c r="E253" s="2">
        <v>2</v>
      </c>
      <c r="F253" s="2"/>
      <c r="G253" s="2"/>
      <c r="H253" s="2"/>
      <c r="I253" s="2">
        <f t="shared" si="3"/>
        <v>4</v>
      </c>
    </row>
    <row r="254" spans="1:9">
      <c r="A254" s="33">
        <v>252</v>
      </c>
      <c r="B254" s="19" t="s">
        <v>143</v>
      </c>
      <c r="C254" s="20" t="s">
        <v>145</v>
      </c>
      <c r="D254" s="2">
        <v>3</v>
      </c>
      <c r="E254" s="2">
        <v>1</v>
      </c>
      <c r="F254" s="2"/>
      <c r="G254" s="2"/>
      <c r="H254" s="2"/>
      <c r="I254" s="2">
        <f t="shared" si="3"/>
        <v>4</v>
      </c>
    </row>
    <row r="255" spans="1:9">
      <c r="A255" s="33">
        <v>253</v>
      </c>
      <c r="B255" s="19" t="s">
        <v>143</v>
      </c>
      <c r="C255" s="20" t="s">
        <v>162</v>
      </c>
      <c r="D255" s="2">
        <v>2</v>
      </c>
      <c r="E255" s="2">
        <v>1</v>
      </c>
      <c r="F255" s="2">
        <v>1</v>
      </c>
      <c r="G255" s="2"/>
      <c r="H255" s="2"/>
      <c r="I255" s="2">
        <f t="shared" si="3"/>
        <v>4</v>
      </c>
    </row>
    <row r="256" spans="1:9">
      <c r="A256" s="33">
        <v>254</v>
      </c>
      <c r="B256" s="19" t="s">
        <v>143</v>
      </c>
      <c r="C256" s="20" t="s">
        <v>164</v>
      </c>
      <c r="D256" s="2">
        <v>2</v>
      </c>
      <c r="E256" s="2">
        <v>1</v>
      </c>
      <c r="F256" s="2"/>
      <c r="G256" s="2">
        <v>1</v>
      </c>
      <c r="H256" s="2"/>
      <c r="I256" s="2">
        <f t="shared" si="3"/>
        <v>4</v>
      </c>
    </row>
    <row r="257" spans="1:9">
      <c r="A257" s="33">
        <v>255</v>
      </c>
      <c r="B257" s="19" t="s">
        <v>170</v>
      </c>
      <c r="C257" s="21" t="s">
        <v>174</v>
      </c>
      <c r="D257" s="2">
        <v>1</v>
      </c>
      <c r="E257" s="2">
        <v>1</v>
      </c>
      <c r="F257" s="2">
        <v>1</v>
      </c>
      <c r="G257" s="2">
        <v>1</v>
      </c>
      <c r="H257" s="2"/>
      <c r="I257" s="2">
        <f t="shared" si="3"/>
        <v>4</v>
      </c>
    </row>
    <row r="258" spans="1:9">
      <c r="A258" s="33">
        <v>256</v>
      </c>
      <c r="B258" s="19" t="s">
        <v>185</v>
      </c>
      <c r="C258" s="20" t="s">
        <v>189</v>
      </c>
      <c r="D258" s="2">
        <v>2</v>
      </c>
      <c r="E258" s="2">
        <v>1</v>
      </c>
      <c r="F258" s="2"/>
      <c r="G258" s="2">
        <v>1</v>
      </c>
      <c r="H258" s="2"/>
      <c r="I258" s="2">
        <f t="shared" si="3"/>
        <v>4</v>
      </c>
    </row>
    <row r="259" spans="1:9">
      <c r="A259" s="33">
        <v>257</v>
      </c>
      <c r="B259" s="19" t="s">
        <v>185</v>
      </c>
      <c r="C259" s="25" t="s">
        <v>200</v>
      </c>
      <c r="D259" s="2">
        <v>2</v>
      </c>
      <c r="E259" s="2">
        <v>2</v>
      </c>
      <c r="F259" s="2"/>
      <c r="G259" s="2"/>
      <c r="H259" s="2"/>
      <c r="I259" s="2">
        <f t="shared" ref="I259:I322" si="4">SUM(D259:H259)</f>
        <v>4</v>
      </c>
    </row>
    <row r="260" spans="1:9">
      <c r="A260" s="33">
        <v>258</v>
      </c>
      <c r="B260" s="19" t="s">
        <v>206</v>
      </c>
      <c r="C260" s="31" t="s">
        <v>207</v>
      </c>
      <c r="D260" s="2">
        <v>1</v>
      </c>
      <c r="E260" s="2">
        <v>1</v>
      </c>
      <c r="F260" s="2"/>
      <c r="G260" s="2">
        <v>2</v>
      </c>
      <c r="H260" s="2"/>
      <c r="I260" s="2">
        <f t="shared" si="4"/>
        <v>4</v>
      </c>
    </row>
    <row r="261" spans="1:9">
      <c r="A261" s="33">
        <v>259</v>
      </c>
      <c r="B261" s="19" t="s">
        <v>206</v>
      </c>
      <c r="C261" s="20" t="s">
        <v>217</v>
      </c>
      <c r="D261" s="2">
        <v>2</v>
      </c>
      <c r="E261" s="2">
        <v>1</v>
      </c>
      <c r="F261" s="2"/>
      <c r="G261" s="2">
        <v>1</v>
      </c>
      <c r="H261" s="2"/>
      <c r="I261" s="2">
        <f t="shared" si="4"/>
        <v>4</v>
      </c>
    </row>
    <row r="262" spans="1:9">
      <c r="A262" s="33">
        <v>260</v>
      </c>
      <c r="B262" s="19" t="s">
        <v>206</v>
      </c>
      <c r="C262" s="20" t="s">
        <v>218</v>
      </c>
      <c r="D262" s="2">
        <v>3</v>
      </c>
      <c r="E262" s="2">
        <v>1</v>
      </c>
      <c r="F262" s="2"/>
      <c r="G262" s="2"/>
      <c r="H262" s="2"/>
      <c r="I262" s="2">
        <f t="shared" si="4"/>
        <v>4</v>
      </c>
    </row>
    <row r="263" spans="1:9">
      <c r="A263" s="33">
        <v>261</v>
      </c>
      <c r="B263" s="19" t="s">
        <v>225</v>
      </c>
      <c r="C263" s="20" t="s">
        <v>232</v>
      </c>
      <c r="D263" s="2">
        <v>2</v>
      </c>
      <c r="E263" s="2">
        <v>1</v>
      </c>
      <c r="F263" s="2"/>
      <c r="G263" s="2"/>
      <c r="H263" s="2">
        <v>1</v>
      </c>
      <c r="I263" s="2">
        <f t="shared" si="4"/>
        <v>4</v>
      </c>
    </row>
    <row r="264" spans="1:9">
      <c r="A264" s="33">
        <v>262</v>
      </c>
      <c r="B264" s="19" t="s">
        <v>225</v>
      </c>
      <c r="C264" s="20" t="s">
        <v>243</v>
      </c>
      <c r="D264" s="2">
        <v>2</v>
      </c>
      <c r="E264" s="2">
        <v>1</v>
      </c>
      <c r="F264" s="2"/>
      <c r="G264" s="2">
        <v>1</v>
      </c>
      <c r="H264" s="2"/>
      <c r="I264" s="2">
        <f t="shared" si="4"/>
        <v>4</v>
      </c>
    </row>
    <row r="265" spans="1:9">
      <c r="A265" s="33">
        <v>263</v>
      </c>
      <c r="B265" s="19" t="s">
        <v>260</v>
      </c>
      <c r="C265" s="20" t="s">
        <v>281</v>
      </c>
      <c r="D265" s="2">
        <v>2</v>
      </c>
      <c r="E265" s="2">
        <v>1</v>
      </c>
      <c r="F265" s="2"/>
      <c r="G265" s="2">
        <v>1</v>
      </c>
      <c r="H265" s="2"/>
      <c r="I265" s="2">
        <f t="shared" si="4"/>
        <v>4</v>
      </c>
    </row>
    <row r="266" spans="1:9">
      <c r="A266" s="33">
        <v>264</v>
      </c>
      <c r="B266" s="19" t="s">
        <v>260</v>
      </c>
      <c r="C266" s="20" t="s">
        <v>290</v>
      </c>
      <c r="D266" s="2">
        <v>3</v>
      </c>
      <c r="E266" s="2">
        <v>1</v>
      </c>
      <c r="F266" s="2"/>
      <c r="G266" s="2"/>
      <c r="H266" s="2"/>
      <c r="I266" s="2">
        <f t="shared" si="4"/>
        <v>4</v>
      </c>
    </row>
    <row r="267" spans="1:9">
      <c r="A267" s="33">
        <v>265</v>
      </c>
      <c r="B267" s="19" t="s">
        <v>299</v>
      </c>
      <c r="C267" s="20" t="s">
        <v>331</v>
      </c>
      <c r="D267" s="2">
        <v>2</v>
      </c>
      <c r="E267" s="2">
        <v>1</v>
      </c>
      <c r="F267" s="2">
        <v>1</v>
      </c>
      <c r="G267" s="2"/>
      <c r="H267" s="2"/>
      <c r="I267" s="2">
        <f t="shared" si="4"/>
        <v>4</v>
      </c>
    </row>
    <row r="268" spans="1:9">
      <c r="A268" s="33">
        <v>266</v>
      </c>
      <c r="B268" s="19" t="s">
        <v>299</v>
      </c>
      <c r="C268" s="25" t="s">
        <v>304</v>
      </c>
      <c r="D268" s="2">
        <v>2</v>
      </c>
      <c r="E268" s="2">
        <v>2</v>
      </c>
      <c r="F268" s="2"/>
      <c r="G268" s="2"/>
      <c r="H268" s="2"/>
      <c r="I268" s="2">
        <f t="shared" si="4"/>
        <v>4</v>
      </c>
    </row>
    <row r="269" spans="1:9">
      <c r="A269" s="33">
        <v>267</v>
      </c>
      <c r="B269" s="19" t="s">
        <v>299</v>
      </c>
      <c r="C269" s="20" t="s">
        <v>315</v>
      </c>
      <c r="D269" s="2">
        <v>2</v>
      </c>
      <c r="E269" s="2">
        <v>1</v>
      </c>
      <c r="F269" s="2"/>
      <c r="G269" s="2">
        <v>1</v>
      </c>
      <c r="H269" s="2"/>
      <c r="I269" s="2">
        <f t="shared" si="4"/>
        <v>4</v>
      </c>
    </row>
    <row r="270" spans="1:9">
      <c r="A270" s="33">
        <v>268</v>
      </c>
      <c r="B270" s="19" t="s">
        <v>299</v>
      </c>
      <c r="C270" s="20" t="s">
        <v>321</v>
      </c>
      <c r="D270" s="2">
        <v>3</v>
      </c>
      <c r="E270" s="2">
        <v>1</v>
      </c>
      <c r="F270" s="2"/>
      <c r="G270" s="2"/>
      <c r="H270" s="2"/>
      <c r="I270" s="2">
        <f t="shared" si="4"/>
        <v>4</v>
      </c>
    </row>
    <row r="271" spans="1:9">
      <c r="A271" s="33">
        <v>269</v>
      </c>
      <c r="B271" s="19" t="s">
        <v>299</v>
      </c>
      <c r="C271" s="20" t="s">
        <v>302</v>
      </c>
      <c r="D271" s="2">
        <v>3</v>
      </c>
      <c r="E271" s="2">
        <v>1</v>
      </c>
      <c r="F271" s="2"/>
      <c r="G271" s="2"/>
      <c r="H271" s="2"/>
      <c r="I271" s="2">
        <f t="shared" si="4"/>
        <v>4</v>
      </c>
    </row>
    <row r="272" spans="1:9">
      <c r="A272" s="33">
        <v>270</v>
      </c>
      <c r="B272" s="19" t="s">
        <v>333</v>
      </c>
      <c r="C272" s="20" t="s">
        <v>337</v>
      </c>
      <c r="D272" s="2">
        <v>3</v>
      </c>
      <c r="E272" s="2">
        <v>1</v>
      </c>
      <c r="F272" s="2"/>
      <c r="G272" s="2"/>
      <c r="H272" s="2"/>
      <c r="I272" s="2">
        <f t="shared" si="4"/>
        <v>4</v>
      </c>
    </row>
    <row r="273" spans="1:9">
      <c r="A273" s="33">
        <v>271</v>
      </c>
      <c r="B273" s="19" t="s">
        <v>377</v>
      </c>
      <c r="C273" s="20" t="s">
        <v>380</v>
      </c>
      <c r="D273" s="2">
        <v>3</v>
      </c>
      <c r="E273" s="2">
        <v>1</v>
      </c>
      <c r="F273" s="2"/>
      <c r="G273" s="2"/>
      <c r="H273" s="2"/>
      <c r="I273" s="2">
        <f t="shared" si="4"/>
        <v>4</v>
      </c>
    </row>
    <row r="274" spans="1:9">
      <c r="A274" s="33">
        <v>272</v>
      </c>
      <c r="B274" s="19" t="s">
        <v>384</v>
      </c>
      <c r="C274" s="20" t="s">
        <v>387</v>
      </c>
      <c r="D274" s="2">
        <v>2</v>
      </c>
      <c r="E274" s="2">
        <v>1</v>
      </c>
      <c r="F274" s="2"/>
      <c r="G274" s="2">
        <v>1</v>
      </c>
      <c r="H274" s="2"/>
      <c r="I274" s="2">
        <f t="shared" si="4"/>
        <v>4</v>
      </c>
    </row>
    <row r="275" spans="1:9">
      <c r="A275" s="33">
        <v>273</v>
      </c>
      <c r="B275" s="19" t="s">
        <v>97</v>
      </c>
      <c r="C275" s="20" t="s">
        <v>107</v>
      </c>
      <c r="D275" s="2">
        <v>2</v>
      </c>
      <c r="E275" s="2">
        <v>1</v>
      </c>
      <c r="F275" s="2"/>
      <c r="G275" s="2"/>
      <c r="H275" s="2"/>
      <c r="I275" s="2">
        <f t="shared" si="4"/>
        <v>3</v>
      </c>
    </row>
    <row r="276" spans="1:9">
      <c r="A276" s="33">
        <v>274</v>
      </c>
      <c r="B276" s="19" t="s">
        <v>116</v>
      </c>
      <c r="C276" s="28" t="s">
        <v>129</v>
      </c>
      <c r="D276" s="2">
        <v>1</v>
      </c>
      <c r="E276" s="2">
        <v>2</v>
      </c>
      <c r="F276" s="2"/>
      <c r="G276" s="2"/>
      <c r="H276" s="2"/>
      <c r="I276" s="2">
        <f t="shared" si="4"/>
        <v>3</v>
      </c>
    </row>
    <row r="277" spans="1:9">
      <c r="A277" s="33">
        <v>275</v>
      </c>
      <c r="B277" s="19" t="s">
        <v>116</v>
      </c>
      <c r="C277" s="28" t="s">
        <v>31</v>
      </c>
      <c r="D277" s="2">
        <v>1</v>
      </c>
      <c r="E277" s="2">
        <v>2</v>
      </c>
      <c r="F277" s="2"/>
      <c r="G277" s="2"/>
      <c r="H277" s="2"/>
      <c r="I277" s="2">
        <f t="shared" si="4"/>
        <v>3</v>
      </c>
    </row>
    <row r="278" spans="1:9">
      <c r="A278" s="33">
        <v>276</v>
      </c>
      <c r="B278" s="19" t="s">
        <v>143</v>
      </c>
      <c r="C278" s="21" t="s">
        <v>150</v>
      </c>
      <c r="D278" s="2">
        <v>1</v>
      </c>
      <c r="E278" s="2">
        <v>1</v>
      </c>
      <c r="F278" s="2"/>
      <c r="G278" s="2">
        <v>1</v>
      </c>
      <c r="H278" s="2"/>
      <c r="I278" s="2">
        <f t="shared" si="4"/>
        <v>3</v>
      </c>
    </row>
    <row r="279" spans="1:9">
      <c r="A279" s="33">
        <v>277</v>
      </c>
      <c r="B279" s="19" t="s">
        <v>143</v>
      </c>
      <c r="C279" s="9" t="s">
        <v>168</v>
      </c>
      <c r="D279" s="2">
        <v>1</v>
      </c>
      <c r="E279" s="2"/>
      <c r="F279" s="2">
        <v>2</v>
      </c>
      <c r="G279" s="2"/>
      <c r="H279" s="2"/>
      <c r="I279" s="2">
        <f t="shared" si="4"/>
        <v>3</v>
      </c>
    </row>
    <row r="280" spans="1:9">
      <c r="A280" s="33">
        <v>278</v>
      </c>
      <c r="B280" s="19" t="s">
        <v>170</v>
      </c>
      <c r="C280" s="20" t="s">
        <v>178</v>
      </c>
      <c r="D280" s="2">
        <v>2</v>
      </c>
      <c r="E280" s="2">
        <v>1</v>
      </c>
      <c r="F280" s="2"/>
      <c r="G280" s="2"/>
      <c r="H280" s="2"/>
      <c r="I280" s="2">
        <f t="shared" si="4"/>
        <v>3</v>
      </c>
    </row>
    <row r="281" spans="1:9">
      <c r="A281" s="33">
        <v>279</v>
      </c>
      <c r="B281" s="19" t="s">
        <v>185</v>
      </c>
      <c r="C281" s="21" t="s">
        <v>187</v>
      </c>
      <c r="D281" s="2">
        <v>1</v>
      </c>
      <c r="E281" s="2">
        <v>1</v>
      </c>
      <c r="F281" s="2"/>
      <c r="G281" s="2">
        <v>1</v>
      </c>
      <c r="H281" s="2"/>
      <c r="I281" s="2">
        <f t="shared" si="4"/>
        <v>3</v>
      </c>
    </row>
    <row r="282" spans="1:9">
      <c r="A282" s="33">
        <v>280</v>
      </c>
      <c r="B282" s="19" t="s">
        <v>185</v>
      </c>
      <c r="C282" s="20" t="s">
        <v>192</v>
      </c>
      <c r="D282" s="2">
        <v>2</v>
      </c>
      <c r="E282" s="2">
        <v>1</v>
      </c>
      <c r="F282" s="2"/>
      <c r="G282" s="2"/>
      <c r="H282" s="2"/>
      <c r="I282" s="2">
        <f t="shared" si="4"/>
        <v>3</v>
      </c>
    </row>
    <row r="283" spans="1:9">
      <c r="A283" s="33">
        <v>281</v>
      </c>
      <c r="B283" s="19" t="s">
        <v>185</v>
      </c>
      <c r="C283" s="20" t="s">
        <v>203</v>
      </c>
      <c r="D283" s="2">
        <v>3</v>
      </c>
      <c r="E283" s="2"/>
      <c r="F283" s="2"/>
      <c r="G283" s="2"/>
      <c r="H283" s="2"/>
      <c r="I283" s="2">
        <f t="shared" si="4"/>
        <v>3</v>
      </c>
    </row>
    <row r="284" spans="1:9">
      <c r="A284" s="33">
        <v>282</v>
      </c>
      <c r="B284" s="19" t="s">
        <v>185</v>
      </c>
      <c r="C284" s="20" t="s">
        <v>205</v>
      </c>
      <c r="D284" s="2">
        <v>2</v>
      </c>
      <c r="E284" s="2">
        <v>1</v>
      </c>
      <c r="F284" s="2"/>
      <c r="G284" s="2"/>
      <c r="H284" s="2"/>
      <c r="I284" s="2">
        <f t="shared" si="4"/>
        <v>3</v>
      </c>
    </row>
    <row r="285" spans="1:9">
      <c r="A285" s="33">
        <v>283</v>
      </c>
      <c r="B285" s="19" t="s">
        <v>225</v>
      </c>
      <c r="C285" s="20" t="s">
        <v>233</v>
      </c>
      <c r="D285" s="2">
        <v>2</v>
      </c>
      <c r="E285" s="2"/>
      <c r="F285" s="2"/>
      <c r="G285" s="2">
        <v>1</v>
      </c>
      <c r="H285" s="2"/>
      <c r="I285" s="2">
        <f t="shared" si="4"/>
        <v>3</v>
      </c>
    </row>
    <row r="286" spans="1:9">
      <c r="A286" s="33">
        <v>284</v>
      </c>
      <c r="B286" s="19" t="s">
        <v>225</v>
      </c>
      <c r="C286" s="20" t="s">
        <v>242</v>
      </c>
      <c r="D286" s="2">
        <v>2</v>
      </c>
      <c r="E286" s="2"/>
      <c r="F286" s="2"/>
      <c r="G286" s="2">
        <v>1</v>
      </c>
      <c r="H286" s="2"/>
      <c r="I286" s="2">
        <f t="shared" si="4"/>
        <v>3</v>
      </c>
    </row>
    <row r="287" spans="1:9">
      <c r="A287" s="33">
        <v>285</v>
      </c>
      <c r="B287" s="19" t="s">
        <v>225</v>
      </c>
      <c r="C287" s="20" t="s">
        <v>245</v>
      </c>
      <c r="D287" s="2">
        <v>2</v>
      </c>
      <c r="E287" s="2"/>
      <c r="F287" s="2"/>
      <c r="G287" s="2">
        <v>1</v>
      </c>
      <c r="H287" s="2"/>
      <c r="I287" s="2">
        <f t="shared" si="4"/>
        <v>3</v>
      </c>
    </row>
    <row r="288" spans="1:9">
      <c r="A288" s="33">
        <v>286</v>
      </c>
      <c r="B288" s="19" t="s">
        <v>225</v>
      </c>
      <c r="C288" s="20" t="s">
        <v>251</v>
      </c>
      <c r="D288" s="2">
        <v>2</v>
      </c>
      <c r="E288" s="2">
        <v>1</v>
      </c>
      <c r="F288" s="2"/>
      <c r="G288" s="2"/>
      <c r="H288" s="2"/>
      <c r="I288" s="2">
        <f t="shared" si="4"/>
        <v>3</v>
      </c>
    </row>
    <row r="289" spans="1:9">
      <c r="A289" s="33">
        <v>287</v>
      </c>
      <c r="B289" s="19" t="s">
        <v>260</v>
      </c>
      <c r="C289" s="20" t="s">
        <v>280</v>
      </c>
      <c r="D289" s="2">
        <v>2</v>
      </c>
      <c r="E289" s="2">
        <v>1</v>
      </c>
      <c r="F289" s="2"/>
      <c r="G289" s="2"/>
      <c r="H289" s="2"/>
      <c r="I289" s="2">
        <f t="shared" si="4"/>
        <v>3</v>
      </c>
    </row>
    <row r="290" spans="1:9">
      <c r="A290" s="33">
        <v>288</v>
      </c>
      <c r="B290" s="19" t="s">
        <v>260</v>
      </c>
      <c r="C290" s="20" t="s">
        <v>291</v>
      </c>
      <c r="D290" s="2">
        <v>3</v>
      </c>
      <c r="E290" s="2"/>
      <c r="F290" s="2"/>
      <c r="G290" s="2"/>
      <c r="H290" s="2"/>
      <c r="I290" s="2">
        <f t="shared" si="4"/>
        <v>3</v>
      </c>
    </row>
    <row r="291" spans="1:9">
      <c r="A291" s="33">
        <v>289</v>
      </c>
      <c r="B291" s="19" t="s">
        <v>260</v>
      </c>
      <c r="C291" s="21" t="s">
        <v>292</v>
      </c>
      <c r="D291" s="2">
        <v>1</v>
      </c>
      <c r="E291" s="2">
        <v>1</v>
      </c>
      <c r="F291" s="2"/>
      <c r="G291" s="2">
        <v>1</v>
      </c>
      <c r="H291" s="2"/>
      <c r="I291" s="2">
        <f t="shared" si="4"/>
        <v>3</v>
      </c>
    </row>
    <row r="292" spans="1:9">
      <c r="A292" s="33">
        <v>290</v>
      </c>
      <c r="B292" s="19" t="s">
        <v>333</v>
      </c>
      <c r="C292" s="21" t="s">
        <v>343</v>
      </c>
      <c r="D292" s="2">
        <v>1</v>
      </c>
      <c r="E292" s="2">
        <v>1</v>
      </c>
      <c r="F292" s="2"/>
      <c r="G292" s="2"/>
      <c r="H292" s="2">
        <v>1</v>
      </c>
      <c r="I292" s="2">
        <f t="shared" si="4"/>
        <v>3</v>
      </c>
    </row>
    <row r="293" spans="1:9">
      <c r="A293" s="33">
        <v>291</v>
      </c>
      <c r="B293" s="19" t="s">
        <v>333</v>
      </c>
      <c r="C293" s="28" t="s">
        <v>348</v>
      </c>
      <c r="D293" s="2">
        <v>1</v>
      </c>
      <c r="E293" s="2">
        <v>2</v>
      </c>
      <c r="F293" s="2"/>
      <c r="G293" s="2"/>
      <c r="H293" s="2"/>
      <c r="I293" s="2">
        <f t="shared" si="4"/>
        <v>3</v>
      </c>
    </row>
    <row r="294" spans="1:9">
      <c r="A294" s="33">
        <v>292</v>
      </c>
      <c r="B294" s="19" t="s">
        <v>333</v>
      </c>
      <c r="C294" s="20" t="s">
        <v>341</v>
      </c>
      <c r="D294" s="2">
        <v>2</v>
      </c>
      <c r="E294" s="2">
        <v>1</v>
      </c>
      <c r="F294" s="2"/>
      <c r="G294" s="2"/>
      <c r="H294" s="2"/>
      <c r="I294" s="2">
        <f t="shared" si="4"/>
        <v>3</v>
      </c>
    </row>
    <row r="295" spans="1:9">
      <c r="A295" s="33">
        <v>293</v>
      </c>
      <c r="B295" s="19" t="s">
        <v>333</v>
      </c>
      <c r="C295" s="20" t="s">
        <v>339</v>
      </c>
      <c r="D295" s="2">
        <v>2</v>
      </c>
      <c r="E295" s="2">
        <v>1</v>
      </c>
      <c r="F295" s="2"/>
      <c r="G295" s="2"/>
      <c r="H295" s="2"/>
      <c r="I295" s="2">
        <f t="shared" si="4"/>
        <v>3</v>
      </c>
    </row>
    <row r="296" spans="1:9">
      <c r="A296" s="33">
        <v>294</v>
      </c>
      <c r="B296" s="19" t="s">
        <v>350</v>
      </c>
      <c r="C296" s="20" t="s">
        <v>363</v>
      </c>
      <c r="D296" s="2">
        <v>3</v>
      </c>
      <c r="E296" s="2"/>
      <c r="F296" s="2"/>
      <c r="G296" s="2"/>
      <c r="H296" s="2"/>
      <c r="I296" s="2">
        <f t="shared" si="4"/>
        <v>3</v>
      </c>
    </row>
    <row r="297" spans="1:9">
      <c r="A297" s="33">
        <v>295</v>
      </c>
      <c r="B297" s="19" t="s">
        <v>377</v>
      </c>
      <c r="C297" s="20" t="s">
        <v>382</v>
      </c>
      <c r="D297" s="2">
        <v>2</v>
      </c>
      <c r="E297" s="2">
        <v>1</v>
      </c>
      <c r="F297" s="2"/>
      <c r="G297" s="2"/>
      <c r="H297" s="2"/>
      <c r="I297" s="2">
        <f t="shared" si="4"/>
        <v>3</v>
      </c>
    </row>
    <row r="298" spans="1:9">
      <c r="A298" s="33">
        <v>296</v>
      </c>
      <c r="B298" s="19" t="s">
        <v>35</v>
      </c>
      <c r="C298" s="25" t="s">
        <v>43</v>
      </c>
      <c r="D298" s="2">
        <v>1</v>
      </c>
      <c r="E298" s="2">
        <v>1</v>
      </c>
      <c r="F298" s="2"/>
      <c r="G298" s="2"/>
      <c r="H298" s="2"/>
      <c r="I298" s="2">
        <f t="shared" si="4"/>
        <v>2</v>
      </c>
    </row>
    <row r="299" spans="1:9">
      <c r="A299" s="33">
        <v>297</v>
      </c>
      <c r="B299" s="19" t="s">
        <v>35</v>
      </c>
      <c r="C299" s="25" t="s">
        <v>46</v>
      </c>
      <c r="D299" s="2">
        <v>1</v>
      </c>
      <c r="E299" s="2">
        <v>1</v>
      </c>
      <c r="F299" s="2"/>
      <c r="G299" s="2"/>
      <c r="H299" s="2"/>
      <c r="I299" s="2">
        <f t="shared" si="4"/>
        <v>2</v>
      </c>
    </row>
    <row r="300" spans="1:9">
      <c r="A300" s="33">
        <v>298</v>
      </c>
      <c r="B300" s="19" t="s">
        <v>35</v>
      </c>
      <c r="C300" s="25" t="s">
        <v>63</v>
      </c>
      <c r="D300" s="2">
        <v>1</v>
      </c>
      <c r="E300" s="2">
        <v>1</v>
      </c>
      <c r="F300" s="2"/>
      <c r="G300" s="2"/>
      <c r="H300" s="2"/>
      <c r="I300" s="2">
        <f t="shared" si="4"/>
        <v>2</v>
      </c>
    </row>
    <row r="301" spans="1:9">
      <c r="A301" s="33">
        <v>299</v>
      </c>
      <c r="B301" s="19" t="s">
        <v>35</v>
      </c>
      <c r="C301" s="20" t="s">
        <v>64</v>
      </c>
      <c r="D301" s="2">
        <v>2</v>
      </c>
      <c r="E301" s="2"/>
      <c r="F301" s="2"/>
      <c r="G301" s="2"/>
      <c r="H301" s="2"/>
      <c r="I301" s="2">
        <f t="shared" si="4"/>
        <v>2</v>
      </c>
    </row>
    <row r="302" spans="1:9">
      <c r="A302" s="33">
        <v>300</v>
      </c>
      <c r="B302" s="19" t="s">
        <v>65</v>
      </c>
      <c r="C302" s="30" t="s">
        <v>76</v>
      </c>
      <c r="D302" s="2"/>
      <c r="E302" s="2"/>
      <c r="F302" s="2">
        <v>1</v>
      </c>
      <c r="G302" s="2">
        <v>1</v>
      </c>
      <c r="H302" s="2"/>
      <c r="I302" s="2">
        <f t="shared" si="4"/>
        <v>2</v>
      </c>
    </row>
    <row r="303" spans="1:9">
      <c r="A303" s="33">
        <v>301</v>
      </c>
      <c r="B303" s="19" t="s">
        <v>143</v>
      </c>
      <c r="C303" s="25" t="s">
        <v>166</v>
      </c>
      <c r="D303" s="2">
        <v>1</v>
      </c>
      <c r="E303" s="2">
        <v>1</v>
      </c>
      <c r="F303" s="2"/>
      <c r="G303" s="2"/>
      <c r="H303" s="2"/>
      <c r="I303" s="2">
        <f t="shared" si="4"/>
        <v>2</v>
      </c>
    </row>
    <row r="304" spans="1:9">
      <c r="A304" s="33">
        <v>302</v>
      </c>
      <c r="B304" s="19" t="s">
        <v>143</v>
      </c>
      <c r="C304" s="29" t="s">
        <v>169</v>
      </c>
      <c r="D304" s="2">
        <v>1</v>
      </c>
      <c r="E304" s="2"/>
      <c r="F304" s="2">
        <v>1</v>
      </c>
      <c r="G304" s="2"/>
      <c r="H304" s="2"/>
      <c r="I304" s="2">
        <f t="shared" si="4"/>
        <v>2</v>
      </c>
    </row>
    <row r="305" spans="1:9">
      <c r="A305" s="33">
        <v>303</v>
      </c>
      <c r="B305" s="19" t="s">
        <v>170</v>
      </c>
      <c r="C305" s="20" t="s">
        <v>183</v>
      </c>
      <c r="D305" s="2">
        <v>2</v>
      </c>
      <c r="E305" s="2"/>
      <c r="F305" s="2"/>
      <c r="G305" s="2"/>
      <c r="H305" s="2"/>
      <c r="I305" s="2">
        <f t="shared" si="4"/>
        <v>2</v>
      </c>
    </row>
    <row r="306" spans="1:9">
      <c r="A306" s="33">
        <v>304</v>
      </c>
      <c r="B306" s="19" t="s">
        <v>185</v>
      </c>
      <c r="C306" s="25" t="s">
        <v>190</v>
      </c>
      <c r="D306" s="2">
        <v>1</v>
      </c>
      <c r="E306" s="2">
        <v>1</v>
      </c>
      <c r="F306" s="2"/>
      <c r="G306" s="2"/>
      <c r="H306" s="2"/>
      <c r="I306" s="2">
        <f t="shared" si="4"/>
        <v>2</v>
      </c>
    </row>
    <row r="307" spans="1:9">
      <c r="A307" s="33">
        <v>305</v>
      </c>
      <c r="B307" s="19" t="s">
        <v>185</v>
      </c>
      <c r="C307" s="25" t="s">
        <v>191</v>
      </c>
      <c r="D307" s="2">
        <v>1</v>
      </c>
      <c r="E307" s="2">
        <v>1</v>
      </c>
      <c r="F307" s="2"/>
      <c r="G307" s="2"/>
      <c r="H307" s="2"/>
      <c r="I307" s="2">
        <f t="shared" si="4"/>
        <v>2</v>
      </c>
    </row>
    <row r="308" spans="1:9">
      <c r="A308" s="33">
        <v>306</v>
      </c>
      <c r="B308" s="19" t="s">
        <v>185</v>
      </c>
      <c r="C308" s="20" t="s">
        <v>202</v>
      </c>
      <c r="D308" s="2">
        <v>1</v>
      </c>
      <c r="E308" s="2">
        <v>1</v>
      </c>
      <c r="F308" s="2"/>
      <c r="G308" s="2"/>
      <c r="H308" s="2"/>
      <c r="I308" s="2">
        <f t="shared" si="4"/>
        <v>2</v>
      </c>
    </row>
    <row r="309" spans="1:9">
      <c r="A309" s="33">
        <v>307</v>
      </c>
      <c r="B309" s="19" t="s">
        <v>185</v>
      </c>
      <c r="C309" s="29" t="s">
        <v>204</v>
      </c>
      <c r="D309" s="2">
        <v>1</v>
      </c>
      <c r="E309" s="2"/>
      <c r="F309" s="2">
        <v>1</v>
      </c>
      <c r="G309" s="2"/>
      <c r="H309" s="2"/>
      <c r="I309" s="2">
        <f t="shared" si="4"/>
        <v>2</v>
      </c>
    </row>
    <row r="310" spans="1:9">
      <c r="A310" s="33">
        <v>308</v>
      </c>
      <c r="B310" s="19" t="s">
        <v>206</v>
      </c>
      <c r="C310" s="20" t="s">
        <v>210</v>
      </c>
      <c r="D310" s="2">
        <v>2</v>
      </c>
      <c r="E310" s="2"/>
      <c r="F310" s="2"/>
      <c r="G310" s="2"/>
      <c r="H310" s="2"/>
      <c r="I310" s="2">
        <f t="shared" si="4"/>
        <v>2</v>
      </c>
    </row>
    <row r="311" spans="1:9">
      <c r="A311" s="33">
        <v>309</v>
      </c>
      <c r="B311" s="19" t="s">
        <v>206</v>
      </c>
      <c r="C311" s="25" t="s">
        <v>214</v>
      </c>
      <c r="D311" s="2">
        <v>1</v>
      </c>
      <c r="E311" s="2">
        <v>1</v>
      </c>
      <c r="F311" s="2"/>
      <c r="G311" s="2"/>
      <c r="H311" s="2"/>
      <c r="I311" s="2">
        <f t="shared" si="4"/>
        <v>2</v>
      </c>
    </row>
    <row r="312" spans="1:9">
      <c r="A312" s="33">
        <v>310</v>
      </c>
      <c r="B312" s="19" t="s">
        <v>206</v>
      </c>
      <c r="C312" s="20" t="s">
        <v>222</v>
      </c>
      <c r="D312" s="2">
        <v>2</v>
      </c>
      <c r="E312" s="2"/>
      <c r="F312" s="2"/>
      <c r="G312" s="2"/>
      <c r="H312" s="2"/>
      <c r="I312" s="2">
        <f t="shared" si="4"/>
        <v>2</v>
      </c>
    </row>
    <row r="313" spans="1:9">
      <c r="A313" s="33">
        <v>311</v>
      </c>
      <c r="B313" s="19" t="s">
        <v>206</v>
      </c>
      <c r="C313" s="20" t="s">
        <v>223</v>
      </c>
      <c r="D313" s="2">
        <v>2</v>
      </c>
      <c r="E313" s="2"/>
      <c r="F313" s="2"/>
      <c r="G313" s="2"/>
      <c r="H313" s="2"/>
      <c r="I313" s="2">
        <f t="shared" si="4"/>
        <v>2</v>
      </c>
    </row>
    <row r="314" spans="1:9">
      <c r="A314" s="33">
        <v>312</v>
      </c>
      <c r="B314" s="19" t="s">
        <v>225</v>
      </c>
      <c r="C314" s="31" t="s">
        <v>237</v>
      </c>
      <c r="D314" s="2"/>
      <c r="E314" s="2"/>
      <c r="F314" s="2"/>
      <c r="G314" s="2">
        <v>2</v>
      </c>
      <c r="H314" s="2"/>
      <c r="I314" s="2">
        <f t="shared" si="4"/>
        <v>2</v>
      </c>
    </row>
    <row r="315" spans="1:9">
      <c r="A315" s="33">
        <v>313</v>
      </c>
      <c r="B315" s="19" t="s">
        <v>299</v>
      </c>
      <c r="C315" s="25" t="s">
        <v>323</v>
      </c>
      <c r="D315" s="2">
        <v>1</v>
      </c>
      <c r="E315" s="2">
        <v>1</v>
      </c>
      <c r="F315" s="2"/>
      <c r="G315" s="2"/>
      <c r="H315" s="2"/>
      <c r="I315" s="2">
        <f t="shared" si="4"/>
        <v>2</v>
      </c>
    </row>
    <row r="316" spans="1:9">
      <c r="A316" s="33">
        <v>314</v>
      </c>
      <c r="B316" s="19" t="s">
        <v>299</v>
      </c>
      <c r="C316" s="25" t="s">
        <v>309</v>
      </c>
      <c r="D316" s="2">
        <v>1</v>
      </c>
      <c r="E316" s="2">
        <v>1</v>
      </c>
      <c r="F316" s="2"/>
      <c r="G316" s="2"/>
      <c r="H316" s="2"/>
      <c r="I316" s="2">
        <f t="shared" si="4"/>
        <v>2</v>
      </c>
    </row>
    <row r="317" spans="1:9">
      <c r="A317" s="33">
        <v>315</v>
      </c>
      <c r="B317" s="19" t="s">
        <v>333</v>
      </c>
      <c r="C317" s="25" t="s">
        <v>349</v>
      </c>
      <c r="D317" s="2">
        <v>1</v>
      </c>
      <c r="E317" s="2">
        <v>1</v>
      </c>
      <c r="F317" s="2"/>
      <c r="G317" s="2"/>
      <c r="H317" s="2"/>
      <c r="I317" s="2">
        <f t="shared" si="4"/>
        <v>2</v>
      </c>
    </row>
    <row r="318" spans="1:9">
      <c r="A318" s="33">
        <v>316</v>
      </c>
      <c r="B318" s="19" t="s">
        <v>333</v>
      </c>
      <c r="C318" s="25" t="s">
        <v>345</v>
      </c>
      <c r="D318" s="2">
        <v>1</v>
      </c>
      <c r="E318" s="2">
        <v>1</v>
      </c>
      <c r="F318" s="2"/>
      <c r="G318" s="2"/>
      <c r="H318" s="2"/>
      <c r="I318" s="2">
        <f t="shared" si="4"/>
        <v>2</v>
      </c>
    </row>
    <row r="319" spans="1:9">
      <c r="A319" s="33">
        <v>317</v>
      </c>
      <c r="B319" s="19" t="s">
        <v>333</v>
      </c>
      <c r="C319" s="20" t="s">
        <v>340</v>
      </c>
      <c r="D319" s="2">
        <v>2</v>
      </c>
      <c r="E319" s="2"/>
      <c r="F319" s="2"/>
      <c r="G319" s="2"/>
      <c r="H319" s="2"/>
      <c r="I319" s="2">
        <f t="shared" si="4"/>
        <v>2</v>
      </c>
    </row>
    <row r="320" spans="1:9">
      <c r="A320" s="33">
        <v>318</v>
      </c>
      <c r="B320" s="19" t="s">
        <v>333</v>
      </c>
      <c r="C320" s="20" t="s">
        <v>336</v>
      </c>
      <c r="D320" s="2">
        <v>2</v>
      </c>
      <c r="E320" s="2"/>
      <c r="F320" s="2"/>
      <c r="G320" s="2"/>
      <c r="H320" s="2"/>
      <c r="I320" s="2">
        <f t="shared" si="4"/>
        <v>2</v>
      </c>
    </row>
    <row r="321" spans="1:9">
      <c r="A321" s="33">
        <v>319</v>
      </c>
      <c r="B321" s="19" t="s">
        <v>333</v>
      </c>
      <c r="C321" s="20" t="s">
        <v>344</v>
      </c>
      <c r="D321" s="2">
        <v>2</v>
      </c>
      <c r="E321" s="2"/>
      <c r="F321" s="2"/>
      <c r="G321" s="2"/>
      <c r="H321" s="2"/>
      <c r="I321" s="2">
        <f t="shared" si="4"/>
        <v>2</v>
      </c>
    </row>
    <row r="322" spans="1:9">
      <c r="A322" s="33">
        <v>320</v>
      </c>
      <c r="B322" s="19" t="s">
        <v>350</v>
      </c>
      <c r="C322" s="20" t="s">
        <v>351</v>
      </c>
      <c r="D322" s="2">
        <v>2</v>
      </c>
      <c r="E322" s="2"/>
      <c r="F322" s="2"/>
      <c r="G322" s="2"/>
      <c r="H322" s="2"/>
      <c r="I322" s="2">
        <f t="shared" si="4"/>
        <v>2</v>
      </c>
    </row>
    <row r="323" spans="1:9">
      <c r="A323" s="33">
        <v>321</v>
      </c>
      <c r="B323" s="19" t="s">
        <v>350</v>
      </c>
      <c r="C323" s="20" t="s">
        <v>358</v>
      </c>
      <c r="D323" s="2">
        <v>2</v>
      </c>
      <c r="E323" s="2"/>
      <c r="F323" s="2"/>
      <c r="G323" s="2"/>
      <c r="H323" s="2"/>
      <c r="I323" s="2">
        <f t="shared" ref="I323:I353" si="5">SUM(D323:H323)</f>
        <v>2</v>
      </c>
    </row>
    <row r="324" spans="1:9">
      <c r="A324" s="33">
        <v>322</v>
      </c>
      <c r="B324" s="19" t="s">
        <v>364</v>
      </c>
      <c r="C324" s="25" t="s">
        <v>368</v>
      </c>
      <c r="D324" s="2">
        <v>1</v>
      </c>
      <c r="E324" s="2">
        <v>1</v>
      </c>
      <c r="F324" s="2"/>
      <c r="G324" s="2"/>
      <c r="H324" s="2"/>
      <c r="I324" s="2">
        <f t="shared" si="5"/>
        <v>2</v>
      </c>
    </row>
    <row r="325" spans="1:9">
      <c r="A325" s="33">
        <v>323</v>
      </c>
      <c r="B325" s="19" t="s">
        <v>377</v>
      </c>
      <c r="C325" s="25" t="s">
        <v>378</v>
      </c>
      <c r="D325" s="2">
        <v>1</v>
      </c>
      <c r="E325" s="2">
        <v>1</v>
      </c>
      <c r="F325" s="2"/>
      <c r="G325" s="2"/>
      <c r="H325" s="2"/>
      <c r="I325" s="2">
        <f t="shared" si="5"/>
        <v>2</v>
      </c>
    </row>
    <row r="326" spans="1:9">
      <c r="A326" s="33">
        <v>324</v>
      </c>
      <c r="B326" s="19" t="s">
        <v>377</v>
      </c>
      <c r="C326" s="25" t="s">
        <v>381</v>
      </c>
      <c r="D326" s="2">
        <v>1</v>
      </c>
      <c r="E326" s="2">
        <v>1</v>
      </c>
      <c r="F326" s="2"/>
      <c r="G326" s="2"/>
      <c r="H326" s="2"/>
      <c r="I326" s="2">
        <f t="shared" si="5"/>
        <v>2</v>
      </c>
    </row>
    <row r="327" spans="1:9">
      <c r="A327" s="33">
        <v>325</v>
      </c>
      <c r="B327" s="19" t="s">
        <v>384</v>
      </c>
      <c r="C327" s="20" t="s">
        <v>388</v>
      </c>
      <c r="D327" s="2">
        <v>2</v>
      </c>
      <c r="E327" s="2"/>
      <c r="F327" s="2"/>
      <c r="G327" s="2"/>
      <c r="H327" s="2"/>
      <c r="I327" s="2">
        <f t="shared" si="5"/>
        <v>2</v>
      </c>
    </row>
    <row r="328" spans="1:9">
      <c r="A328" s="33">
        <v>326</v>
      </c>
      <c r="B328" s="19" t="s">
        <v>391</v>
      </c>
      <c r="C328" s="20" t="s">
        <v>392</v>
      </c>
      <c r="D328" s="2">
        <v>2</v>
      </c>
      <c r="E328" s="2"/>
      <c r="F328" s="2"/>
      <c r="G328" s="2"/>
      <c r="H328" s="2"/>
      <c r="I328" s="2">
        <f t="shared" si="5"/>
        <v>2</v>
      </c>
    </row>
    <row r="329" spans="1:9">
      <c r="A329" s="33">
        <v>327</v>
      </c>
      <c r="B329" s="19" t="s">
        <v>79</v>
      </c>
      <c r="C329" s="31" t="s">
        <v>89</v>
      </c>
      <c r="D329" s="2"/>
      <c r="E329" s="2"/>
      <c r="F329" s="2"/>
      <c r="G329" s="2">
        <v>1</v>
      </c>
      <c r="H329" s="2"/>
      <c r="I329" s="2">
        <f t="shared" si="5"/>
        <v>1</v>
      </c>
    </row>
    <row r="330" spans="1:9">
      <c r="A330" s="33">
        <v>328</v>
      </c>
      <c r="B330" s="19" t="s">
        <v>79</v>
      </c>
      <c r="C330" s="28" t="s">
        <v>90</v>
      </c>
      <c r="D330" s="2"/>
      <c r="E330" s="2">
        <v>1</v>
      </c>
      <c r="F330" s="2"/>
      <c r="G330" s="2"/>
      <c r="H330" s="2"/>
      <c r="I330" s="2">
        <f t="shared" si="5"/>
        <v>1</v>
      </c>
    </row>
    <row r="331" spans="1:9">
      <c r="A331" s="33">
        <v>329</v>
      </c>
      <c r="B331" s="19" t="s">
        <v>97</v>
      </c>
      <c r="C331" s="28" t="s">
        <v>101</v>
      </c>
      <c r="D331" s="2"/>
      <c r="E331" s="2">
        <v>1</v>
      </c>
      <c r="F331" s="2"/>
      <c r="G331" s="2"/>
      <c r="H331" s="2"/>
      <c r="I331" s="2">
        <f t="shared" si="5"/>
        <v>1</v>
      </c>
    </row>
    <row r="332" spans="1:9">
      <c r="A332" s="33">
        <v>330</v>
      </c>
      <c r="B332" s="19" t="s">
        <v>97</v>
      </c>
      <c r="C332" s="20" t="s">
        <v>112</v>
      </c>
      <c r="D332" s="2">
        <v>1</v>
      </c>
      <c r="E332" s="2"/>
      <c r="F332" s="2"/>
      <c r="G332" s="2"/>
      <c r="H332" s="2"/>
      <c r="I332" s="2">
        <f t="shared" si="5"/>
        <v>1</v>
      </c>
    </row>
    <row r="333" spans="1:9">
      <c r="A333" s="33">
        <v>331</v>
      </c>
      <c r="B333" s="19" t="s">
        <v>97</v>
      </c>
      <c r="C333" s="20" t="s">
        <v>114</v>
      </c>
      <c r="D333" s="2">
        <v>1</v>
      </c>
      <c r="E333" s="2"/>
      <c r="F333" s="2"/>
      <c r="G333" s="2"/>
      <c r="H333" s="2"/>
      <c r="I333" s="2">
        <f t="shared" si="5"/>
        <v>1</v>
      </c>
    </row>
    <row r="334" spans="1:9">
      <c r="A334" s="33">
        <v>332</v>
      </c>
      <c r="B334" s="19" t="s">
        <v>170</v>
      </c>
      <c r="C334" s="28" t="s">
        <v>172</v>
      </c>
      <c r="D334" s="2"/>
      <c r="E334" s="2">
        <v>1</v>
      </c>
      <c r="F334" s="2"/>
      <c r="G334" s="2"/>
      <c r="H334" s="2"/>
      <c r="I334" s="2">
        <f t="shared" si="5"/>
        <v>1</v>
      </c>
    </row>
    <row r="335" spans="1:9">
      <c r="A335" s="33">
        <v>333</v>
      </c>
      <c r="B335" s="19" t="s">
        <v>206</v>
      </c>
      <c r="C335" s="20" t="s">
        <v>212</v>
      </c>
      <c r="D335" s="2">
        <v>1</v>
      </c>
      <c r="E335" s="2"/>
      <c r="F335" s="2"/>
      <c r="G335" s="2"/>
      <c r="H335" s="2"/>
      <c r="I335" s="2">
        <f t="shared" si="5"/>
        <v>1</v>
      </c>
    </row>
    <row r="336" spans="1:9">
      <c r="A336" s="33">
        <v>334</v>
      </c>
      <c r="B336" s="19" t="s">
        <v>225</v>
      </c>
      <c r="C336" s="20" t="s">
        <v>234</v>
      </c>
      <c r="D336" s="2">
        <v>1</v>
      </c>
      <c r="E336" s="2"/>
      <c r="F336" s="2"/>
      <c r="G336" s="2"/>
      <c r="H336" s="2"/>
      <c r="I336" s="2">
        <f t="shared" si="5"/>
        <v>1</v>
      </c>
    </row>
    <row r="337" spans="1:9">
      <c r="A337" s="33">
        <v>335</v>
      </c>
      <c r="B337" s="19" t="s">
        <v>225</v>
      </c>
      <c r="C337" s="20" t="s">
        <v>255</v>
      </c>
      <c r="D337" s="2">
        <v>1</v>
      </c>
      <c r="E337" s="2"/>
      <c r="F337" s="2"/>
      <c r="G337" s="2"/>
      <c r="H337" s="2"/>
      <c r="I337" s="2">
        <f t="shared" si="5"/>
        <v>1</v>
      </c>
    </row>
    <row r="338" spans="1:9">
      <c r="A338" s="33">
        <v>336</v>
      </c>
      <c r="B338" s="19" t="s">
        <v>225</v>
      </c>
      <c r="C338" s="20" t="s">
        <v>256</v>
      </c>
      <c r="D338" s="2">
        <v>1</v>
      </c>
      <c r="E338" s="2"/>
      <c r="F338" s="2"/>
      <c r="G338" s="2"/>
      <c r="H338" s="2"/>
      <c r="I338" s="2">
        <f t="shared" si="5"/>
        <v>1</v>
      </c>
    </row>
    <row r="339" spans="1:9">
      <c r="A339" s="33">
        <v>337</v>
      </c>
      <c r="B339" s="19" t="s">
        <v>260</v>
      </c>
      <c r="C339" s="20" t="s">
        <v>293</v>
      </c>
      <c r="D339" s="2">
        <v>1</v>
      </c>
      <c r="E339" s="2"/>
      <c r="F339" s="2"/>
      <c r="G339" s="2"/>
      <c r="H339" s="2"/>
      <c r="I339" s="2">
        <f t="shared" si="5"/>
        <v>1</v>
      </c>
    </row>
    <row r="340" spans="1:9">
      <c r="A340" s="33">
        <v>338</v>
      </c>
      <c r="B340" s="19" t="s">
        <v>299</v>
      </c>
      <c r="C340" s="28" t="s">
        <v>332</v>
      </c>
      <c r="D340" s="2"/>
      <c r="E340" s="2">
        <v>1</v>
      </c>
      <c r="F340" s="2"/>
      <c r="G340" s="2"/>
      <c r="H340" s="2"/>
      <c r="I340" s="2">
        <f t="shared" si="5"/>
        <v>1</v>
      </c>
    </row>
    <row r="341" spans="1:9">
      <c r="A341" s="33">
        <v>339</v>
      </c>
      <c r="B341" s="19" t="s">
        <v>299</v>
      </c>
      <c r="C341" s="28" t="s">
        <v>320</v>
      </c>
      <c r="D341" s="2"/>
      <c r="E341" s="2">
        <v>1</v>
      </c>
      <c r="F341" s="2"/>
      <c r="G341" s="2"/>
      <c r="H341" s="2"/>
      <c r="I341" s="2">
        <f t="shared" si="5"/>
        <v>1</v>
      </c>
    </row>
    <row r="342" spans="1:9">
      <c r="A342" s="33">
        <v>340</v>
      </c>
      <c r="B342" s="19" t="s">
        <v>299</v>
      </c>
      <c r="C342" s="20" t="s">
        <v>317</v>
      </c>
      <c r="D342" s="2">
        <v>1</v>
      </c>
      <c r="E342" s="2"/>
      <c r="F342" s="2"/>
      <c r="G342" s="2"/>
      <c r="H342" s="2"/>
      <c r="I342" s="2">
        <f t="shared" si="5"/>
        <v>1</v>
      </c>
    </row>
    <row r="343" spans="1:9">
      <c r="A343" s="33">
        <v>341</v>
      </c>
      <c r="B343" s="19" t="s">
        <v>299</v>
      </c>
      <c r="C343" s="20" t="s">
        <v>300</v>
      </c>
      <c r="D343" s="2">
        <v>1</v>
      </c>
      <c r="E343" s="2"/>
      <c r="F343" s="2"/>
      <c r="G343" s="2"/>
      <c r="H343" s="2"/>
      <c r="I343" s="2">
        <f t="shared" si="5"/>
        <v>1</v>
      </c>
    </row>
    <row r="344" spans="1:9">
      <c r="A344" s="33">
        <v>342</v>
      </c>
      <c r="B344" s="19" t="s">
        <v>299</v>
      </c>
      <c r="C344" s="20" t="s">
        <v>310</v>
      </c>
      <c r="D344" s="2">
        <v>1</v>
      </c>
      <c r="E344" s="2"/>
      <c r="F344" s="2"/>
      <c r="G344" s="2"/>
      <c r="H344" s="2"/>
      <c r="I344" s="2">
        <f t="shared" si="5"/>
        <v>1</v>
      </c>
    </row>
    <row r="345" spans="1:9">
      <c r="A345" s="33">
        <v>343</v>
      </c>
      <c r="B345" s="19" t="s">
        <v>333</v>
      </c>
      <c r="C345" s="20" t="s">
        <v>347</v>
      </c>
      <c r="D345" s="2">
        <v>1</v>
      </c>
      <c r="E345" s="2"/>
      <c r="F345" s="2"/>
      <c r="G345" s="2"/>
      <c r="H345" s="2"/>
      <c r="I345" s="2">
        <f t="shared" si="5"/>
        <v>1</v>
      </c>
    </row>
    <row r="346" spans="1:9">
      <c r="A346" s="33">
        <v>344</v>
      </c>
      <c r="B346" s="19" t="s">
        <v>350</v>
      </c>
      <c r="C346" s="20" t="s">
        <v>362</v>
      </c>
      <c r="D346" s="2">
        <v>1</v>
      </c>
      <c r="E346" s="2"/>
      <c r="F346" s="2"/>
      <c r="G346" s="2"/>
      <c r="H346" s="2"/>
      <c r="I346" s="2">
        <f t="shared" si="5"/>
        <v>1</v>
      </c>
    </row>
    <row r="347" spans="1:9">
      <c r="A347" s="33">
        <v>345</v>
      </c>
      <c r="B347" s="19" t="s">
        <v>350</v>
      </c>
      <c r="C347" s="20" t="s">
        <v>354</v>
      </c>
      <c r="D347" s="2">
        <v>1</v>
      </c>
      <c r="E347" s="2"/>
      <c r="F347" s="2"/>
      <c r="G347" s="2"/>
      <c r="H347" s="2"/>
      <c r="I347" s="2">
        <f t="shared" si="5"/>
        <v>1</v>
      </c>
    </row>
    <row r="348" spans="1:9">
      <c r="A348" s="33">
        <v>346</v>
      </c>
      <c r="B348" s="19" t="s">
        <v>364</v>
      </c>
      <c r="C348" s="28" t="s">
        <v>371</v>
      </c>
      <c r="D348" s="2"/>
      <c r="E348" s="2">
        <v>1</v>
      </c>
      <c r="F348" s="2"/>
      <c r="G348" s="2"/>
      <c r="H348" s="2"/>
      <c r="I348" s="2">
        <f t="shared" si="5"/>
        <v>1</v>
      </c>
    </row>
    <row r="349" spans="1:9">
      <c r="A349" s="33">
        <v>347</v>
      </c>
      <c r="B349" s="19" t="s">
        <v>377</v>
      </c>
      <c r="C349" s="28" t="s">
        <v>379</v>
      </c>
      <c r="D349" s="2"/>
      <c r="E349" s="2">
        <v>1</v>
      </c>
      <c r="F349" s="2"/>
      <c r="G349" s="2"/>
      <c r="H349" s="2"/>
      <c r="I349" s="2">
        <f t="shared" si="5"/>
        <v>1</v>
      </c>
    </row>
    <row r="350" spans="1:9">
      <c r="A350" s="33">
        <v>348</v>
      </c>
      <c r="B350" s="19" t="s">
        <v>384</v>
      </c>
      <c r="C350" s="20" t="s">
        <v>385</v>
      </c>
      <c r="D350" s="2">
        <v>1</v>
      </c>
      <c r="E350" s="2"/>
      <c r="F350" s="2"/>
      <c r="G350" s="2"/>
      <c r="H350" s="2"/>
      <c r="I350" s="2">
        <f t="shared" si="5"/>
        <v>1</v>
      </c>
    </row>
    <row r="351" spans="1:9">
      <c r="A351" s="33">
        <v>349</v>
      </c>
      <c r="B351" s="19" t="s">
        <v>391</v>
      </c>
      <c r="C351" s="20" t="s">
        <v>395</v>
      </c>
      <c r="D351" s="2">
        <v>1</v>
      </c>
      <c r="E351" s="2"/>
      <c r="F351" s="2"/>
      <c r="G351" s="2"/>
      <c r="H351" s="2"/>
      <c r="I351" s="2">
        <f t="shared" si="5"/>
        <v>1</v>
      </c>
    </row>
    <row r="352" spans="1:9">
      <c r="A352" s="33">
        <v>350</v>
      </c>
      <c r="B352" s="19" t="s">
        <v>79</v>
      </c>
      <c r="C352" s="20" t="s">
        <v>87</v>
      </c>
      <c r="D352" s="2"/>
      <c r="E352" s="2"/>
      <c r="F352" s="2"/>
      <c r="G352" s="2"/>
      <c r="H352" s="2"/>
      <c r="I352" s="2">
        <f t="shared" si="5"/>
        <v>0</v>
      </c>
    </row>
    <row r="353" spans="2:9">
      <c r="B353" s="19"/>
      <c r="C353" s="20"/>
      <c r="D353" s="2"/>
      <c r="E353" s="2"/>
      <c r="F353" s="2"/>
      <c r="G353" s="2"/>
      <c r="H353" s="2"/>
      <c r="I353" s="2">
        <f t="shared" si="5"/>
        <v>0</v>
      </c>
    </row>
  </sheetData>
  <phoneticPr fontId="9"/>
  <pageMargins left="0" right="0" top="0.39370078740157477" bottom="0.39370078740157477" header="0" footer="0"/>
  <headerFooter>
    <oddHeader>&amp;C&amp;A</oddHeader>
    <oddFooter>&amp;Cページ &amp;P</oddFooter>
  </headerFooter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MK53"/>
  <sheetViews>
    <sheetView workbookViewId="0">
      <selection activeCell="F5" sqref="F5"/>
    </sheetView>
  </sheetViews>
  <sheetFormatPr defaultRowHeight="13.8"/>
  <cols>
    <col min="1" max="1" width="3.3984375" style="35" customWidth="1"/>
    <col min="2" max="2" width="2.69921875" style="33" customWidth="1"/>
    <col min="3" max="6" width="10.69921875" style="2" customWidth="1"/>
    <col min="7" max="7" width="10.69921875" style="26" customWidth="1"/>
    <col min="8" max="9" width="10.69921875" style="36" customWidth="1"/>
    <col min="10" max="1025" width="10.69921875" style="2" customWidth="1"/>
  </cols>
  <sheetData>
    <row r="2" spans="1:1025">
      <c r="E2" s="2" t="s">
        <v>15</v>
      </c>
      <c r="F2" s="2" t="s">
        <v>404</v>
      </c>
      <c r="G2" s="26" t="s">
        <v>405</v>
      </c>
      <c r="H2" s="36" t="s">
        <v>406</v>
      </c>
    </row>
    <row r="4" spans="1:1025">
      <c r="A4" s="37" t="s">
        <v>407</v>
      </c>
      <c r="B4" s="33">
        <v>1</v>
      </c>
      <c r="C4" s="2" t="s">
        <v>35</v>
      </c>
      <c r="D4" s="2" t="s">
        <v>38</v>
      </c>
      <c r="E4" s="2">
        <v>557183</v>
      </c>
      <c r="F4" s="2">
        <v>298</v>
      </c>
      <c r="G4" s="26">
        <v>18</v>
      </c>
      <c r="H4" s="36">
        <f t="shared" ref="H4:H40" si="0">SUM(E4/F4)</f>
        <v>1869.7416107382551</v>
      </c>
      <c r="ALY4"/>
      <c r="ALZ4"/>
      <c r="AMA4"/>
      <c r="AMB4"/>
      <c r="AMC4"/>
      <c r="AMD4"/>
      <c r="AME4"/>
      <c r="AMF4"/>
      <c r="AMG4"/>
      <c r="AMH4"/>
      <c r="AMI4"/>
      <c r="AMJ4"/>
      <c r="AMK4"/>
    </row>
    <row r="5" spans="1:1025">
      <c r="A5" s="37" t="s">
        <v>407</v>
      </c>
      <c r="B5" s="33">
        <v>2</v>
      </c>
      <c r="C5" s="2" t="s">
        <v>65</v>
      </c>
      <c r="D5" s="2" t="s">
        <v>408</v>
      </c>
      <c r="E5" s="2">
        <v>418100</v>
      </c>
      <c r="F5" s="2">
        <v>293</v>
      </c>
      <c r="G5" s="26">
        <v>18</v>
      </c>
      <c r="H5" s="36">
        <f t="shared" si="0"/>
        <v>1426.962457337884</v>
      </c>
      <c r="ALY5"/>
      <c r="ALZ5"/>
      <c r="AMA5"/>
      <c r="AMB5"/>
      <c r="AMC5"/>
      <c r="AMD5"/>
      <c r="AME5"/>
      <c r="AMF5"/>
      <c r="AMG5"/>
      <c r="AMH5"/>
      <c r="AMI5"/>
      <c r="AMJ5"/>
      <c r="AMK5"/>
    </row>
    <row r="6" spans="1:1025">
      <c r="A6" s="37" t="s">
        <v>407</v>
      </c>
      <c r="B6" s="33">
        <v>3</v>
      </c>
      <c r="C6" s="2" t="s">
        <v>65</v>
      </c>
      <c r="D6" s="2" t="s">
        <v>72</v>
      </c>
      <c r="E6" s="2">
        <v>453711</v>
      </c>
      <c r="F6" s="2">
        <v>255</v>
      </c>
      <c r="G6" s="26">
        <v>7</v>
      </c>
      <c r="H6" s="36">
        <f t="shared" si="0"/>
        <v>1779.2588235294118</v>
      </c>
      <c r="ALY6"/>
      <c r="ALZ6"/>
      <c r="AMA6"/>
      <c r="AMB6"/>
      <c r="AMC6"/>
      <c r="AMD6"/>
      <c r="AME6"/>
      <c r="AMF6"/>
      <c r="AMG6"/>
      <c r="AMH6"/>
      <c r="AMI6"/>
      <c r="AMJ6"/>
      <c r="AMK6"/>
    </row>
    <row r="7" spans="1:1025">
      <c r="A7" s="37" t="s">
        <v>407</v>
      </c>
      <c r="B7" s="33">
        <v>4</v>
      </c>
      <c r="C7" s="2" t="s">
        <v>35</v>
      </c>
      <c r="D7" s="2" t="s">
        <v>54</v>
      </c>
      <c r="E7" s="2">
        <v>386098</v>
      </c>
      <c r="F7" s="2">
        <v>244</v>
      </c>
      <c r="G7" s="26">
        <v>7</v>
      </c>
      <c r="H7" s="36">
        <f t="shared" si="0"/>
        <v>1582.3688524590164</v>
      </c>
      <c r="ALY7"/>
      <c r="ALZ7"/>
      <c r="AMA7"/>
      <c r="AMB7"/>
      <c r="AMC7"/>
      <c r="AMD7"/>
      <c r="AME7"/>
      <c r="AMF7"/>
      <c r="AMG7"/>
      <c r="AMH7"/>
      <c r="AMI7"/>
      <c r="AMJ7"/>
      <c r="AMK7"/>
    </row>
    <row r="8" spans="1:1025">
      <c r="A8" s="37" t="s">
        <v>407</v>
      </c>
      <c r="B8" s="33">
        <v>5</v>
      </c>
      <c r="C8" s="2" t="s">
        <v>35</v>
      </c>
      <c r="D8" s="2" t="s">
        <v>49</v>
      </c>
      <c r="E8" s="2">
        <v>413063</v>
      </c>
      <c r="F8" s="2">
        <v>233</v>
      </c>
      <c r="G8" s="26">
        <v>2</v>
      </c>
      <c r="H8" s="36">
        <f t="shared" si="0"/>
        <v>1772.8025751072962</v>
      </c>
      <c r="ALY8"/>
      <c r="ALZ8"/>
      <c r="AMA8"/>
      <c r="AMB8"/>
      <c r="AMC8"/>
      <c r="AMD8"/>
      <c r="AME8"/>
      <c r="AMF8"/>
      <c r="AMG8"/>
      <c r="AMH8"/>
      <c r="AMI8"/>
      <c r="AMJ8"/>
      <c r="AMK8"/>
    </row>
    <row r="9" spans="1:1025">
      <c r="A9" s="38" t="s">
        <v>409</v>
      </c>
      <c r="B9" s="33">
        <v>6</v>
      </c>
      <c r="C9" s="2" t="s">
        <v>35</v>
      </c>
      <c r="D9" s="2" t="s">
        <v>55</v>
      </c>
      <c r="E9" s="2">
        <v>420927</v>
      </c>
      <c r="F9" s="2">
        <v>227</v>
      </c>
      <c r="G9" s="26">
        <v>18</v>
      </c>
      <c r="H9" s="36">
        <f t="shared" si="0"/>
        <v>1854.3039647577093</v>
      </c>
      <c r="ALY9"/>
      <c r="ALZ9"/>
      <c r="AMA9"/>
      <c r="AMB9"/>
      <c r="AMC9"/>
      <c r="AMD9"/>
      <c r="AME9"/>
      <c r="AMF9"/>
      <c r="AMG9"/>
      <c r="AMH9"/>
      <c r="AMI9"/>
      <c r="AMJ9"/>
      <c r="AMK9"/>
    </row>
    <row r="10" spans="1:1025">
      <c r="A10" s="39" t="s">
        <v>410</v>
      </c>
      <c r="B10" s="33">
        <v>7</v>
      </c>
      <c r="C10" s="2" t="s">
        <v>25</v>
      </c>
      <c r="D10" s="2" t="s">
        <v>19</v>
      </c>
      <c r="E10" s="2">
        <v>226852</v>
      </c>
      <c r="F10" s="2">
        <v>226</v>
      </c>
      <c r="G10" s="26">
        <v>7</v>
      </c>
      <c r="H10" s="36">
        <f t="shared" si="0"/>
        <v>1003.7699115044247</v>
      </c>
      <c r="ALY10"/>
      <c r="ALZ10"/>
      <c r="AMA10"/>
      <c r="AMB10"/>
      <c r="AMC10"/>
      <c r="AMD10"/>
      <c r="AME10"/>
      <c r="AMF10"/>
      <c r="AMG10"/>
      <c r="AMH10"/>
      <c r="AMI10"/>
      <c r="AMJ10"/>
      <c r="AMK10"/>
    </row>
    <row r="11" spans="1:1025">
      <c r="A11" s="37" t="s">
        <v>407</v>
      </c>
      <c r="B11" s="33">
        <v>8</v>
      </c>
      <c r="C11" s="2" t="s">
        <v>25</v>
      </c>
      <c r="D11" s="2" t="s">
        <v>31</v>
      </c>
      <c r="E11" s="2">
        <v>307129</v>
      </c>
      <c r="F11" s="2">
        <v>205</v>
      </c>
      <c r="G11" s="26">
        <v>13</v>
      </c>
      <c r="H11" s="36">
        <f t="shared" si="0"/>
        <v>1498.1902439024391</v>
      </c>
      <c r="ALY11"/>
      <c r="ALZ11"/>
      <c r="AMA11"/>
      <c r="AMB11"/>
      <c r="AMC11"/>
      <c r="AMD11"/>
      <c r="AME11"/>
      <c r="AMF11"/>
      <c r="AMG11"/>
      <c r="AMH11"/>
      <c r="AMI11"/>
      <c r="AMJ11"/>
      <c r="AMK11"/>
    </row>
    <row r="12" spans="1:1025">
      <c r="A12" s="37" t="s">
        <v>407</v>
      </c>
      <c r="B12" s="33">
        <v>9</v>
      </c>
      <c r="C12" s="2" t="s">
        <v>93</v>
      </c>
      <c r="D12" s="2" t="s">
        <v>95</v>
      </c>
      <c r="E12" s="2">
        <v>218197</v>
      </c>
      <c r="F12" s="2">
        <v>191</v>
      </c>
      <c r="G12" s="26">
        <v>9</v>
      </c>
      <c r="H12" s="36">
        <f t="shared" si="0"/>
        <v>1142.3926701570681</v>
      </c>
      <c r="ALY12"/>
      <c r="ALZ12"/>
      <c r="AMA12"/>
      <c r="AMB12"/>
      <c r="AMC12"/>
      <c r="AMD12"/>
      <c r="AME12"/>
      <c r="AMF12"/>
      <c r="AMG12"/>
      <c r="AMH12"/>
      <c r="AMI12"/>
      <c r="AMJ12"/>
      <c r="AMK12"/>
    </row>
    <row r="13" spans="1:1025">
      <c r="A13" s="37" t="s">
        <v>407</v>
      </c>
      <c r="B13" s="33">
        <v>10</v>
      </c>
      <c r="C13" s="2" t="s">
        <v>116</v>
      </c>
      <c r="D13" s="2" t="s">
        <v>121</v>
      </c>
      <c r="E13" s="2">
        <v>230712</v>
      </c>
      <c r="F13" s="2">
        <v>177</v>
      </c>
      <c r="G13" s="26">
        <v>13</v>
      </c>
      <c r="H13" s="36">
        <f t="shared" si="0"/>
        <v>1303.457627118644</v>
      </c>
      <c r="ALY13"/>
      <c r="ALZ13"/>
      <c r="AMA13"/>
      <c r="AMB13"/>
      <c r="AMC13"/>
      <c r="AMD13"/>
      <c r="AME13"/>
      <c r="AMF13"/>
      <c r="AMG13"/>
      <c r="AMH13"/>
      <c r="AMI13"/>
      <c r="AMJ13"/>
      <c r="AMK13"/>
    </row>
    <row r="14" spans="1:1025">
      <c r="A14" s="37" t="s">
        <v>407</v>
      </c>
      <c r="B14" s="33">
        <v>11</v>
      </c>
      <c r="C14" s="2" t="s">
        <v>25</v>
      </c>
      <c r="D14" s="2" t="s">
        <v>26</v>
      </c>
      <c r="E14" s="2">
        <v>285228</v>
      </c>
      <c r="F14" s="2">
        <v>168</v>
      </c>
      <c r="G14" s="26">
        <v>10</v>
      </c>
      <c r="H14" s="36">
        <f t="shared" si="0"/>
        <v>1697.7857142857142</v>
      </c>
      <c r="ALY14"/>
      <c r="ALZ14"/>
      <c r="AMA14"/>
      <c r="AMB14"/>
      <c r="AMC14"/>
      <c r="AMD14"/>
      <c r="AME14"/>
      <c r="AMF14"/>
      <c r="AMG14"/>
      <c r="AMH14"/>
      <c r="AMI14"/>
      <c r="AMJ14"/>
      <c r="AMK14"/>
    </row>
    <row r="15" spans="1:1025">
      <c r="A15" s="39" t="s">
        <v>411</v>
      </c>
      <c r="B15" s="33">
        <v>12</v>
      </c>
      <c r="C15" s="2" t="s">
        <v>35</v>
      </c>
      <c r="D15" s="2" t="s">
        <v>45</v>
      </c>
      <c r="E15" s="2">
        <v>303750</v>
      </c>
      <c r="F15" s="2">
        <v>166</v>
      </c>
      <c r="G15" s="26">
        <v>8</v>
      </c>
      <c r="H15" s="36">
        <f t="shared" si="0"/>
        <v>1829.8192771084337</v>
      </c>
      <c r="ALY15"/>
      <c r="ALZ15"/>
      <c r="AMA15"/>
      <c r="AMB15"/>
      <c r="AMC15"/>
      <c r="AMD15"/>
      <c r="AME15"/>
      <c r="AMF15"/>
      <c r="AMG15"/>
      <c r="AMH15"/>
      <c r="AMI15"/>
      <c r="AMJ15"/>
      <c r="AMK15"/>
    </row>
    <row r="16" spans="1:1025">
      <c r="A16" s="37" t="s">
        <v>407</v>
      </c>
      <c r="B16" s="33">
        <v>13</v>
      </c>
      <c r="C16" s="2" t="s">
        <v>25</v>
      </c>
      <c r="D16" s="2" t="s">
        <v>20</v>
      </c>
      <c r="E16" s="2">
        <v>158014</v>
      </c>
      <c r="F16" s="2">
        <v>154</v>
      </c>
      <c r="G16" s="26">
        <v>13</v>
      </c>
      <c r="H16" s="36">
        <f t="shared" si="0"/>
        <v>1026.0649350649351</v>
      </c>
      <c r="ALY16"/>
      <c r="ALZ16"/>
      <c r="AMA16"/>
      <c r="AMB16"/>
      <c r="AMC16"/>
      <c r="AMD16"/>
      <c r="AME16"/>
      <c r="AMF16"/>
      <c r="AMG16"/>
      <c r="AMH16"/>
      <c r="AMI16"/>
      <c r="AMJ16"/>
      <c r="AMK16"/>
    </row>
    <row r="17" spans="1:1025">
      <c r="A17" s="38" t="s">
        <v>412</v>
      </c>
      <c r="B17" s="33">
        <v>14</v>
      </c>
      <c r="C17" s="2" t="s">
        <v>65</v>
      </c>
      <c r="D17" s="2" t="s">
        <v>73</v>
      </c>
      <c r="E17" s="2">
        <v>162921</v>
      </c>
      <c r="F17" s="2">
        <v>142</v>
      </c>
      <c r="G17" s="26">
        <v>6</v>
      </c>
      <c r="H17" s="36">
        <f t="shared" si="0"/>
        <v>1147.3309859154929</v>
      </c>
      <c r="ALY17"/>
      <c r="ALZ17"/>
      <c r="AMA17"/>
      <c r="AMB17"/>
      <c r="AMC17"/>
      <c r="AMD17"/>
      <c r="AME17"/>
      <c r="AMF17"/>
      <c r="AMG17"/>
      <c r="AMH17"/>
      <c r="AMI17"/>
      <c r="AMJ17"/>
      <c r="AMK17"/>
    </row>
    <row r="18" spans="1:1025">
      <c r="A18" s="37" t="s">
        <v>407</v>
      </c>
      <c r="B18" s="33">
        <v>15</v>
      </c>
      <c r="C18" s="2" t="s">
        <v>25</v>
      </c>
      <c r="D18" s="2" t="s">
        <v>29</v>
      </c>
      <c r="E18" s="2">
        <v>282774</v>
      </c>
      <c r="F18" s="2">
        <v>141</v>
      </c>
      <c r="G18" s="26">
        <v>1</v>
      </c>
      <c r="H18" s="36">
        <f t="shared" si="0"/>
        <v>2005.4893617021276</v>
      </c>
      <c r="ALY18"/>
      <c r="ALZ18"/>
      <c r="AMA18"/>
      <c r="AMB18"/>
      <c r="AMC18"/>
      <c r="AMD18"/>
      <c r="AME18"/>
      <c r="AMF18"/>
      <c r="AMG18"/>
      <c r="AMH18"/>
      <c r="AMI18"/>
      <c r="AMJ18"/>
      <c r="AMK18"/>
    </row>
    <row r="19" spans="1:1025">
      <c r="A19" s="40" t="s">
        <v>413</v>
      </c>
      <c r="B19" s="33">
        <v>16</v>
      </c>
      <c r="C19" s="2" t="s">
        <v>25</v>
      </c>
      <c r="D19" s="2" t="s">
        <v>22</v>
      </c>
      <c r="E19" s="2">
        <v>219315</v>
      </c>
      <c r="F19" s="2">
        <v>138</v>
      </c>
      <c r="G19" s="26">
        <v>9</v>
      </c>
      <c r="H19" s="36">
        <f t="shared" si="0"/>
        <v>1589.2391304347825</v>
      </c>
      <c r="ALY19"/>
      <c r="ALZ19"/>
      <c r="AMA19"/>
      <c r="AMB19"/>
      <c r="AMC19"/>
      <c r="AMD19"/>
      <c r="AME19"/>
      <c r="AMF19"/>
      <c r="AMG19"/>
      <c r="AMH19"/>
      <c r="AMI19"/>
      <c r="AMJ19"/>
      <c r="AMK19"/>
    </row>
    <row r="20" spans="1:1025">
      <c r="A20" s="37" t="s">
        <v>407</v>
      </c>
      <c r="B20" s="33">
        <v>16</v>
      </c>
      <c r="C20" s="2" t="s">
        <v>25</v>
      </c>
      <c r="D20" s="2" t="s">
        <v>33</v>
      </c>
      <c r="E20" s="2">
        <v>203658</v>
      </c>
      <c r="F20" s="2">
        <v>138</v>
      </c>
      <c r="G20" s="26">
        <v>7</v>
      </c>
      <c r="H20" s="36">
        <f t="shared" si="0"/>
        <v>1475.7826086956522</v>
      </c>
      <c r="ALY20"/>
      <c r="ALZ20"/>
      <c r="AMA20"/>
      <c r="AMB20"/>
      <c r="AMC20"/>
      <c r="AMD20"/>
      <c r="AME20"/>
      <c r="AMF20"/>
      <c r="AMG20"/>
      <c r="AMH20"/>
      <c r="AMI20"/>
      <c r="AMJ20"/>
      <c r="AMK20"/>
    </row>
    <row r="21" spans="1:1025">
      <c r="A21" s="37" t="s">
        <v>407</v>
      </c>
      <c r="B21" s="33">
        <v>18</v>
      </c>
      <c r="C21" s="2" t="s">
        <v>260</v>
      </c>
      <c r="D21" s="2" t="s">
        <v>268</v>
      </c>
      <c r="E21" s="2">
        <v>339528</v>
      </c>
      <c r="F21" s="2">
        <v>137</v>
      </c>
      <c r="G21" s="26">
        <v>7</v>
      </c>
      <c r="H21" s="36">
        <f t="shared" si="0"/>
        <v>2478.3065693430658</v>
      </c>
      <c r="ALY21"/>
      <c r="ALZ21"/>
      <c r="AMA21"/>
      <c r="AMB21"/>
      <c r="AMC21"/>
      <c r="AMD21"/>
      <c r="AME21"/>
      <c r="AMF21"/>
      <c r="AMG21"/>
      <c r="AMH21"/>
      <c r="AMI21"/>
      <c r="AMJ21"/>
      <c r="AMK21"/>
    </row>
    <row r="22" spans="1:1025">
      <c r="A22" s="40" t="s">
        <v>414</v>
      </c>
      <c r="B22" s="33">
        <v>19</v>
      </c>
      <c r="C22" s="2" t="s">
        <v>79</v>
      </c>
      <c r="D22" s="2" t="s">
        <v>80</v>
      </c>
      <c r="E22" s="2">
        <v>194516</v>
      </c>
      <c r="F22" s="2">
        <v>132</v>
      </c>
      <c r="G22" s="26">
        <v>11</v>
      </c>
      <c r="H22" s="36">
        <f t="shared" si="0"/>
        <v>1473.6060606060605</v>
      </c>
      <c r="ALY22"/>
      <c r="ALZ22"/>
      <c r="AMA22"/>
      <c r="AMB22"/>
      <c r="AMC22"/>
      <c r="AMD22"/>
      <c r="AME22"/>
      <c r="AMF22"/>
      <c r="AMG22"/>
      <c r="AMH22"/>
      <c r="AMI22"/>
      <c r="AMJ22"/>
      <c r="AMK22"/>
    </row>
    <row r="23" spans="1:1025">
      <c r="A23" s="39" t="s">
        <v>415</v>
      </c>
      <c r="B23" s="33">
        <v>20</v>
      </c>
      <c r="C23" s="2" t="s">
        <v>35</v>
      </c>
      <c r="D23" s="2" t="s">
        <v>39</v>
      </c>
      <c r="E23" s="2">
        <v>203864</v>
      </c>
      <c r="F23" s="2">
        <v>127</v>
      </c>
      <c r="G23" s="26">
        <v>5</v>
      </c>
      <c r="H23" s="36">
        <f t="shared" si="0"/>
        <v>1605.2283464566929</v>
      </c>
      <c r="ALY23"/>
      <c r="ALZ23"/>
      <c r="AMA23"/>
      <c r="AMB23"/>
      <c r="AMC23"/>
      <c r="AMD23"/>
      <c r="AME23"/>
      <c r="AMF23"/>
      <c r="AMG23"/>
      <c r="AMH23"/>
      <c r="AMI23"/>
      <c r="AMJ23"/>
      <c r="AMK23"/>
    </row>
    <row r="24" spans="1:1025">
      <c r="A24" s="37" t="s">
        <v>407</v>
      </c>
      <c r="B24" s="33">
        <v>20</v>
      </c>
      <c r="C24" s="2" t="s">
        <v>35</v>
      </c>
      <c r="D24" s="2" t="s">
        <v>50</v>
      </c>
      <c r="E24" s="2">
        <v>235800</v>
      </c>
      <c r="F24" s="2">
        <v>127</v>
      </c>
      <c r="G24" s="26">
        <v>5</v>
      </c>
      <c r="H24" s="36">
        <f t="shared" si="0"/>
        <v>1856.6929133858268</v>
      </c>
      <c r="ALY24"/>
      <c r="ALZ24"/>
      <c r="AMA24"/>
      <c r="AMB24"/>
      <c r="AMC24"/>
      <c r="AMD24"/>
      <c r="AME24"/>
      <c r="AMF24"/>
      <c r="AMG24"/>
      <c r="AMH24"/>
      <c r="AMI24"/>
      <c r="AMJ24"/>
      <c r="AMK24"/>
    </row>
    <row r="25" spans="1:1025">
      <c r="A25" s="37" t="s">
        <v>407</v>
      </c>
      <c r="B25" s="33">
        <v>20</v>
      </c>
      <c r="C25" s="2" t="s">
        <v>35</v>
      </c>
      <c r="D25" s="2" t="s">
        <v>61</v>
      </c>
      <c r="E25" s="2">
        <v>179514</v>
      </c>
      <c r="F25" s="2">
        <v>127</v>
      </c>
      <c r="G25" s="26">
        <v>2</v>
      </c>
      <c r="H25" s="36">
        <f t="shared" si="0"/>
        <v>1413.4960629921259</v>
      </c>
      <c r="ALY25"/>
      <c r="ALZ25"/>
      <c r="AMA25"/>
      <c r="AMB25"/>
      <c r="AMC25"/>
      <c r="AMD25"/>
      <c r="AME25"/>
      <c r="AMF25"/>
      <c r="AMG25"/>
      <c r="AMH25"/>
      <c r="AMI25"/>
      <c r="AMJ25"/>
      <c r="AMK25"/>
    </row>
    <row r="26" spans="1:1025">
      <c r="A26" s="37" t="s">
        <v>407</v>
      </c>
      <c r="B26" s="33">
        <v>23</v>
      </c>
      <c r="C26" s="2" t="s">
        <v>116</v>
      </c>
      <c r="D26" s="2" t="s">
        <v>120</v>
      </c>
      <c r="E26" s="2">
        <v>284008</v>
      </c>
      <c r="F26" s="2">
        <v>126</v>
      </c>
      <c r="G26" s="26">
        <v>8</v>
      </c>
      <c r="H26" s="36">
        <f t="shared" si="0"/>
        <v>2254.031746031746</v>
      </c>
      <c r="ALY26"/>
      <c r="ALZ26"/>
      <c r="AMA26"/>
      <c r="AMB26"/>
      <c r="AMC26"/>
      <c r="AMD26"/>
      <c r="AME26"/>
      <c r="AMF26"/>
      <c r="AMG26"/>
      <c r="AMH26"/>
      <c r="AMI26"/>
      <c r="AMJ26"/>
      <c r="AMK26"/>
    </row>
    <row r="27" spans="1:1025">
      <c r="A27" s="40" t="s">
        <v>416</v>
      </c>
      <c r="B27" s="33">
        <v>24</v>
      </c>
      <c r="C27" s="2" t="s">
        <v>225</v>
      </c>
      <c r="D27" s="41" t="s">
        <v>229</v>
      </c>
      <c r="E27" s="2">
        <v>237819</v>
      </c>
      <c r="F27" s="2">
        <v>122</v>
      </c>
      <c r="G27" s="26">
        <v>9</v>
      </c>
      <c r="H27" s="36">
        <f t="shared" si="0"/>
        <v>1949.3360655737704</v>
      </c>
      <c r="ALY27"/>
      <c r="ALZ27"/>
      <c r="AMA27"/>
      <c r="AMB27"/>
      <c r="AMC27"/>
      <c r="AMD27"/>
      <c r="AME27"/>
      <c r="AMF27"/>
      <c r="AMG27"/>
      <c r="AMH27"/>
      <c r="AMI27"/>
      <c r="AMJ27"/>
      <c r="AMK27"/>
    </row>
    <row r="28" spans="1:1025">
      <c r="A28" s="39" t="s">
        <v>417</v>
      </c>
      <c r="B28" s="33">
        <v>25</v>
      </c>
      <c r="C28" s="2" t="s">
        <v>65</v>
      </c>
      <c r="D28" s="2" t="s">
        <v>67</v>
      </c>
      <c r="E28" s="2">
        <v>228589</v>
      </c>
      <c r="F28" s="2">
        <v>121</v>
      </c>
      <c r="G28" s="26">
        <v>5</v>
      </c>
      <c r="H28" s="36">
        <f t="shared" si="0"/>
        <v>1889.1652892561983</v>
      </c>
      <c r="ALY28"/>
      <c r="ALZ28"/>
      <c r="AMA28"/>
      <c r="AMB28"/>
      <c r="AMC28"/>
      <c r="AMD28"/>
      <c r="AME28"/>
      <c r="AMF28"/>
      <c r="AMG28"/>
      <c r="AMH28"/>
      <c r="AMI28"/>
      <c r="AMJ28"/>
      <c r="AMK28"/>
    </row>
    <row r="29" spans="1:1025">
      <c r="A29" s="39" t="s">
        <v>418</v>
      </c>
      <c r="B29" s="33">
        <v>26</v>
      </c>
      <c r="C29" s="2" t="s">
        <v>65</v>
      </c>
      <c r="D29" s="2" t="s">
        <v>78</v>
      </c>
      <c r="E29" s="2">
        <v>166622</v>
      </c>
      <c r="F29" s="2">
        <v>118</v>
      </c>
      <c r="G29" s="26">
        <v>3</v>
      </c>
      <c r="H29" s="36">
        <f t="shared" si="0"/>
        <v>1412.050847457627</v>
      </c>
      <c r="ALY29"/>
      <c r="ALZ29"/>
      <c r="AMA29"/>
      <c r="AMB29"/>
      <c r="AMC29"/>
      <c r="AMD29"/>
      <c r="AME29"/>
      <c r="AMF29"/>
      <c r="AMG29"/>
      <c r="AMH29"/>
      <c r="AMI29"/>
      <c r="AMJ29"/>
      <c r="AMK29"/>
    </row>
    <row r="30" spans="1:1025">
      <c r="A30" s="38" t="s">
        <v>419</v>
      </c>
      <c r="B30" s="33">
        <v>27</v>
      </c>
      <c r="C30" s="2" t="s">
        <v>25</v>
      </c>
      <c r="D30" s="2" t="s">
        <v>27</v>
      </c>
      <c r="E30" s="2">
        <v>253011</v>
      </c>
      <c r="F30" s="2">
        <v>116</v>
      </c>
      <c r="G30" s="26">
        <v>5</v>
      </c>
      <c r="H30" s="36">
        <f t="shared" si="0"/>
        <v>2181.1293103448274</v>
      </c>
      <c r="ALY30"/>
      <c r="ALZ30"/>
      <c r="AMA30"/>
      <c r="AMB30"/>
      <c r="AMC30"/>
      <c r="AMD30"/>
      <c r="AME30"/>
      <c r="AMF30"/>
      <c r="AMG30"/>
      <c r="AMH30"/>
      <c r="AMI30"/>
      <c r="AMJ30"/>
      <c r="AMK30"/>
    </row>
    <row r="31" spans="1:1025">
      <c r="A31" s="37" t="s">
        <v>407</v>
      </c>
      <c r="B31" s="33">
        <v>27</v>
      </c>
      <c r="C31" s="2" t="s">
        <v>260</v>
      </c>
      <c r="D31" s="2" t="s">
        <v>283</v>
      </c>
      <c r="E31" s="2">
        <v>360061</v>
      </c>
      <c r="F31" s="2">
        <v>116</v>
      </c>
      <c r="G31" s="26">
        <v>4</v>
      </c>
      <c r="H31" s="36">
        <f t="shared" si="0"/>
        <v>3103.9741379310344</v>
      </c>
      <c r="ALY31"/>
      <c r="ALZ31"/>
      <c r="AMA31"/>
      <c r="AMB31"/>
      <c r="AMC31"/>
      <c r="AMD31"/>
      <c r="AME31"/>
      <c r="AMF31"/>
      <c r="AMG31"/>
      <c r="AMH31"/>
      <c r="AMI31"/>
      <c r="AMJ31"/>
      <c r="AMK31"/>
    </row>
    <row r="32" spans="1:1025">
      <c r="A32" s="38" t="s">
        <v>420</v>
      </c>
      <c r="B32" s="33">
        <v>29</v>
      </c>
      <c r="C32" s="2" t="s">
        <v>65</v>
      </c>
      <c r="D32" s="2" t="s">
        <v>421</v>
      </c>
      <c r="E32" s="2">
        <v>206700</v>
      </c>
      <c r="F32" s="2">
        <v>110</v>
      </c>
      <c r="G32" s="26">
        <v>5</v>
      </c>
      <c r="H32" s="36">
        <f t="shared" si="0"/>
        <v>1879.090909090909</v>
      </c>
      <c r="ALY32"/>
      <c r="ALZ32"/>
      <c r="AMA32"/>
      <c r="AMB32"/>
      <c r="AMC32"/>
      <c r="AMD32"/>
      <c r="AME32"/>
      <c r="AMF32"/>
      <c r="AMG32"/>
      <c r="AMH32"/>
      <c r="AMI32"/>
      <c r="AMJ32"/>
      <c r="AMK32"/>
    </row>
    <row r="33" spans="1:1025">
      <c r="A33" s="38" t="s">
        <v>422</v>
      </c>
      <c r="B33" s="33">
        <v>30</v>
      </c>
      <c r="C33" s="2" t="s">
        <v>116</v>
      </c>
      <c r="D33" s="2" t="s">
        <v>94</v>
      </c>
      <c r="E33" s="2">
        <v>147157</v>
      </c>
      <c r="F33" s="2">
        <v>109</v>
      </c>
      <c r="G33" s="26">
        <v>4</v>
      </c>
      <c r="H33" s="36">
        <f t="shared" si="0"/>
        <v>1350.0642201834862</v>
      </c>
      <c r="ALY33"/>
      <c r="ALZ33"/>
      <c r="AMA33"/>
      <c r="AMB33"/>
      <c r="AMC33"/>
      <c r="AMD33"/>
      <c r="AME33"/>
      <c r="AMF33"/>
      <c r="AMG33"/>
      <c r="AMH33"/>
      <c r="AMI33"/>
      <c r="AMJ33"/>
      <c r="AMK33"/>
    </row>
    <row r="34" spans="1:1025">
      <c r="A34" s="38" t="s">
        <v>423</v>
      </c>
      <c r="B34" s="33">
        <v>31</v>
      </c>
      <c r="C34" s="2" t="s">
        <v>25</v>
      </c>
      <c r="D34" s="2" t="s">
        <v>34</v>
      </c>
      <c r="E34">
        <v>185647</v>
      </c>
      <c r="F34" s="2">
        <v>107</v>
      </c>
      <c r="G34" s="26">
        <v>9</v>
      </c>
      <c r="H34" s="36">
        <f t="shared" si="0"/>
        <v>1735.018691588785</v>
      </c>
      <c r="ALY34"/>
      <c r="ALZ34"/>
      <c r="AMA34"/>
      <c r="AMB34"/>
      <c r="AMC34"/>
      <c r="AMD34"/>
      <c r="AME34"/>
      <c r="AMF34"/>
      <c r="AMG34"/>
      <c r="AMH34"/>
      <c r="AMI34"/>
      <c r="AMJ34"/>
      <c r="AMK34"/>
    </row>
    <row r="35" spans="1:1025">
      <c r="A35" s="42" t="s">
        <v>424</v>
      </c>
      <c r="B35" s="33">
        <v>32</v>
      </c>
      <c r="C35" s="2" t="s">
        <v>25</v>
      </c>
      <c r="D35" s="2" t="s">
        <v>32</v>
      </c>
      <c r="E35" s="2">
        <v>271339</v>
      </c>
      <c r="F35" s="2">
        <v>105</v>
      </c>
      <c r="G35" s="26">
        <v>-2</v>
      </c>
      <c r="H35" s="36">
        <f t="shared" si="0"/>
        <v>2584.1809523809525</v>
      </c>
      <c r="ALY35"/>
      <c r="ALZ35"/>
      <c r="AMA35"/>
      <c r="AMB35"/>
      <c r="AMC35"/>
      <c r="AMD35"/>
      <c r="AME35"/>
      <c r="AMF35"/>
      <c r="AMG35"/>
      <c r="AMH35"/>
      <c r="AMI35"/>
      <c r="AMJ35"/>
      <c r="AMK35"/>
    </row>
    <row r="36" spans="1:1025">
      <c r="A36" s="39" t="s">
        <v>425</v>
      </c>
      <c r="B36" s="33">
        <v>33</v>
      </c>
      <c r="C36" s="2" t="s">
        <v>35</v>
      </c>
      <c r="D36" s="2" t="s">
        <v>52</v>
      </c>
      <c r="E36" s="2">
        <v>183956</v>
      </c>
      <c r="F36" s="2">
        <v>104</v>
      </c>
      <c r="G36" s="26">
        <v>2</v>
      </c>
      <c r="H36" s="36">
        <f t="shared" si="0"/>
        <v>1768.8076923076924</v>
      </c>
      <c r="ALY36"/>
      <c r="ALZ36"/>
      <c r="AMA36"/>
      <c r="AMB36"/>
      <c r="AMC36"/>
      <c r="AMD36"/>
      <c r="AME36"/>
      <c r="AMF36"/>
      <c r="AMG36"/>
      <c r="AMH36"/>
      <c r="AMI36"/>
      <c r="AMJ36"/>
      <c r="AMK36"/>
    </row>
    <row r="37" spans="1:1025">
      <c r="A37" s="38" t="s">
        <v>426</v>
      </c>
      <c r="B37" s="33">
        <v>34</v>
      </c>
      <c r="C37" s="2" t="s">
        <v>35</v>
      </c>
      <c r="D37" s="2" t="s">
        <v>58</v>
      </c>
      <c r="E37" s="2">
        <v>202135</v>
      </c>
      <c r="F37" s="2">
        <v>103</v>
      </c>
      <c r="G37" s="26">
        <v>6</v>
      </c>
      <c r="H37" s="36">
        <f t="shared" si="0"/>
        <v>1962.4757281553398</v>
      </c>
      <c r="ALY37"/>
      <c r="ALZ37"/>
      <c r="AMA37"/>
      <c r="AMB37"/>
      <c r="AMC37"/>
      <c r="AMD37"/>
      <c r="AME37"/>
      <c r="AMF37"/>
      <c r="AMG37"/>
      <c r="AMH37"/>
      <c r="AMI37"/>
      <c r="AMJ37"/>
      <c r="AMK37"/>
    </row>
    <row r="38" spans="1:1025">
      <c r="A38" s="39" t="s">
        <v>427</v>
      </c>
      <c r="B38" s="33">
        <v>35</v>
      </c>
      <c r="C38" s="2" t="s">
        <v>35</v>
      </c>
      <c r="D38" s="2" t="s">
        <v>48</v>
      </c>
      <c r="E38" s="2">
        <v>220708</v>
      </c>
      <c r="F38" s="2">
        <v>102</v>
      </c>
      <c r="G38" s="26">
        <v>2</v>
      </c>
      <c r="H38" s="36">
        <f t="shared" si="0"/>
        <v>2163.8039215686276</v>
      </c>
      <c r="ALY38"/>
      <c r="ALZ38"/>
      <c r="AMA38"/>
      <c r="AMB38"/>
      <c r="AMC38"/>
      <c r="AMD38"/>
      <c r="AME38"/>
      <c r="AMF38"/>
      <c r="AMG38"/>
      <c r="AMH38"/>
      <c r="AMI38"/>
      <c r="AMJ38"/>
      <c r="AMK38"/>
    </row>
    <row r="39" spans="1:1025">
      <c r="A39" s="38" t="s">
        <v>428</v>
      </c>
      <c r="B39" s="33">
        <v>36</v>
      </c>
      <c r="C39" s="2" t="s">
        <v>143</v>
      </c>
      <c r="D39" s="2" t="s">
        <v>144</v>
      </c>
      <c r="E39" s="2">
        <v>232259</v>
      </c>
      <c r="F39" s="2">
        <v>98</v>
      </c>
      <c r="G39" s="26">
        <v>10</v>
      </c>
      <c r="H39" s="36">
        <f t="shared" si="0"/>
        <v>2369.9897959183672</v>
      </c>
      <c r="ALY39"/>
      <c r="ALZ39"/>
      <c r="AMA39"/>
      <c r="AMB39"/>
      <c r="AMC39"/>
      <c r="AMD39"/>
      <c r="AME39"/>
      <c r="AMF39"/>
      <c r="AMG39"/>
      <c r="AMH39"/>
      <c r="AMI39"/>
      <c r="AMJ39"/>
      <c r="AMK39"/>
    </row>
    <row r="40" spans="1:1025">
      <c r="A40" s="38" t="s">
        <v>429</v>
      </c>
      <c r="B40" s="33">
        <v>37</v>
      </c>
      <c r="C40" s="2" t="s">
        <v>260</v>
      </c>
      <c r="D40" s="2" t="s">
        <v>271</v>
      </c>
      <c r="E40" s="2">
        <v>197984</v>
      </c>
      <c r="F40" s="2">
        <v>95</v>
      </c>
      <c r="G40" s="26">
        <v>11</v>
      </c>
      <c r="H40" s="36">
        <f t="shared" si="0"/>
        <v>2084.0421052631577</v>
      </c>
      <c r="ALY40"/>
      <c r="ALZ40"/>
      <c r="AMA40"/>
      <c r="AMB40"/>
      <c r="AMC40"/>
      <c r="AMD40"/>
      <c r="AME40"/>
      <c r="AMF40"/>
      <c r="AMG40"/>
      <c r="AMH40"/>
      <c r="AMI40"/>
      <c r="AMJ40"/>
      <c r="AMK40"/>
    </row>
    <row r="41" spans="1:1025">
      <c r="A41" s="37" t="s">
        <v>407</v>
      </c>
      <c r="B41" s="33">
        <v>38</v>
      </c>
      <c r="C41" s="2" t="s">
        <v>116</v>
      </c>
      <c r="D41" s="2" t="s">
        <v>122</v>
      </c>
      <c r="E41" s="2">
        <v>174040</v>
      </c>
      <c r="F41" s="2">
        <v>94</v>
      </c>
      <c r="G41" s="26">
        <v>7</v>
      </c>
      <c r="H41" s="36">
        <f>SUM(E41/F41)</f>
        <v>1851.4893617021276</v>
      </c>
      <c r="ALY41"/>
      <c r="ALZ41"/>
      <c r="AMA41"/>
      <c r="AMB41"/>
      <c r="AMC41"/>
      <c r="AMD41"/>
      <c r="AME41"/>
      <c r="AMF41"/>
      <c r="AMG41"/>
      <c r="AMH41"/>
      <c r="AMI41"/>
      <c r="AMJ41"/>
      <c r="AMK41"/>
    </row>
    <row r="42" spans="1:1025">
      <c r="C42" s="33"/>
      <c r="D42" s="33"/>
      <c r="E42" s="33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</row>
    <row r="43" spans="1:1025">
      <c r="C43" s="33"/>
      <c r="D43" s="33"/>
      <c r="E43" s="3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</row>
    <row r="44" spans="1:1025">
      <c r="C44" s="2" t="s">
        <v>430</v>
      </c>
    </row>
    <row r="45" spans="1:1025">
      <c r="C45" s="2" t="s">
        <v>35</v>
      </c>
      <c r="D45" s="2">
        <f t="shared" ref="D45:D52" si="1">COUNTIF(C$4:C$33,C45)</f>
        <v>8</v>
      </c>
    </row>
    <row r="46" spans="1:1025">
      <c r="C46" s="2" t="s">
        <v>65</v>
      </c>
      <c r="D46" s="2">
        <f t="shared" si="1"/>
        <v>6</v>
      </c>
    </row>
    <row r="47" spans="1:1025">
      <c r="C47" s="2" t="s">
        <v>25</v>
      </c>
      <c r="D47" s="2">
        <f t="shared" si="1"/>
        <v>8</v>
      </c>
    </row>
    <row r="48" spans="1:1025">
      <c r="C48" s="2" t="s">
        <v>93</v>
      </c>
      <c r="D48" s="2">
        <f t="shared" si="1"/>
        <v>1</v>
      </c>
    </row>
    <row r="49" spans="3:4">
      <c r="C49" s="2" t="s">
        <v>79</v>
      </c>
      <c r="D49" s="2">
        <f t="shared" si="1"/>
        <v>1</v>
      </c>
    </row>
    <row r="50" spans="3:4">
      <c r="C50" s="2" t="s">
        <v>116</v>
      </c>
      <c r="D50" s="2">
        <f t="shared" si="1"/>
        <v>3</v>
      </c>
    </row>
    <row r="51" spans="3:4">
      <c r="C51" s="2" t="s">
        <v>225</v>
      </c>
      <c r="D51" s="2">
        <f t="shared" si="1"/>
        <v>1</v>
      </c>
    </row>
    <row r="52" spans="3:4">
      <c r="C52" s="2" t="s">
        <v>260</v>
      </c>
      <c r="D52" s="2">
        <f t="shared" si="1"/>
        <v>2</v>
      </c>
    </row>
    <row r="53" spans="3:4">
      <c r="C53" s="2" t="s">
        <v>431</v>
      </c>
      <c r="D53" s="2">
        <f>SUM(D45:D52)</f>
        <v>30</v>
      </c>
    </row>
  </sheetData>
  <phoneticPr fontId="9"/>
  <pageMargins left="0" right="0" top="0.39370078740157477" bottom="0.39370078740157477" header="0" footer="0"/>
  <headerFooter>
    <oddHeader>&amp;C&amp;A</oddHeader>
    <oddFooter>&amp;Cページ &amp;P</oddFooter>
  </headerFooter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29"/>
  <sheetViews>
    <sheetView workbookViewId="0">
      <selection activeCell="H16" sqref="H16"/>
    </sheetView>
  </sheetViews>
  <sheetFormatPr defaultRowHeight="13.8"/>
  <cols>
    <col min="1" max="3" width="10.69921875" customWidth="1"/>
    <col min="4" max="4" width="11.8984375" customWidth="1"/>
    <col min="5" max="5" width="10.69921875" customWidth="1"/>
    <col min="6" max="7" width="15.8984375" customWidth="1"/>
    <col min="8" max="8" width="10.69921875" style="43" customWidth="1"/>
    <col min="9" max="9" width="20.3984375" customWidth="1"/>
    <col min="10" max="10" width="10.69921875" style="44" customWidth="1"/>
    <col min="11" max="1026" width="10.69921875" customWidth="1"/>
  </cols>
  <sheetData>
    <row r="2" spans="1:11" s="47" customFormat="1">
      <c r="A2" s="24"/>
      <c r="B2" s="93" t="s">
        <v>609</v>
      </c>
      <c r="C2" s="93" t="s">
        <v>610</v>
      </c>
      <c r="D2" s="24" t="s">
        <v>432</v>
      </c>
      <c r="E2" s="24" t="s">
        <v>433</v>
      </c>
      <c r="F2" s="45" t="s">
        <v>434</v>
      </c>
      <c r="G2" s="45" t="s">
        <v>435</v>
      </c>
      <c r="H2" s="45" t="s">
        <v>435</v>
      </c>
      <c r="I2" s="24" t="s">
        <v>436</v>
      </c>
      <c r="J2" s="46" t="s">
        <v>437</v>
      </c>
    </row>
    <row r="3" spans="1:11">
      <c r="A3" s="2" t="s">
        <v>438</v>
      </c>
      <c r="B3" s="2">
        <v>213</v>
      </c>
      <c r="C3" s="2">
        <v>208</v>
      </c>
      <c r="D3" s="2">
        <v>214</v>
      </c>
      <c r="E3" s="2">
        <v>369055</v>
      </c>
      <c r="F3" s="48">
        <f t="shared" ref="F3:F25" si="0">SUM(E3/D3)</f>
        <v>1724.5560747663551</v>
      </c>
      <c r="G3" s="48">
        <f t="shared" ref="G3:G25" si="1">SUM(E3/C3)</f>
        <v>1774.3028846153845</v>
      </c>
      <c r="H3" s="48">
        <f>SUM(E3/B3)</f>
        <v>1732.6525821596244</v>
      </c>
      <c r="I3" s="2">
        <v>591</v>
      </c>
      <c r="J3" s="36">
        <v>2784.09</v>
      </c>
    </row>
    <row r="4" spans="1:11">
      <c r="A4" s="2" t="s">
        <v>439</v>
      </c>
      <c r="B4" s="2">
        <v>1709</v>
      </c>
      <c r="C4" s="2">
        <v>1652</v>
      </c>
      <c r="D4" s="2">
        <v>1572</v>
      </c>
      <c r="E4" s="2">
        <v>2646204</v>
      </c>
      <c r="F4" s="48">
        <f t="shared" si="0"/>
        <v>1683.3358778625955</v>
      </c>
      <c r="G4" s="48">
        <f t="shared" si="1"/>
        <v>1601.818401937046</v>
      </c>
      <c r="H4" s="48">
        <f t="shared" ref="H4:H25" si="2">SUM(E4/B4)</f>
        <v>1548.3932124049152</v>
      </c>
      <c r="I4" s="2">
        <v>740</v>
      </c>
      <c r="J4" s="36">
        <v>9781.52</v>
      </c>
    </row>
    <row r="5" spans="1:11">
      <c r="A5" s="2" t="s">
        <v>440</v>
      </c>
      <c r="B5" s="2">
        <v>2358</v>
      </c>
      <c r="C5" s="2">
        <v>2264</v>
      </c>
      <c r="D5" s="2">
        <v>2171</v>
      </c>
      <c r="E5" s="2">
        <v>4014560</v>
      </c>
      <c r="F5" s="48">
        <f t="shared" si="0"/>
        <v>1849.1754951635191</v>
      </c>
      <c r="G5" s="48">
        <f t="shared" si="1"/>
        <v>1773.2155477031802</v>
      </c>
      <c r="H5" s="48">
        <f t="shared" si="2"/>
        <v>1702.5275657336726</v>
      </c>
      <c r="I5" s="2">
        <v>613</v>
      </c>
      <c r="J5" s="36">
        <v>1950.39</v>
      </c>
      <c r="K5" s="49"/>
    </row>
    <row r="6" spans="1:11">
      <c r="A6" s="2" t="s">
        <v>441</v>
      </c>
      <c r="B6" s="2">
        <v>1473</v>
      </c>
      <c r="C6" s="2">
        <v>1399</v>
      </c>
      <c r="D6" s="2">
        <v>1328</v>
      </c>
      <c r="E6" s="2">
        <v>2245059</v>
      </c>
      <c r="F6" s="48">
        <f t="shared" si="0"/>
        <v>1690.5564759036145</v>
      </c>
      <c r="G6" s="48">
        <f t="shared" si="1"/>
        <v>1604.759828448892</v>
      </c>
      <c r="H6" s="48">
        <f t="shared" si="2"/>
        <v>1524.1405295315683</v>
      </c>
      <c r="I6" s="2">
        <v>650</v>
      </c>
      <c r="J6" s="36">
        <v>1828.59</v>
      </c>
    </row>
    <row r="7" spans="1:11">
      <c r="A7" s="2" t="s">
        <v>79</v>
      </c>
      <c r="B7" s="2">
        <v>390</v>
      </c>
      <c r="C7" s="2">
        <v>364</v>
      </c>
      <c r="D7" s="2">
        <v>343</v>
      </c>
      <c r="E7" s="2">
        <v>563104</v>
      </c>
      <c r="F7" s="48">
        <f t="shared" si="0"/>
        <v>1641.7026239067056</v>
      </c>
      <c r="G7" s="48">
        <f t="shared" si="1"/>
        <v>1546.9890109890109</v>
      </c>
      <c r="H7" s="48">
        <f t="shared" si="2"/>
        <v>1443.8564102564103</v>
      </c>
      <c r="I7" s="2">
        <v>711</v>
      </c>
      <c r="J7" s="36">
        <v>391.81</v>
      </c>
    </row>
    <row r="8" spans="1:11">
      <c r="A8" s="2" t="s">
        <v>93</v>
      </c>
      <c r="B8" s="2">
        <v>332</v>
      </c>
      <c r="C8" s="2">
        <v>322</v>
      </c>
      <c r="D8" s="2">
        <v>315</v>
      </c>
      <c r="E8" s="2">
        <v>434258</v>
      </c>
      <c r="F8" s="50">
        <f t="shared" si="0"/>
        <v>1378.5968253968254</v>
      </c>
      <c r="G8" s="50">
        <f t="shared" si="1"/>
        <v>1348.6273291925465</v>
      </c>
      <c r="H8" s="48">
        <f t="shared" si="2"/>
        <v>1308.0060240963855</v>
      </c>
      <c r="I8" s="2">
        <v>752</v>
      </c>
      <c r="J8" s="36">
        <v>4292.5600000000004</v>
      </c>
    </row>
    <row r="9" spans="1:11">
      <c r="A9" s="2" t="s">
        <v>442</v>
      </c>
      <c r="B9" s="2">
        <v>295</v>
      </c>
      <c r="C9" s="2">
        <v>266</v>
      </c>
      <c r="D9" s="2">
        <v>238</v>
      </c>
      <c r="E9" s="2">
        <v>545852</v>
      </c>
      <c r="F9" s="51">
        <f t="shared" si="0"/>
        <v>2293.4957983193276</v>
      </c>
      <c r="G9" s="51">
        <f t="shared" si="1"/>
        <v>2052.0751879699246</v>
      </c>
      <c r="H9" s="48">
        <f t="shared" si="2"/>
        <v>1850.3457627118644</v>
      </c>
      <c r="I9" s="2">
        <v>594</v>
      </c>
      <c r="J9" s="36">
        <v>300.52</v>
      </c>
    </row>
    <row r="10" spans="1:11">
      <c r="A10" s="2" t="s">
        <v>443</v>
      </c>
      <c r="B10" s="2">
        <v>1543</v>
      </c>
      <c r="C10" s="2">
        <v>1433</v>
      </c>
      <c r="D10" s="2">
        <v>1346</v>
      </c>
      <c r="E10" s="2">
        <v>2813397</v>
      </c>
      <c r="F10" s="51">
        <f t="shared" si="0"/>
        <v>2090.1909361069838</v>
      </c>
      <c r="G10" s="48">
        <f t="shared" si="1"/>
        <v>1963.291695743196</v>
      </c>
      <c r="H10" s="48">
        <f t="shared" si="2"/>
        <v>1823.3292287751135</v>
      </c>
      <c r="I10" s="2">
        <v>593</v>
      </c>
      <c r="J10" s="36">
        <v>1268.48</v>
      </c>
    </row>
    <row r="11" spans="1:11">
      <c r="A11" s="2" t="s">
        <v>444</v>
      </c>
      <c r="B11" s="2">
        <v>450</v>
      </c>
      <c r="C11" s="2">
        <v>417</v>
      </c>
      <c r="D11" s="2">
        <v>389</v>
      </c>
      <c r="E11" s="2">
        <v>1272939</v>
      </c>
      <c r="F11" s="52">
        <f t="shared" si="0"/>
        <v>3272.3367609254497</v>
      </c>
      <c r="G11" s="52">
        <f t="shared" si="1"/>
        <v>3052.611510791367</v>
      </c>
      <c r="H11" s="48">
        <f t="shared" si="2"/>
        <v>2828.7533333333336</v>
      </c>
      <c r="I11" s="2">
        <v>545</v>
      </c>
      <c r="J11" s="36">
        <v>1186.82</v>
      </c>
    </row>
    <row r="12" spans="1:11">
      <c r="A12" s="2" t="s">
        <v>445</v>
      </c>
      <c r="B12" s="2">
        <v>203</v>
      </c>
      <c r="C12" s="2">
        <v>197</v>
      </c>
      <c r="D12" s="2">
        <v>185</v>
      </c>
      <c r="E12" s="2">
        <v>494522</v>
      </c>
      <c r="F12" s="51">
        <f t="shared" si="0"/>
        <v>2673.0918918918919</v>
      </c>
      <c r="G12" s="51">
        <f t="shared" si="1"/>
        <v>2510.263959390863</v>
      </c>
      <c r="H12" s="48">
        <f t="shared" si="2"/>
        <v>2436.0689655172414</v>
      </c>
      <c r="I12" s="2">
        <v>547</v>
      </c>
      <c r="J12" s="36">
        <v>120.68</v>
      </c>
    </row>
    <row r="13" spans="1:11">
      <c r="A13" s="2" t="s">
        <v>184</v>
      </c>
      <c r="B13" s="2">
        <v>125</v>
      </c>
      <c r="C13" s="2">
        <v>118</v>
      </c>
      <c r="D13" s="2">
        <v>109</v>
      </c>
      <c r="E13" s="2">
        <v>267772</v>
      </c>
      <c r="F13" s="51">
        <f t="shared" si="0"/>
        <v>2456.6238532110092</v>
      </c>
      <c r="G13" s="51">
        <f t="shared" si="1"/>
        <v>2269.2542372881358</v>
      </c>
      <c r="H13" s="48">
        <f t="shared" si="2"/>
        <v>2142.1759999999999</v>
      </c>
      <c r="I13" s="2">
        <v>621</v>
      </c>
      <c r="J13" s="36">
        <v>4473.32</v>
      </c>
    </row>
    <row r="14" spans="1:11">
      <c r="A14" s="2" t="s">
        <v>206</v>
      </c>
      <c r="B14" s="2">
        <v>237</v>
      </c>
      <c r="C14" s="2">
        <v>173</v>
      </c>
      <c r="D14" s="2">
        <v>162</v>
      </c>
      <c r="E14" s="2">
        <v>503485</v>
      </c>
      <c r="F14" s="52">
        <f t="shared" si="0"/>
        <v>3107.9320987654319</v>
      </c>
      <c r="G14" s="51">
        <f t="shared" si="1"/>
        <v>2910.3179190751443</v>
      </c>
      <c r="H14" s="48">
        <f t="shared" si="2"/>
        <v>2124.409282700422</v>
      </c>
      <c r="I14" s="2">
        <v>566</v>
      </c>
      <c r="J14" s="36">
        <v>265.3</v>
      </c>
    </row>
    <row r="15" spans="1:11">
      <c r="A15" s="2" t="s">
        <v>446</v>
      </c>
      <c r="B15" s="2">
        <v>191</v>
      </c>
      <c r="C15" s="2">
        <v>219</v>
      </c>
      <c r="D15" s="2">
        <v>207</v>
      </c>
      <c r="E15" s="2">
        <v>681834</v>
      </c>
      <c r="F15" s="52">
        <f t="shared" si="0"/>
        <v>3293.8840579710145</v>
      </c>
      <c r="G15" s="52">
        <f t="shared" si="1"/>
        <v>3113.3972602739727</v>
      </c>
      <c r="H15" s="48">
        <f t="shared" si="2"/>
        <v>3569.8115183246073</v>
      </c>
      <c r="I15" s="2">
        <v>579</v>
      </c>
      <c r="J15" s="36">
        <v>529.57000000000005</v>
      </c>
    </row>
    <row r="16" spans="1:11">
      <c r="A16" s="2" t="s">
        <v>447</v>
      </c>
      <c r="B16" s="2">
        <v>875</v>
      </c>
      <c r="C16" s="2">
        <v>826</v>
      </c>
      <c r="D16" s="2">
        <v>766</v>
      </c>
      <c r="E16" s="2">
        <v>1881204</v>
      </c>
      <c r="F16" s="51">
        <f t="shared" si="0"/>
        <v>2455.8798955613579</v>
      </c>
      <c r="G16" s="51">
        <f t="shared" si="1"/>
        <v>2277.4866828087165</v>
      </c>
      <c r="H16" s="48">
        <f t="shared" si="2"/>
        <v>2149.9474285714286</v>
      </c>
      <c r="I16" s="2">
        <v>599</v>
      </c>
      <c r="J16" s="36">
        <v>859</v>
      </c>
    </row>
    <row r="17" spans="1:10">
      <c r="A17" s="2" t="s">
        <v>448</v>
      </c>
      <c r="B17" s="2">
        <v>1148</v>
      </c>
      <c r="C17" s="2">
        <v>1086</v>
      </c>
      <c r="D17" s="2">
        <v>1007</v>
      </c>
      <c r="E17" s="2">
        <v>2773127</v>
      </c>
      <c r="F17" s="51">
        <f t="shared" si="0"/>
        <v>2753.850049652433</v>
      </c>
      <c r="G17" s="51">
        <f t="shared" si="1"/>
        <v>2553.5239410681402</v>
      </c>
      <c r="H17" s="48">
        <f t="shared" si="2"/>
        <v>2415.6158536585367</v>
      </c>
      <c r="I17" s="2">
        <v>616</v>
      </c>
      <c r="J17" s="36">
        <v>939.42</v>
      </c>
    </row>
    <row r="18" spans="1:10">
      <c r="A18" s="2" t="s">
        <v>449</v>
      </c>
      <c r="B18" s="2">
        <v>310</v>
      </c>
      <c r="C18" s="2">
        <v>284</v>
      </c>
      <c r="D18" s="2">
        <v>271</v>
      </c>
      <c r="E18" s="2">
        <v>819793</v>
      </c>
      <c r="F18" s="52">
        <f t="shared" si="0"/>
        <v>3025.0664206642068</v>
      </c>
      <c r="G18" s="51">
        <f t="shared" si="1"/>
        <v>2886.5950704225352</v>
      </c>
      <c r="H18" s="48">
        <f t="shared" si="2"/>
        <v>2644.4935483870968</v>
      </c>
      <c r="I18" s="2">
        <v>575</v>
      </c>
      <c r="J18" s="36">
        <v>296.25</v>
      </c>
    </row>
    <row r="19" spans="1:10">
      <c r="A19" s="2" t="s">
        <v>450</v>
      </c>
      <c r="B19" s="2">
        <v>99</v>
      </c>
      <c r="C19" s="2">
        <v>92</v>
      </c>
      <c r="D19" s="2">
        <v>90</v>
      </c>
      <c r="E19" s="2">
        <v>217074</v>
      </c>
      <c r="F19" s="51">
        <f t="shared" si="0"/>
        <v>2411.9333333333334</v>
      </c>
      <c r="G19" s="51">
        <f t="shared" si="1"/>
        <v>2359.5</v>
      </c>
      <c r="H19" s="48">
        <f t="shared" si="2"/>
        <v>2192.6666666666665</v>
      </c>
      <c r="I19" s="2">
        <v>576</v>
      </c>
      <c r="J19" s="36">
        <v>62</v>
      </c>
    </row>
    <row r="20" spans="1:10">
      <c r="A20" s="2" t="s">
        <v>451</v>
      </c>
      <c r="B20" s="2">
        <v>153</v>
      </c>
      <c r="C20" s="2">
        <v>142</v>
      </c>
      <c r="D20" s="2">
        <v>132</v>
      </c>
      <c r="E20" s="2">
        <v>326465</v>
      </c>
      <c r="F20" s="51">
        <f t="shared" si="0"/>
        <v>2473.219696969697</v>
      </c>
      <c r="G20" s="51">
        <f t="shared" si="1"/>
        <v>2299.0492957746478</v>
      </c>
      <c r="H20" s="48">
        <f t="shared" si="2"/>
        <v>2133.7581699346406</v>
      </c>
      <c r="I20" s="2">
        <v>573</v>
      </c>
      <c r="J20" s="36">
        <v>70.67</v>
      </c>
    </row>
    <row r="21" spans="1:10">
      <c r="A21" s="2" t="s">
        <v>452</v>
      </c>
      <c r="B21" s="2">
        <v>228</v>
      </c>
      <c r="C21" s="2">
        <v>211</v>
      </c>
      <c r="D21" s="2">
        <v>198</v>
      </c>
      <c r="E21" s="2">
        <v>454287</v>
      </c>
      <c r="F21" s="51">
        <f t="shared" si="0"/>
        <v>2294.378787878788</v>
      </c>
      <c r="G21" s="51">
        <f t="shared" si="1"/>
        <v>2153.0189573459716</v>
      </c>
      <c r="H21" s="48">
        <f t="shared" si="2"/>
        <v>1992.4868421052631</v>
      </c>
      <c r="I21" s="2">
        <v>572</v>
      </c>
      <c r="J21" s="36">
        <v>212.13</v>
      </c>
    </row>
    <row r="22" spans="1:10">
      <c r="A22" s="2" t="s">
        <v>453</v>
      </c>
      <c r="B22" s="2">
        <v>51</v>
      </c>
      <c r="C22" s="2">
        <v>45</v>
      </c>
      <c r="D22" s="2">
        <v>39</v>
      </c>
      <c r="E22" s="2">
        <v>105192</v>
      </c>
      <c r="F22" s="51">
        <f t="shared" si="0"/>
        <v>2697.2307692307691</v>
      </c>
      <c r="G22" s="51">
        <f t="shared" si="1"/>
        <v>2337.6</v>
      </c>
      <c r="H22" s="48">
        <f t="shared" si="2"/>
        <v>2062.5882352941176</v>
      </c>
      <c r="I22" s="2">
        <v>678</v>
      </c>
      <c r="J22" s="36">
        <v>825.69</v>
      </c>
    </row>
    <row r="23" spans="1:10">
      <c r="A23" s="2" t="s">
        <v>454</v>
      </c>
      <c r="B23" s="2">
        <v>37</v>
      </c>
      <c r="C23" s="2">
        <v>35</v>
      </c>
      <c r="D23" s="2">
        <v>20</v>
      </c>
      <c r="E23" s="2">
        <v>140045</v>
      </c>
      <c r="F23" s="52">
        <f t="shared" si="0"/>
        <v>7002.25</v>
      </c>
      <c r="G23" s="52">
        <f t="shared" si="1"/>
        <v>4001.2857142857142</v>
      </c>
      <c r="H23" s="48">
        <f t="shared" si="2"/>
        <v>3785</v>
      </c>
      <c r="I23" s="2">
        <v>708</v>
      </c>
      <c r="J23" s="36">
        <v>919.45</v>
      </c>
    </row>
    <row r="24" spans="1:10">
      <c r="A24" s="2" t="s">
        <v>455</v>
      </c>
      <c r="B24" s="2">
        <v>12</v>
      </c>
      <c r="C24" s="2">
        <v>9</v>
      </c>
      <c r="D24" s="2">
        <v>8</v>
      </c>
      <c r="E24" s="2">
        <v>13089</v>
      </c>
      <c r="F24" s="48">
        <f t="shared" si="0"/>
        <v>1636.125</v>
      </c>
      <c r="G24" s="50">
        <f t="shared" si="1"/>
        <v>1454.3333333333333</v>
      </c>
      <c r="H24" s="48">
        <f t="shared" si="2"/>
        <v>1090.75</v>
      </c>
      <c r="I24" s="2">
        <v>784</v>
      </c>
      <c r="J24" s="36">
        <v>454.69</v>
      </c>
    </row>
    <row r="25" spans="1:10">
      <c r="A25" s="2" t="s">
        <v>456</v>
      </c>
      <c r="B25" s="2">
        <f>SUM(B3:B24)</f>
        <v>12432</v>
      </c>
      <c r="C25" s="2">
        <f>SUM(C3:C24)</f>
        <v>11762</v>
      </c>
      <c r="D25" s="2">
        <f>SUM(D3:D24)</f>
        <v>11110</v>
      </c>
      <c r="E25" s="2">
        <f>SUM(E3:E24)</f>
        <v>23582317</v>
      </c>
      <c r="F25" s="51">
        <f t="shared" si="0"/>
        <v>2122.6207920792081</v>
      </c>
      <c r="G25" s="51">
        <f t="shared" si="1"/>
        <v>2004.9580853596326</v>
      </c>
      <c r="H25" s="48">
        <f t="shared" si="2"/>
        <v>1896.9045205920206</v>
      </c>
      <c r="I25" s="23">
        <f>AVERAGE(I3:I24)</f>
        <v>626.5</v>
      </c>
      <c r="J25" s="36">
        <v>455.69</v>
      </c>
    </row>
    <row r="26" spans="1:10">
      <c r="G26" s="43"/>
    </row>
    <row r="27" spans="1:10">
      <c r="D27" s="94" t="s">
        <v>457</v>
      </c>
      <c r="E27" s="94"/>
      <c r="F27" s="2"/>
      <c r="G27" s="2"/>
      <c r="H27" s="95" t="s">
        <v>458</v>
      </c>
      <c r="I27" s="95"/>
    </row>
    <row r="28" spans="1:10">
      <c r="A28" s="53" t="s">
        <v>459</v>
      </c>
      <c r="B28" s="53"/>
      <c r="C28" s="53"/>
      <c r="D28" s="2"/>
      <c r="E28" s="54">
        <f>CORREL(G3:G24,I3:I24)</f>
        <v>-0.42255441914715963</v>
      </c>
      <c r="F28" s="54"/>
      <c r="G28" s="54"/>
      <c r="H28" s="55"/>
      <c r="I28" s="54">
        <f>CORREL(G3:G24,J3:J24)</f>
        <v>-0.37442146163962337</v>
      </c>
    </row>
    <row r="29" spans="1:10">
      <c r="A29" s="24" t="s">
        <v>460</v>
      </c>
      <c r="B29" s="24"/>
      <c r="C29" s="24"/>
      <c r="D29" s="2"/>
      <c r="E29" s="54">
        <f>CORREL(G3:G21,I3:I21)</f>
        <v>-0.75490081725387015</v>
      </c>
      <c r="F29" s="54"/>
      <c r="G29" s="54"/>
      <c r="H29" s="55"/>
      <c r="I29" s="54">
        <f>CORREL(G4:G26,J4:J26)</f>
        <v>-0.34866848420997243</v>
      </c>
    </row>
  </sheetData>
  <mergeCells count="2">
    <mergeCell ref="D27:E27"/>
    <mergeCell ref="H27:I27"/>
  </mergeCells>
  <phoneticPr fontId="9"/>
  <conditionalFormatting sqref="F3:H25">
    <cfRule type="cellIs" dxfId="4" priority="1" operator="greaterThanOrEqual">
      <formula>3000</formula>
    </cfRule>
    <cfRule type="cellIs" dxfId="3" priority="2" operator="between">
      <formula>2500</formula>
      <formula>3000</formula>
    </cfRule>
    <cfRule type="cellIs" dxfId="2" priority="3" operator="between">
      <formula>2000</formula>
      <formula>2500</formula>
    </cfRule>
    <cfRule type="cellIs" dxfId="1" priority="4" operator="between">
      <formula>1500</formula>
      <formula>2000</formula>
    </cfRule>
    <cfRule type="cellIs" dxfId="0" priority="5" operator="lessThan">
      <formula>1500</formula>
    </cfRule>
  </conditionalFormatting>
  <pageMargins left="0" right="0" top="0.39370078740157477" bottom="0.39370078740157477" header="0" footer="0"/>
  <pageSetup paperSize="9" orientation="portrait" horizontalDpi="4294967293" verticalDpi="0" r:id="rId1"/>
  <headerFooter>
    <oddHeader>&amp;C&amp;A</oddHeader>
    <oddFooter>&amp;Cページ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I102"/>
  <sheetViews>
    <sheetView workbookViewId="0"/>
  </sheetViews>
  <sheetFormatPr defaultRowHeight="13.8"/>
  <cols>
    <col min="1" max="2" width="10.69921875" style="2" customWidth="1"/>
    <col min="3" max="5" width="10.69921875" style="71" customWidth="1"/>
    <col min="6" max="6" width="10.69921875" style="72" customWidth="1"/>
    <col min="7" max="7" width="10.69921875" style="71" customWidth="1"/>
    <col min="8" max="1023" width="10.69921875" style="2" customWidth="1"/>
  </cols>
  <sheetData>
    <row r="1" spans="1:7">
      <c r="A1" s="56" t="s">
        <v>461</v>
      </c>
      <c r="B1" s="56" t="s">
        <v>462</v>
      </c>
      <c r="C1" s="57" t="s">
        <v>463</v>
      </c>
      <c r="D1" s="58" t="s">
        <v>464</v>
      </c>
      <c r="E1" s="59" t="s">
        <v>465</v>
      </c>
      <c r="F1" s="60" t="s">
        <v>466</v>
      </c>
      <c r="G1" s="61" t="s">
        <v>467</v>
      </c>
    </row>
    <row r="2" spans="1:7">
      <c r="A2" s="41" t="s">
        <v>468</v>
      </c>
      <c r="B2" s="41">
        <v>297</v>
      </c>
      <c r="C2" s="62">
        <v>123</v>
      </c>
      <c r="D2" s="63">
        <v>120</v>
      </c>
      <c r="E2" s="64">
        <v>15</v>
      </c>
      <c r="F2" s="65">
        <v>37</v>
      </c>
      <c r="G2" s="66">
        <v>2</v>
      </c>
    </row>
    <row r="3" spans="1:7">
      <c r="A3" s="41" t="s">
        <v>469</v>
      </c>
      <c r="B3" s="41">
        <f t="shared" ref="B3:B34" si="0">SUM(C3:G3)</f>
        <v>5</v>
      </c>
      <c r="C3" s="62">
        <v>2</v>
      </c>
      <c r="D3" s="63">
        <v>2</v>
      </c>
      <c r="E3" s="64" t="s">
        <v>470</v>
      </c>
      <c r="F3" s="65" t="s">
        <v>470</v>
      </c>
      <c r="G3" s="66">
        <v>1</v>
      </c>
    </row>
    <row r="4" spans="1:7">
      <c r="A4" s="41" t="s">
        <v>471</v>
      </c>
      <c r="B4" s="41">
        <f t="shared" si="0"/>
        <v>8</v>
      </c>
      <c r="C4" s="62">
        <v>2</v>
      </c>
      <c r="D4" s="63">
        <v>6</v>
      </c>
      <c r="E4" s="64" t="s">
        <v>470</v>
      </c>
      <c r="F4" s="65" t="s">
        <v>470</v>
      </c>
      <c r="G4" s="66" t="s">
        <v>470</v>
      </c>
    </row>
    <row r="5" spans="1:7">
      <c r="A5" s="41" t="s">
        <v>472</v>
      </c>
      <c r="B5" s="41">
        <f t="shared" si="0"/>
        <v>2</v>
      </c>
      <c r="C5" s="62" t="s">
        <v>470</v>
      </c>
      <c r="D5" s="63">
        <v>1</v>
      </c>
      <c r="E5" s="64">
        <v>1</v>
      </c>
      <c r="F5" s="65" t="s">
        <v>470</v>
      </c>
      <c r="G5" s="66" t="s">
        <v>470</v>
      </c>
    </row>
    <row r="6" spans="1:7">
      <c r="A6" s="41" t="s">
        <v>473</v>
      </c>
      <c r="B6" s="41">
        <f t="shared" si="0"/>
        <v>2</v>
      </c>
      <c r="C6" s="62">
        <v>1</v>
      </c>
      <c r="D6" s="63" t="s">
        <v>470</v>
      </c>
      <c r="E6" s="64" t="s">
        <v>470</v>
      </c>
      <c r="F6" s="65">
        <v>1</v>
      </c>
      <c r="G6" s="66" t="s">
        <v>470</v>
      </c>
    </row>
    <row r="7" spans="1:7">
      <c r="A7" s="41" t="s">
        <v>474</v>
      </c>
      <c r="B7" s="41">
        <f t="shared" si="0"/>
        <v>2</v>
      </c>
      <c r="C7" s="62">
        <v>2</v>
      </c>
      <c r="D7" s="63" t="s">
        <v>470</v>
      </c>
      <c r="E7" s="64" t="s">
        <v>470</v>
      </c>
      <c r="F7" s="65" t="s">
        <v>470</v>
      </c>
      <c r="G7" s="66" t="s">
        <v>470</v>
      </c>
    </row>
    <row r="8" spans="1:7">
      <c r="A8" s="41" t="s">
        <v>475</v>
      </c>
      <c r="B8" s="41">
        <f t="shared" si="0"/>
        <v>7</v>
      </c>
      <c r="C8" s="62">
        <v>4</v>
      </c>
      <c r="D8" s="63">
        <v>2</v>
      </c>
      <c r="E8" s="64" t="s">
        <v>470</v>
      </c>
      <c r="F8" s="65">
        <v>1</v>
      </c>
      <c r="G8" s="66" t="s">
        <v>470</v>
      </c>
    </row>
    <row r="9" spans="1:7">
      <c r="A9" s="41" t="s">
        <v>476</v>
      </c>
      <c r="B9" s="41">
        <f t="shared" si="0"/>
        <v>3</v>
      </c>
      <c r="C9" s="62">
        <v>1</v>
      </c>
      <c r="D9" s="63" t="s">
        <v>470</v>
      </c>
      <c r="E9" s="64">
        <v>1</v>
      </c>
      <c r="F9" s="65">
        <v>1</v>
      </c>
      <c r="G9" s="66" t="s">
        <v>470</v>
      </c>
    </row>
    <row r="10" spans="1:7">
      <c r="A10" s="41" t="s">
        <v>477</v>
      </c>
      <c r="B10" s="41">
        <f t="shared" si="0"/>
        <v>6</v>
      </c>
      <c r="C10" s="62">
        <v>2</v>
      </c>
      <c r="D10" s="63">
        <v>3</v>
      </c>
      <c r="E10" s="64" t="s">
        <v>470</v>
      </c>
      <c r="F10" s="65">
        <v>1</v>
      </c>
      <c r="G10" s="66" t="s">
        <v>470</v>
      </c>
    </row>
    <row r="11" spans="1:7">
      <c r="A11" s="41" t="s">
        <v>478</v>
      </c>
      <c r="B11" s="41">
        <f t="shared" si="0"/>
        <v>8</v>
      </c>
      <c r="C11" s="62">
        <v>6</v>
      </c>
      <c r="D11" s="63">
        <v>2</v>
      </c>
      <c r="E11" s="64" t="s">
        <v>470</v>
      </c>
      <c r="F11" s="65" t="s">
        <v>470</v>
      </c>
      <c r="G11" s="66" t="s">
        <v>470</v>
      </c>
    </row>
    <row r="12" spans="1:7">
      <c r="A12" s="41" t="s">
        <v>479</v>
      </c>
      <c r="B12" s="41">
        <f t="shared" si="0"/>
        <v>8</v>
      </c>
      <c r="C12" s="62">
        <v>3</v>
      </c>
      <c r="D12" s="63">
        <v>4</v>
      </c>
      <c r="E12" s="64" t="s">
        <v>470</v>
      </c>
      <c r="F12" s="65">
        <v>1</v>
      </c>
      <c r="G12" s="66" t="s">
        <v>470</v>
      </c>
    </row>
    <row r="13" spans="1:7">
      <c r="A13" s="41" t="s">
        <v>480</v>
      </c>
      <c r="B13" s="41">
        <f t="shared" si="0"/>
        <v>1</v>
      </c>
      <c r="C13" s="62">
        <v>1</v>
      </c>
      <c r="D13" s="63" t="s">
        <v>470</v>
      </c>
      <c r="E13" s="64" t="s">
        <v>470</v>
      </c>
      <c r="F13" s="65" t="s">
        <v>470</v>
      </c>
      <c r="G13" s="66" t="s">
        <v>470</v>
      </c>
    </row>
    <row r="14" spans="1:7">
      <c r="A14" s="41" t="s">
        <v>481</v>
      </c>
      <c r="B14" s="41">
        <f t="shared" si="0"/>
        <v>1</v>
      </c>
      <c r="C14" s="62"/>
      <c r="D14" s="63"/>
      <c r="E14" s="64"/>
      <c r="F14" s="65">
        <v>1</v>
      </c>
      <c r="G14" s="66"/>
    </row>
    <row r="15" spans="1:7">
      <c r="A15" s="41" t="s">
        <v>482</v>
      </c>
      <c r="B15" s="41">
        <f t="shared" si="0"/>
        <v>2</v>
      </c>
      <c r="C15" s="62" t="s">
        <v>470</v>
      </c>
      <c r="D15" s="63">
        <v>1</v>
      </c>
      <c r="E15" s="64" t="s">
        <v>470</v>
      </c>
      <c r="F15" s="65">
        <v>1</v>
      </c>
      <c r="G15" s="66" t="s">
        <v>470</v>
      </c>
    </row>
    <row r="16" spans="1:7">
      <c r="A16" s="41" t="s">
        <v>483</v>
      </c>
      <c r="B16" s="41">
        <f t="shared" si="0"/>
        <v>11</v>
      </c>
      <c r="C16" s="62">
        <v>5</v>
      </c>
      <c r="D16" s="63">
        <v>5</v>
      </c>
      <c r="E16" s="64" t="s">
        <v>470</v>
      </c>
      <c r="F16" s="65" t="s">
        <v>470</v>
      </c>
      <c r="G16" s="66">
        <v>1</v>
      </c>
    </row>
    <row r="17" spans="1:7">
      <c r="A17" s="41" t="s">
        <v>484</v>
      </c>
      <c r="B17" s="41">
        <f t="shared" si="0"/>
        <v>8</v>
      </c>
      <c r="C17" s="62">
        <v>2</v>
      </c>
      <c r="D17" s="63">
        <v>2</v>
      </c>
      <c r="E17" s="64">
        <v>1</v>
      </c>
      <c r="F17" s="65">
        <v>3</v>
      </c>
      <c r="G17" s="66" t="s">
        <v>470</v>
      </c>
    </row>
    <row r="18" spans="1:7">
      <c r="A18" s="41" t="s">
        <v>485</v>
      </c>
      <c r="B18" s="41">
        <f t="shared" si="0"/>
        <v>2</v>
      </c>
      <c r="C18" s="62">
        <v>1</v>
      </c>
      <c r="D18" s="63">
        <v>1</v>
      </c>
      <c r="E18" s="64" t="s">
        <v>470</v>
      </c>
      <c r="F18" s="65" t="s">
        <v>470</v>
      </c>
      <c r="G18" s="66" t="s">
        <v>470</v>
      </c>
    </row>
    <row r="19" spans="1:7">
      <c r="A19" s="41" t="s">
        <v>486</v>
      </c>
      <c r="B19" s="41">
        <f t="shared" si="0"/>
        <v>4</v>
      </c>
      <c r="C19" s="62">
        <v>1</v>
      </c>
      <c r="D19" s="63" t="s">
        <v>470</v>
      </c>
      <c r="E19" s="64">
        <v>1</v>
      </c>
      <c r="F19" s="65">
        <v>2</v>
      </c>
      <c r="G19" s="66" t="s">
        <v>470</v>
      </c>
    </row>
    <row r="20" spans="1:7">
      <c r="A20" s="41" t="s">
        <v>487</v>
      </c>
      <c r="B20" s="41">
        <f t="shared" si="0"/>
        <v>5</v>
      </c>
      <c r="C20" s="62">
        <v>1</v>
      </c>
      <c r="D20" s="63">
        <v>2</v>
      </c>
      <c r="E20" s="64">
        <v>2</v>
      </c>
      <c r="F20" s="65" t="s">
        <v>470</v>
      </c>
      <c r="G20" s="66" t="s">
        <v>470</v>
      </c>
    </row>
    <row r="21" spans="1:7">
      <c r="A21" s="41" t="s">
        <v>488</v>
      </c>
      <c r="B21" s="41">
        <f t="shared" si="0"/>
        <v>7</v>
      </c>
      <c r="C21" s="62">
        <v>3</v>
      </c>
      <c r="D21" s="63">
        <v>4</v>
      </c>
      <c r="E21" s="64" t="s">
        <v>470</v>
      </c>
      <c r="F21" s="65" t="s">
        <v>470</v>
      </c>
      <c r="G21" s="66" t="s">
        <v>470</v>
      </c>
    </row>
    <row r="22" spans="1:7">
      <c r="A22" s="41" t="s">
        <v>489</v>
      </c>
      <c r="B22" s="41">
        <f t="shared" si="0"/>
        <v>2</v>
      </c>
      <c r="C22" s="62">
        <v>1</v>
      </c>
      <c r="D22" s="63">
        <v>1</v>
      </c>
      <c r="E22" s="64" t="s">
        <v>470</v>
      </c>
      <c r="F22" s="65" t="s">
        <v>470</v>
      </c>
      <c r="G22" s="66" t="s">
        <v>470</v>
      </c>
    </row>
    <row r="23" spans="1:7">
      <c r="A23" s="41" t="s">
        <v>490</v>
      </c>
      <c r="B23" s="41">
        <f t="shared" si="0"/>
        <v>6</v>
      </c>
      <c r="C23" s="62">
        <v>3</v>
      </c>
      <c r="D23" s="63">
        <v>3</v>
      </c>
      <c r="E23" s="64" t="s">
        <v>470</v>
      </c>
      <c r="F23" s="65" t="s">
        <v>470</v>
      </c>
      <c r="G23" s="66" t="s">
        <v>470</v>
      </c>
    </row>
    <row r="24" spans="1:7">
      <c r="A24" s="41" t="s">
        <v>491</v>
      </c>
      <c r="B24" s="41">
        <f t="shared" si="0"/>
        <v>2</v>
      </c>
      <c r="C24" s="62">
        <v>1</v>
      </c>
      <c r="D24" s="63">
        <v>1</v>
      </c>
      <c r="E24" s="64" t="s">
        <v>470</v>
      </c>
      <c r="F24" s="65" t="s">
        <v>470</v>
      </c>
      <c r="G24" s="66" t="s">
        <v>470</v>
      </c>
    </row>
    <row r="25" spans="1:7">
      <c r="A25" s="41" t="s">
        <v>492</v>
      </c>
      <c r="B25" s="41">
        <f t="shared" si="0"/>
        <v>1</v>
      </c>
      <c r="C25" s="62">
        <v>1</v>
      </c>
      <c r="D25" s="63" t="s">
        <v>470</v>
      </c>
      <c r="E25" s="64" t="s">
        <v>470</v>
      </c>
      <c r="F25" s="65" t="s">
        <v>470</v>
      </c>
      <c r="G25" s="66" t="s">
        <v>470</v>
      </c>
    </row>
    <row r="26" spans="1:7">
      <c r="A26" s="41" t="s">
        <v>493</v>
      </c>
      <c r="B26" s="41">
        <f t="shared" si="0"/>
        <v>3</v>
      </c>
      <c r="C26" s="62">
        <v>1</v>
      </c>
      <c r="D26" s="63">
        <v>1</v>
      </c>
      <c r="E26" s="64" t="s">
        <v>470</v>
      </c>
      <c r="F26" s="65">
        <v>1</v>
      </c>
      <c r="G26" s="66" t="s">
        <v>470</v>
      </c>
    </row>
    <row r="27" spans="1:7">
      <c r="A27" s="41" t="s">
        <v>494</v>
      </c>
      <c r="B27" s="41">
        <f t="shared" si="0"/>
        <v>3</v>
      </c>
      <c r="C27" s="62">
        <v>2</v>
      </c>
      <c r="D27" s="63">
        <v>1</v>
      </c>
      <c r="E27" s="64" t="s">
        <v>470</v>
      </c>
      <c r="F27" s="65" t="s">
        <v>470</v>
      </c>
      <c r="G27" s="66" t="s">
        <v>470</v>
      </c>
    </row>
    <row r="28" spans="1:7">
      <c r="A28" s="41" t="s">
        <v>495</v>
      </c>
      <c r="B28" s="41">
        <f t="shared" si="0"/>
        <v>2</v>
      </c>
      <c r="C28" s="62">
        <v>1</v>
      </c>
      <c r="D28" s="63">
        <v>1</v>
      </c>
      <c r="E28" s="64" t="s">
        <v>470</v>
      </c>
      <c r="F28" s="65" t="s">
        <v>470</v>
      </c>
      <c r="G28" s="66" t="s">
        <v>470</v>
      </c>
    </row>
    <row r="29" spans="1:7">
      <c r="A29" s="41" t="s">
        <v>496</v>
      </c>
      <c r="B29" s="41">
        <f t="shared" si="0"/>
        <v>3</v>
      </c>
      <c r="C29" s="62">
        <v>2</v>
      </c>
      <c r="D29" s="63" t="s">
        <v>470</v>
      </c>
      <c r="E29" s="64" t="s">
        <v>470</v>
      </c>
      <c r="F29" s="65">
        <v>1</v>
      </c>
      <c r="G29" s="66" t="s">
        <v>470</v>
      </c>
    </row>
    <row r="30" spans="1:7">
      <c r="A30" s="41" t="s">
        <v>497</v>
      </c>
      <c r="B30" s="41">
        <f t="shared" si="0"/>
        <v>2</v>
      </c>
      <c r="C30" s="62">
        <v>1</v>
      </c>
      <c r="D30" s="63">
        <v>1</v>
      </c>
      <c r="E30" s="64" t="s">
        <v>470</v>
      </c>
      <c r="F30" s="65" t="s">
        <v>470</v>
      </c>
      <c r="G30" s="66" t="s">
        <v>470</v>
      </c>
    </row>
    <row r="31" spans="1:7">
      <c r="A31" s="41" t="s">
        <v>498</v>
      </c>
      <c r="B31" s="41">
        <f t="shared" si="0"/>
        <v>1</v>
      </c>
      <c r="C31" s="62">
        <v>1</v>
      </c>
      <c r="D31" s="63" t="s">
        <v>470</v>
      </c>
      <c r="E31" s="64" t="s">
        <v>470</v>
      </c>
      <c r="F31" s="65" t="s">
        <v>470</v>
      </c>
      <c r="G31" s="66" t="s">
        <v>470</v>
      </c>
    </row>
    <row r="32" spans="1:7">
      <c r="A32" s="41" t="s">
        <v>499</v>
      </c>
      <c r="B32" s="41">
        <f t="shared" si="0"/>
        <v>1</v>
      </c>
      <c r="C32" s="62"/>
      <c r="D32" s="63"/>
      <c r="E32" s="64"/>
      <c r="F32" s="65">
        <v>1</v>
      </c>
      <c r="G32" s="66"/>
    </row>
    <row r="33" spans="1:7">
      <c r="A33" s="41" t="s">
        <v>500</v>
      </c>
      <c r="B33" s="41">
        <f t="shared" si="0"/>
        <v>3</v>
      </c>
      <c r="C33" s="62">
        <v>2</v>
      </c>
      <c r="D33" s="63">
        <v>1</v>
      </c>
      <c r="E33" s="64" t="s">
        <v>470</v>
      </c>
      <c r="F33" s="65" t="s">
        <v>470</v>
      </c>
      <c r="G33" s="66" t="s">
        <v>470</v>
      </c>
    </row>
    <row r="34" spans="1:7">
      <c r="A34" s="41" t="s">
        <v>501</v>
      </c>
      <c r="B34" s="41">
        <f t="shared" si="0"/>
        <v>2</v>
      </c>
      <c r="C34" s="62">
        <v>1</v>
      </c>
      <c r="D34" s="63" t="s">
        <v>470</v>
      </c>
      <c r="E34" s="64">
        <v>1</v>
      </c>
      <c r="F34" s="65" t="s">
        <v>470</v>
      </c>
      <c r="G34" s="66" t="s">
        <v>470</v>
      </c>
    </row>
    <row r="35" spans="1:7">
      <c r="A35" s="41" t="s">
        <v>502</v>
      </c>
      <c r="B35" s="41">
        <f t="shared" ref="B35:B66" si="1">SUM(C35:G35)</f>
        <v>1</v>
      </c>
      <c r="C35" s="62">
        <v>1</v>
      </c>
      <c r="D35" s="63" t="s">
        <v>470</v>
      </c>
      <c r="E35" s="64" t="s">
        <v>470</v>
      </c>
      <c r="F35" s="65" t="s">
        <v>470</v>
      </c>
      <c r="G35" s="66" t="s">
        <v>470</v>
      </c>
    </row>
    <row r="36" spans="1:7">
      <c r="A36" s="41" t="s">
        <v>503</v>
      </c>
      <c r="B36" s="41">
        <f t="shared" si="1"/>
        <v>1</v>
      </c>
      <c r="C36" s="67" t="s">
        <v>470</v>
      </c>
      <c r="D36" s="63">
        <v>1</v>
      </c>
      <c r="E36" s="64" t="s">
        <v>470</v>
      </c>
      <c r="F36" s="65" t="s">
        <v>470</v>
      </c>
      <c r="G36" s="66" t="s">
        <v>470</v>
      </c>
    </row>
    <row r="37" spans="1:7">
      <c r="A37" s="41" t="s">
        <v>504</v>
      </c>
      <c r="B37" s="41">
        <f t="shared" si="1"/>
        <v>2</v>
      </c>
      <c r="C37" s="62">
        <v>1</v>
      </c>
      <c r="D37" s="63">
        <v>1</v>
      </c>
      <c r="E37" s="64" t="s">
        <v>470</v>
      </c>
      <c r="F37" s="65" t="s">
        <v>470</v>
      </c>
      <c r="G37" s="66" t="s">
        <v>470</v>
      </c>
    </row>
    <row r="38" spans="1:7">
      <c r="A38" s="41" t="s">
        <v>505</v>
      </c>
      <c r="B38" s="41">
        <f t="shared" si="1"/>
        <v>1</v>
      </c>
      <c r="C38" s="62"/>
      <c r="D38" s="63"/>
      <c r="E38" s="64"/>
      <c r="F38" s="65">
        <v>1</v>
      </c>
      <c r="G38" s="66"/>
    </row>
    <row r="39" spans="1:7">
      <c r="A39" s="41" t="s">
        <v>506</v>
      </c>
      <c r="B39" s="41">
        <f t="shared" si="1"/>
        <v>1</v>
      </c>
      <c r="C39" s="62"/>
      <c r="D39" s="63"/>
      <c r="E39" s="64"/>
      <c r="F39" s="65">
        <v>1</v>
      </c>
      <c r="G39" s="66"/>
    </row>
    <row r="40" spans="1:7">
      <c r="A40" s="41" t="s">
        <v>507</v>
      </c>
      <c r="B40" s="41">
        <f t="shared" si="1"/>
        <v>5</v>
      </c>
      <c r="C40" s="62">
        <v>2</v>
      </c>
      <c r="D40" s="63">
        <v>2</v>
      </c>
      <c r="E40" s="64" t="s">
        <v>470</v>
      </c>
      <c r="F40" s="65">
        <v>1</v>
      </c>
      <c r="G40" s="66" t="s">
        <v>470</v>
      </c>
    </row>
    <row r="41" spans="1:7">
      <c r="A41" s="41" t="s">
        <v>508</v>
      </c>
      <c r="B41" s="41">
        <f t="shared" si="1"/>
        <v>2</v>
      </c>
      <c r="C41" s="62">
        <v>1</v>
      </c>
      <c r="D41" s="63">
        <v>1</v>
      </c>
      <c r="E41" s="64" t="s">
        <v>470</v>
      </c>
      <c r="F41" s="65" t="s">
        <v>470</v>
      </c>
      <c r="G41" s="66" t="s">
        <v>470</v>
      </c>
    </row>
    <row r="42" spans="1:7">
      <c r="A42" s="41" t="s">
        <v>509</v>
      </c>
      <c r="B42" s="41">
        <f t="shared" si="1"/>
        <v>1</v>
      </c>
      <c r="C42" s="67" t="s">
        <v>470</v>
      </c>
      <c r="D42" s="63">
        <v>1</v>
      </c>
      <c r="E42" s="64" t="s">
        <v>470</v>
      </c>
      <c r="F42" s="65" t="s">
        <v>470</v>
      </c>
      <c r="G42" s="66" t="s">
        <v>470</v>
      </c>
    </row>
    <row r="43" spans="1:7">
      <c r="A43" s="41" t="s">
        <v>510</v>
      </c>
      <c r="B43" s="41">
        <f t="shared" si="1"/>
        <v>1</v>
      </c>
      <c r="C43" s="67" t="s">
        <v>470</v>
      </c>
      <c r="D43" s="63">
        <v>1</v>
      </c>
      <c r="E43" s="64" t="s">
        <v>470</v>
      </c>
      <c r="F43" s="65" t="s">
        <v>470</v>
      </c>
      <c r="G43" s="66" t="s">
        <v>470</v>
      </c>
    </row>
    <row r="44" spans="1:7">
      <c r="A44" s="41" t="s">
        <v>511</v>
      </c>
      <c r="B44" s="41">
        <f t="shared" si="1"/>
        <v>3</v>
      </c>
      <c r="C44" s="62">
        <v>1</v>
      </c>
      <c r="D44" s="63">
        <v>1</v>
      </c>
      <c r="E44" s="64" t="s">
        <v>470</v>
      </c>
      <c r="F44" s="65">
        <v>1</v>
      </c>
      <c r="G44" s="66" t="s">
        <v>470</v>
      </c>
    </row>
    <row r="45" spans="1:7">
      <c r="A45" s="41" t="s">
        <v>512</v>
      </c>
      <c r="B45" s="41">
        <f t="shared" si="1"/>
        <v>1</v>
      </c>
      <c r="C45" s="67" t="s">
        <v>470</v>
      </c>
      <c r="D45" s="63">
        <v>1</v>
      </c>
      <c r="E45" s="64" t="s">
        <v>470</v>
      </c>
      <c r="F45" s="65" t="s">
        <v>470</v>
      </c>
      <c r="G45" s="66" t="s">
        <v>470</v>
      </c>
    </row>
    <row r="46" spans="1:7">
      <c r="A46" s="41" t="s">
        <v>513</v>
      </c>
      <c r="B46" s="41">
        <f t="shared" si="1"/>
        <v>9</v>
      </c>
      <c r="C46" s="62">
        <v>4</v>
      </c>
      <c r="D46" s="63">
        <v>5</v>
      </c>
      <c r="E46" s="64" t="s">
        <v>470</v>
      </c>
      <c r="F46" s="65" t="s">
        <v>470</v>
      </c>
      <c r="G46" s="66" t="s">
        <v>470</v>
      </c>
    </row>
    <row r="47" spans="1:7">
      <c r="A47" s="41" t="s">
        <v>514</v>
      </c>
      <c r="B47" s="41">
        <f t="shared" si="1"/>
        <v>1</v>
      </c>
      <c r="C47" s="67" t="s">
        <v>470</v>
      </c>
      <c r="D47" s="63">
        <v>1</v>
      </c>
      <c r="E47" s="64" t="s">
        <v>470</v>
      </c>
      <c r="F47" s="65" t="s">
        <v>470</v>
      </c>
      <c r="G47" s="66" t="s">
        <v>470</v>
      </c>
    </row>
    <row r="48" spans="1:7">
      <c r="A48" s="41" t="s">
        <v>515</v>
      </c>
      <c r="B48" s="41">
        <f t="shared" si="1"/>
        <v>3</v>
      </c>
      <c r="C48" s="67" t="s">
        <v>470</v>
      </c>
      <c r="D48" s="63">
        <v>3</v>
      </c>
      <c r="E48" s="64" t="s">
        <v>470</v>
      </c>
      <c r="F48" s="65" t="s">
        <v>470</v>
      </c>
      <c r="G48" s="66" t="s">
        <v>470</v>
      </c>
    </row>
    <row r="49" spans="1:7">
      <c r="A49" s="41" t="s">
        <v>516</v>
      </c>
      <c r="B49" s="41">
        <f t="shared" si="1"/>
        <v>2</v>
      </c>
      <c r="C49" s="62">
        <v>1</v>
      </c>
      <c r="D49" s="63">
        <v>1</v>
      </c>
      <c r="E49" s="64" t="s">
        <v>470</v>
      </c>
      <c r="F49" s="65" t="s">
        <v>470</v>
      </c>
      <c r="G49" s="66" t="s">
        <v>470</v>
      </c>
    </row>
    <row r="50" spans="1:7">
      <c r="A50" s="41" t="s">
        <v>517</v>
      </c>
      <c r="B50" s="41">
        <f t="shared" si="1"/>
        <v>3</v>
      </c>
      <c r="C50" s="67" t="s">
        <v>470</v>
      </c>
      <c r="D50" s="63">
        <v>2</v>
      </c>
      <c r="E50" s="64" t="s">
        <v>470</v>
      </c>
      <c r="F50" s="65">
        <v>1</v>
      </c>
      <c r="G50" s="66" t="s">
        <v>470</v>
      </c>
    </row>
    <row r="51" spans="1:7">
      <c r="A51" s="41" t="s">
        <v>518</v>
      </c>
      <c r="B51" s="41">
        <f t="shared" si="1"/>
        <v>1</v>
      </c>
      <c r="C51" s="62">
        <v>1</v>
      </c>
      <c r="D51" s="63" t="s">
        <v>470</v>
      </c>
      <c r="E51" s="64" t="s">
        <v>470</v>
      </c>
      <c r="F51" s="65" t="s">
        <v>470</v>
      </c>
      <c r="G51" s="66" t="s">
        <v>470</v>
      </c>
    </row>
    <row r="52" spans="1:7">
      <c r="A52" s="41" t="s">
        <v>519</v>
      </c>
      <c r="B52" s="41">
        <f t="shared" si="1"/>
        <v>4</v>
      </c>
      <c r="C52" s="62">
        <v>1</v>
      </c>
      <c r="D52" s="63">
        <v>3</v>
      </c>
      <c r="E52" s="64" t="s">
        <v>470</v>
      </c>
      <c r="F52" s="65" t="s">
        <v>470</v>
      </c>
      <c r="G52" s="66" t="s">
        <v>470</v>
      </c>
    </row>
    <row r="53" spans="1:7">
      <c r="A53" s="41" t="s">
        <v>520</v>
      </c>
      <c r="B53" s="41">
        <f t="shared" si="1"/>
        <v>1</v>
      </c>
      <c r="C53" s="62">
        <v>1</v>
      </c>
      <c r="D53" s="63" t="s">
        <v>470</v>
      </c>
      <c r="E53" s="64" t="s">
        <v>470</v>
      </c>
      <c r="F53" s="65" t="s">
        <v>470</v>
      </c>
      <c r="G53" s="66" t="s">
        <v>470</v>
      </c>
    </row>
    <row r="54" spans="1:7" ht="26.4">
      <c r="A54" s="41" t="s">
        <v>521</v>
      </c>
      <c r="B54" s="41">
        <f t="shared" si="1"/>
        <v>2</v>
      </c>
      <c r="C54" s="62">
        <v>2</v>
      </c>
      <c r="D54" s="68"/>
      <c r="E54" s="64" t="s">
        <v>470</v>
      </c>
      <c r="F54" s="65" t="s">
        <v>470</v>
      </c>
      <c r="G54" s="66" t="s">
        <v>470</v>
      </c>
    </row>
    <row r="55" spans="1:7">
      <c r="A55" s="41" t="s">
        <v>522</v>
      </c>
      <c r="B55" s="41">
        <f t="shared" si="1"/>
        <v>3</v>
      </c>
      <c r="C55" s="62">
        <v>1</v>
      </c>
      <c r="D55" s="63">
        <v>1</v>
      </c>
      <c r="E55" s="64" t="s">
        <v>470</v>
      </c>
      <c r="F55" s="65">
        <v>1</v>
      </c>
      <c r="G55" s="66" t="s">
        <v>470</v>
      </c>
    </row>
    <row r="56" spans="1:7" ht="26.4">
      <c r="A56" s="41" t="s">
        <v>523</v>
      </c>
      <c r="B56" s="41">
        <f t="shared" si="1"/>
        <v>1</v>
      </c>
      <c r="C56" s="62">
        <v>1</v>
      </c>
      <c r="D56" s="63" t="s">
        <v>470</v>
      </c>
      <c r="E56" s="64" t="s">
        <v>470</v>
      </c>
      <c r="F56" s="65" t="s">
        <v>470</v>
      </c>
      <c r="G56" s="66" t="s">
        <v>470</v>
      </c>
    </row>
    <row r="57" spans="1:7" ht="26.4">
      <c r="A57" s="41" t="s">
        <v>524</v>
      </c>
      <c r="B57" s="41">
        <f t="shared" si="1"/>
        <v>5</v>
      </c>
      <c r="C57" s="62">
        <v>4</v>
      </c>
      <c r="D57" s="63">
        <v>1</v>
      </c>
      <c r="E57" s="64" t="s">
        <v>470</v>
      </c>
      <c r="F57" s="65" t="s">
        <v>470</v>
      </c>
      <c r="G57" s="66" t="s">
        <v>470</v>
      </c>
    </row>
    <row r="58" spans="1:7">
      <c r="A58" s="41" t="s">
        <v>525</v>
      </c>
      <c r="B58" s="41">
        <f t="shared" si="1"/>
        <v>9</v>
      </c>
      <c r="C58" s="62">
        <v>3</v>
      </c>
      <c r="D58" s="63">
        <v>4</v>
      </c>
      <c r="E58" s="64" t="s">
        <v>470</v>
      </c>
      <c r="F58" s="65">
        <v>2</v>
      </c>
      <c r="G58" s="66" t="s">
        <v>470</v>
      </c>
    </row>
    <row r="59" spans="1:7">
      <c r="A59" s="41" t="s">
        <v>526</v>
      </c>
      <c r="B59" s="41">
        <f t="shared" si="1"/>
        <v>1</v>
      </c>
      <c r="C59" s="62">
        <v>1</v>
      </c>
      <c r="D59" s="63" t="s">
        <v>470</v>
      </c>
      <c r="E59" s="64" t="s">
        <v>470</v>
      </c>
      <c r="F59" s="65" t="s">
        <v>470</v>
      </c>
      <c r="G59" s="66" t="s">
        <v>470</v>
      </c>
    </row>
    <row r="60" spans="1:7">
      <c r="A60" s="41" t="s">
        <v>527</v>
      </c>
      <c r="B60" s="41">
        <f t="shared" si="1"/>
        <v>3</v>
      </c>
      <c r="C60" s="62">
        <v>3</v>
      </c>
      <c r="D60" s="63" t="s">
        <v>470</v>
      </c>
      <c r="E60" s="64" t="s">
        <v>470</v>
      </c>
      <c r="F60" s="65" t="s">
        <v>470</v>
      </c>
      <c r="G60" s="66" t="s">
        <v>470</v>
      </c>
    </row>
    <row r="61" spans="1:7">
      <c r="A61" s="41" t="s">
        <v>528</v>
      </c>
      <c r="B61" s="41">
        <f t="shared" si="1"/>
        <v>2</v>
      </c>
      <c r="C61" s="62">
        <v>1</v>
      </c>
      <c r="D61" s="63"/>
      <c r="E61" s="64" t="s">
        <v>470</v>
      </c>
      <c r="F61" s="65">
        <v>1</v>
      </c>
      <c r="G61" s="66" t="s">
        <v>470</v>
      </c>
    </row>
    <row r="62" spans="1:7">
      <c r="A62" s="41" t="s">
        <v>529</v>
      </c>
      <c r="B62" s="41">
        <f t="shared" si="1"/>
        <v>1</v>
      </c>
      <c r="C62" s="67" t="s">
        <v>470</v>
      </c>
      <c r="D62" s="63">
        <v>1</v>
      </c>
      <c r="E62" s="64" t="s">
        <v>470</v>
      </c>
      <c r="F62" s="65" t="s">
        <v>470</v>
      </c>
      <c r="G62" s="66" t="s">
        <v>470</v>
      </c>
    </row>
    <row r="63" spans="1:7">
      <c r="A63" s="41" t="s">
        <v>530</v>
      </c>
      <c r="B63" s="41">
        <f t="shared" si="1"/>
        <v>1</v>
      </c>
      <c r="C63" s="67" t="s">
        <v>470</v>
      </c>
      <c r="D63" s="63">
        <v>1</v>
      </c>
      <c r="E63" s="64" t="s">
        <v>470</v>
      </c>
      <c r="F63" s="65" t="s">
        <v>470</v>
      </c>
      <c r="G63" s="66" t="s">
        <v>470</v>
      </c>
    </row>
    <row r="64" spans="1:7">
      <c r="A64" s="41" t="s">
        <v>531</v>
      </c>
      <c r="B64" s="41">
        <f t="shared" si="1"/>
        <v>8</v>
      </c>
      <c r="C64" s="62">
        <v>3</v>
      </c>
      <c r="D64" s="63">
        <v>3</v>
      </c>
      <c r="E64" s="64" t="s">
        <v>470</v>
      </c>
      <c r="F64" s="65">
        <v>2</v>
      </c>
      <c r="G64" s="66" t="s">
        <v>470</v>
      </c>
    </row>
    <row r="65" spans="1:7">
      <c r="A65" s="41" t="s">
        <v>532</v>
      </c>
      <c r="B65" s="41">
        <f t="shared" si="1"/>
        <v>3</v>
      </c>
      <c r="C65" s="62">
        <v>1</v>
      </c>
      <c r="D65" s="63">
        <v>1</v>
      </c>
      <c r="E65" s="64">
        <v>1</v>
      </c>
      <c r="F65" s="65" t="s">
        <v>470</v>
      </c>
      <c r="G65" s="66" t="s">
        <v>470</v>
      </c>
    </row>
    <row r="66" spans="1:7">
      <c r="A66" s="41" t="s">
        <v>533</v>
      </c>
      <c r="B66" s="41">
        <f t="shared" si="1"/>
        <v>2</v>
      </c>
      <c r="C66" s="67" t="s">
        <v>470</v>
      </c>
      <c r="D66" s="63">
        <v>2</v>
      </c>
      <c r="E66" s="64" t="s">
        <v>470</v>
      </c>
      <c r="F66" s="65" t="s">
        <v>470</v>
      </c>
      <c r="G66" s="66" t="s">
        <v>470</v>
      </c>
    </row>
    <row r="67" spans="1:7">
      <c r="A67" s="41" t="s">
        <v>534</v>
      </c>
      <c r="B67" s="41">
        <f t="shared" ref="B67:B98" si="2">SUM(C67:G67)</f>
        <v>1</v>
      </c>
      <c r="C67" s="67" t="s">
        <v>470</v>
      </c>
      <c r="D67" s="63">
        <v>1</v>
      </c>
      <c r="E67" s="64" t="s">
        <v>470</v>
      </c>
      <c r="F67" s="65" t="s">
        <v>470</v>
      </c>
      <c r="G67" s="66" t="s">
        <v>470</v>
      </c>
    </row>
    <row r="68" spans="1:7">
      <c r="A68" s="41" t="s">
        <v>535</v>
      </c>
      <c r="B68" s="41">
        <f t="shared" si="2"/>
        <v>4</v>
      </c>
      <c r="C68" s="62">
        <v>2</v>
      </c>
      <c r="D68" s="63">
        <v>1</v>
      </c>
      <c r="E68" s="64" t="s">
        <v>470</v>
      </c>
      <c r="F68" s="65">
        <v>1</v>
      </c>
      <c r="G68" s="66" t="s">
        <v>470</v>
      </c>
    </row>
    <row r="69" spans="1:7">
      <c r="A69" s="41" t="s">
        <v>536</v>
      </c>
      <c r="B69" s="41">
        <f t="shared" si="2"/>
        <v>5</v>
      </c>
      <c r="C69" s="62">
        <v>2</v>
      </c>
      <c r="D69" s="63">
        <v>1</v>
      </c>
      <c r="E69" s="64" t="s">
        <v>470</v>
      </c>
      <c r="F69" s="65">
        <v>2</v>
      </c>
      <c r="G69" s="66" t="s">
        <v>470</v>
      </c>
    </row>
    <row r="70" spans="1:7">
      <c r="A70" s="41" t="s">
        <v>537</v>
      </c>
      <c r="B70" s="41">
        <f t="shared" si="2"/>
        <v>1</v>
      </c>
      <c r="C70" s="67" t="s">
        <v>470</v>
      </c>
      <c r="D70" s="63">
        <v>1</v>
      </c>
      <c r="E70" s="64" t="s">
        <v>470</v>
      </c>
      <c r="F70" s="65" t="s">
        <v>470</v>
      </c>
      <c r="G70" s="66" t="s">
        <v>470</v>
      </c>
    </row>
    <row r="71" spans="1:7">
      <c r="A71" s="41" t="s">
        <v>538</v>
      </c>
      <c r="B71" s="41">
        <f t="shared" si="2"/>
        <v>2</v>
      </c>
      <c r="C71" s="62">
        <v>1</v>
      </c>
      <c r="D71" s="63">
        <v>1</v>
      </c>
      <c r="E71" s="64" t="s">
        <v>470</v>
      </c>
      <c r="F71" s="65" t="s">
        <v>470</v>
      </c>
      <c r="G71" s="66" t="s">
        <v>470</v>
      </c>
    </row>
    <row r="72" spans="1:7">
      <c r="A72" s="41" t="s">
        <v>539</v>
      </c>
      <c r="B72" s="41">
        <f t="shared" si="2"/>
        <v>6</v>
      </c>
      <c r="C72" s="62">
        <v>2</v>
      </c>
      <c r="D72" s="63">
        <v>2</v>
      </c>
      <c r="E72" s="64">
        <v>1</v>
      </c>
      <c r="F72" s="65">
        <v>1</v>
      </c>
      <c r="G72" s="66" t="s">
        <v>470</v>
      </c>
    </row>
    <row r="73" spans="1:7">
      <c r="A73" s="41" t="s">
        <v>540</v>
      </c>
      <c r="B73" s="41">
        <f t="shared" si="2"/>
        <v>1</v>
      </c>
      <c r="C73" s="62"/>
      <c r="D73" s="63"/>
      <c r="E73" s="64"/>
      <c r="F73" s="65">
        <v>1</v>
      </c>
      <c r="G73" s="66"/>
    </row>
    <row r="74" spans="1:7">
      <c r="A74" s="41" t="s">
        <v>541</v>
      </c>
      <c r="B74" s="41">
        <f t="shared" si="2"/>
        <v>1</v>
      </c>
      <c r="C74" s="67" t="s">
        <v>470</v>
      </c>
      <c r="D74" s="63">
        <v>1</v>
      </c>
      <c r="E74" s="64" t="s">
        <v>470</v>
      </c>
      <c r="F74" s="65"/>
      <c r="G74" s="66" t="s">
        <v>470</v>
      </c>
    </row>
    <row r="75" spans="1:7">
      <c r="A75" s="41" t="s">
        <v>542</v>
      </c>
      <c r="B75" s="41">
        <f t="shared" si="2"/>
        <v>1</v>
      </c>
      <c r="C75" s="67"/>
      <c r="D75" s="63"/>
      <c r="E75" s="64">
        <v>1</v>
      </c>
      <c r="F75" s="65"/>
      <c r="G75" s="66"/>
    </row>
    <row r="76" spans="1:7">
      <c r="A76" s="41" t="s">
        <v>543</v>
      </c>
      <c r="B76" s="41">
        <f t="shared" si="2"/>
        <v>1</v>
      </c>
      <c r="C76" s="62">
        <v>1</v>
      </c>
      <c r="D76" s="63" t="s">
        <v>470</v>
      </c>
      <c r="E76" s="64" t="s">
        <v>470</v>
      </c>
      <c r="F76" s="65" t="s">
        <v>470</v>
      </c>
      <c r="G76" s="66" t="s">
        <v>470</v>
      </c>
    </row>
    <row r="77" spans="1:7">
      <c r="A77" s="41" t="s">
        <v>544</v>
      </c>
      <c r="B77" s="41">
        <f t="shared" si="2"/>
        <v>3</v>
      </c>
      <c r="C77" s="62">
        <v>1</v>
      </c>
      <c r="D77" s="63">
        <v>2</v>
      </c>
      <c r="E77" s="64" t="s">
        <v>470</v>
      </c>
      <c r="F77" s="65" t="s">
        <v>470</v>
      </c>
      <c r="G77" s="66" t="s">
        <v>470</v>
      </c>
    </row>
    <row r="78" spans="1:7">
      <c r="A78" s="41" t="s">
        <v>545</v>
      </c>
      <c r="B78" s="41">
        <f t="shared" si="2"/>
        <v>1</v>
      </c>
      <c r="C78" s="62">
        <v>1</v>
      </c>
      <c r="D78" s="63" t="s">
        <v>470</v>
      </c>
      <c r="E78" s="64" t="s">
        <v>470</v>
      </c>
      <c r="F78" s="65" t="s">
        <v>470</v>
      </c>
      <c r="G78" s="66" t="s">
        <v>470</v>
      </c>
    </row>
    <row r="79" spans="1:7">
      <c r="A79" s="41" t="s">
        <v>546</v>
      </c>
      <c r="B79" s="41">
        <f t="shared" si="2"/>
        <v>3</v>
      </c>
      <c r="C79" s="62">
        <v>1</v>
      </c>
      <c r="D79" s="63">
        <v>2</v>
      </c>
      <c r="E79" s="64" t="s">
        <v>470</v>
      </c>
      <c r="F79" s="65" t="s">
        <v>470</v>
      </c>
      <c r="G79" s="66" t="s">
        <v>470</v>
      </c>
    </row>
    <row r="80" spans="1:7">
      <c r="A80" s="41" t="s">
        <v>547</v>
      </c>
      <c r="B80" s="41">
        <f t="shared" si="2"/>
        <v>6</v>
      </c>
      <c r="C80" s="62">
        <v>2</v>
      </c>
      <c r="D80" s="63">
        <v>2</v>
      </c>
      <c r="E80" s="64" t="s">
        <v>470</v>
      </c>
      <c r="F80" s="65">
        <v>2</v>
      </c>
      <c r="G80" s="66" t="s">
        <v>470</v>
      </c>
    </row>
    <row r="81" spans="1:7">
      <c r="A81" s="41" t="s">
        <v>548</v>
      </c>
      <c r="B81" s="41">
        <f t="shared" si="2"/>
        <v>4</v>
      </c>
      <c r="C81" s="67" t="s">
        <v>470</v>
      </c>
      <c r="D81" s="63">
        <v>1</v>
      </c>
      <c r="E81" s="69">
        <v>2</v>
      </c>
      <c r="F81" s="65">
        <v>1</v>
      </c>
      <c r="G81" s="70" t="s">
        <v>470</v>
      </c>
    </row>
    <row r="82" spans="1:7">
      <c r="A82" s="41" t="s">
        <v>549</v>
      </c>
      <c r="B82" s="41">
        <f t="shared" si="2"/>
        <v>3</v>
      </c>
      <c r="C82" s="62">
        <v>2</v>
      </c>
      <c r="D82" s="63">
        <v>1</v>
      </c>
      <c r="E82" s="64" t="s">
        <v>470</v>
      </c>
      <c r="F82" s="65" t="s">
        <v>470</v>
      </c>
      <c r="G82" s="66" t="s">
        <v>470</v>
      </c>
    </row>
    <row r="83" spans="1:7">
      <c r="A83" s="41" t="s">
        <v>550</v>
      </c>
      <c r="B83" s="41">
        <f t="shared" si="2"/>
        <v>1</v>
      </c>
      <c r="C83" s="62">
        <v>1</v>
      </c>
      <c r="D83" s="63" t="s">
        <v>470</v>
      </c>
      <c r="E83" s="64" t="s">
        <v>470</v>
      </c>
      <c r="F83" s="65" t="s">
        <v>470</v>
      </c>
      <c r="G83" s="66" t="s">
        <v>470</v>
      </c>
    </row>
    <row r="84" spans="1:7">
      <c r="A84" s="41" t="s">
        <v>551</v>
      </c>
      <c r="B84" s="41">
        <f t="shared" si="2"/>
        <v>5</v>
      </c>
      <c r="C84" s="62">
        <v>4</v>
      </c>
      <c r="D84" s="63">
        <v>1</v>
      </c>
      <c r="E84" s="64" t="s">
        <v>470</v>
      </c>
      <c r="F84" s="65" t="s">
        <v>470</v>
      </c>
      <c r="G84" s="66" t="s">
        <v>470</v>
      </c>
    </row>
    <row r="85" spans="1:7">
      <c r="A85" s="41" t="s">
        <v>552</v>
      </c>
      <c r="B85" s="41">
        <f t="shared" si="2"/>
        <v>2</v>
      </c>
      <c r="C85" s="67" t="s">
        <v>470</v>
      </c>
      <c r="D85" s="63">
        <v>1</v>
      </c>
      <c r="E85" s="69">
        <v>1</v>
      </c>
      <c r="F85" s="65" t="s">
        <v>470</v>
      </c>
      <c r="G85" s="70" t="s">
        <v>470</v>
      </c>
    </row>
    <row r="86" spans="1:7">
      <c r="A86" s="41" t="s">
        <v>553</v>
      </c>
      <c r="B86" s="41">
        <f t="shared" si="2"/>
        <v>1</v>
      </c>
      <c r="C86" s="62">
        <v>1</v>
      </c>
      <c r="D86" s="63" t="s">
        <v>470</v>
      </c>
      <c r="E86" s="64" t="s">
        <v>470</v>
      </c>
      <c r="F86" s="65" t="s">
        <v>470</v>
      </c>
      <c r="G86" s="66" t="s">
        <v>470</v>
      </c>
    </row>
    <row r="87" spans="1:7">
      <c r="A87" s="41" t="s">
        <v>554</v>
      </c>
      <c r="B87" s="41">
        <f t="shared" si="2"/>
        <v>1</v>
      </c>
      <c r="C87" s="67" t="s">
        <v>470</v>
      </c>
      <c r="D87" s="63">
        <v>1</v>
      </c>
      <c r="E87" s="64" t="s">
        <v>470</v>
      </c>
      <c r="F87" s="65" t="s">
        <v>470</v>
      </c>
      <c r="G87" s="66" t="s">
        <v>470</v>
      </c>
    </row>
    <row r="88" spans="1:7">
      <c r="A88" s="41" t="s">
        <v>555</v>
      </c>
      <c r="B88" s="41">
        <f t="shared" si="2"/>
        <v>1</v>
      </c>
      <c r="C88" s="67" t="s">
        <v>470</v>
      </c>
      <c r="D88" s="63">
        <v>1</v>
      </c>
      <c r="E88" s="69" t="s">
        <v>470</v>
      </c>
      <c r="F88" s="65" t="s">
        <v>470</v>
      </c>
      <c r="G88" s="70" t="s">
        <v>470</v>
      </c>
    </row>
    <row r="89" spans="1:7">
      <c r="A89" s="41" t="s">
        <v>556</v>
      </c>
      <c r="B89" s="41">
        <f t="shared" si="2"/>
        <v>1</v>
      </c>
      <c r="C89" s="62">
        <v>1</v>
      </c>
      <c r="D89" s="63" t="s">
        <v>470</v>
      </c>
      <c r="E89" s="64" t="s">
        <v>470</v>
      </c>
      <c r="F89" s="65" t="s">
        <v>470</v>
      </c>
      <c r="G89" s="66" t="s">
        <v>470</v>
      </c>
    </row>
    <row r="90" spans="1:7">
      <c r="A90" s="41" t="s">
        <v>557</v>
      </c>
      <c r="B90" s="41">
        <f t="shared" si="2"/>
        <v>2</v>
      </c>
      <c r="C90" s="62">
        <v>1</v>
      </c>
      <c r="D90" s="63">
        <v>1</v>
      </c>
      <c r="E90" s="64" t="s">
        <v>470</v>
      </c>
      <c r="F90" s="65" t="s">
        <v>470</v>
      </c>
      <c r="G90" s="66" t="s">
        <v>470</v>
      </c>
    </row>
    <row r="91" spans="1:7" ht="26.4">
      <c r="A91" s="41" t="s">
        <v>558</v>
      </c>
      <c r="B91" s="41">
        <f t="shared" si="2"/>
        <v>9</v>
      </c>
      <c r="C91" s="62">
        <v>3</v>
      </c>
      <c r="D91" s="63">
        <v>6</v>
      </c>
      <c r="E91" s="64" t="s">
        <v>470</v>
      </c>
      <c r="F91" s="65" t="s">
        <v>470</v>
      </c>
      <c r="G91" s="66" t="s">
        <v>470</v>
      </c>
    </row>
    <row r="92" spans="1:7" ht="26.4">
      <c r="A92" s="41" t="s">
        <v>559</v>
      </c>
      <c r="B92" s="41">
        <f t="shared" si="2"/>
        <v>2</v>
      </c>
      <c r="C92" s="62">
        <v>1</v>
      </c>
      <c r="D92" s="63" t="s">
        <v>470</v>
      </c>
      <c r="E92" s="64">
        <v>1</v>
      </c>
      <c r="F92" s="65" t="s">
        <v>470</v>
      </c>
      <c r="G92" s="66" t="s">
        <v>470</v>
      </c>
    </row>
    <row r="93" spans="1:7">
      <c r="A93" s="41" t="s">
        <v>560</v>
      </c>
      <c r="B93" s="41">
        <f t="shared" si="2"/>
        <v>2</v>
      </c>
      <c r="C93" s="67" t="s">
        <v>470</v>
      </c>
      <c r="D93" s="63">
        <v>2</v>
      </c>
      <c r="E93" s="69" t="s">
        <v>470</v>
      </c>
      <c r="F93" s="65" t="s">
        <v>470</v>
      </c>
      <c r="G93" s="70" t="s">
        <v>470</v>
      </c>
    </row>
    <row r="94" spans="1:7">
      <c r="A94" s="41" t="s">
        <v>561</v>
      </c>
      <c r="B94" s="41">
        <f t="shared" si="2"/>
        <v>2</v>
      </c>
      <c r="C94" s="62">
        <v>2</v>
      </c>
      <c r="D94" s="63" t="s">
        <v>470</v>
      </c>
      <c r="E94" s="64" t="s">
        <v>470</v>
      </c>
      <c r="F94" s="65" t="s">
        <v>470</v>
      </c>
      <c r="G94" s="66" t="s">
        <v>470</v>
      </c>
    </row>
    <row r="95" spans="1:7">
      <c r="A95" s="41" t="s">
        <v>562</v>
      </c>
      <c r="B95" s="41">
        <f t="shared" si="2"/>
        <v>2</v>
      </c>
      <c r="C95" s="62">
        <v>1</v>
      </c>
      <c r="D95" s="63">
        <v>1</v>
      </c>
      <c r="E95" s="64" t="s">
        <v>470</v>
      </c>
      <c r="F95" s="65" t="s">
        <v>470</v>
      </c>
      <c r="G95" s="66" t="s">
        <v>470</v>
      </c>
    </row>
    <row r="96" spans="1:7">
      <c r="A96" s="41" t="s">
        <v>563</v>
      </c>
      <c r="B96" s="41">
        <f t="shared" si="2"/>
        <v>3</v>
      </c>
      <c r="C96" s="62">
        <v>1</v>
      </c>
      <c r="D96" s="63">
        <v>1</v>
      </c>
      <c r="E96" s="64" t="s">
        <v>470</v>
      </c>
      <c r="F96" s="65">
        <v>1</v>
      </c>
      <c r="G96" s="66" t="s">
        <v>470</v>
      </c>
    </row>
    <row r="97" spans="1:7">
      <c r="A97" s="41" t="s">
        <v>564</v>
      </c>
      <c r="B97" s="41">
        <f t="shared" si="2"/>
        <v>3</v>
      </c>
      <c r="C97" s="62">
        <v>2</v>
      </c>
      <c r="D97" s="63">
        <v>1</v>
      </c>
      <c r="E97" s="64" t="s">
        <v>470</v>
      </c>
      <c r="F97" s="65" t="s">
        <v>470</v>
      </c>
      <c r="G97" s="66" t="s">
        <v>470</v>
      </c>
    </row>
    <row r="98" spans="1:7">
      <c r="A98" s="41" t="s">
        <v>565</v>
      </c>
      <c r="B98" s="41">
        <f t="shared" si="2"/>
        <v>3</v>
      </c>
      <c r="C98" s="67" t="s">
        <v>470</v>
      </c>
      <c r="D98" s="63">
        <v>1</v>
      </c>
      <c r="E98" s="69" t="s">
        <v>470</v>
      </c>
      <c r="F98" s="65">
        <v>2</v>
      </c>
      <c r="G98" s="70" t="s">
        <v>470</v>
      </c>
    </row>
    <row r="99" spans="1:7">
      <c r="A99" s="41" t="s">
        <v>566</v>
      </c>
      <c r="B99" s="41">
        <f t="shared" ref="B99:B100" si="3">SUM(C99:G99)</f>
        <v>1</v>
      </c>
      <c r="C99" s="67"/>
      <c r="D99" s="63"/>
      <c r="E99" s="69">
        <v>1</v>
      </c>
      <c r="F99" s="65"/>
      <c r="G99" s="70"/>
    </row>
    <row r="100" spans="1:7">
      <c r="A100" s="41" t="s">
        <v>567</v>
      </c>
      <c r="B100" s="41">
        <f t="shared" si="3"/>
        <v>5</v>
      </c>
      <c r="C100" s="62">
        <v>2</v>
      </c>
      <c r="D100" s="63">
        <v>3</v>
      </c>
      <c r="E100" s="64" t="s">
        <v>470</v>
      </c>
      <c r="F100" s="65" t="s">
        <v>470</v>
      </c>
      <c r="G100" s="66" t="s">
        <v>470</v>
      </c>
    </row>
    <row r="101" spans="1:7">
      <c r="C101" s="71">
        <f>SUM(C3:C100)</f>
        <v>123</v>
      </c>
      <c r="D101" s="71">
        <f>SUM(D3:D100)</f>
        <v>119</v>
      </c>
      <c r="E101" s="71">
        <f>SUM(E3:E100)</f>
        <v>15</v>
      </c>
      <c r="F101" s="71">
        <f>SUM(F3:F100)</f>
        <v>37</v>
      </c>
      <c r="G101" s="71">
        <f>SUM(G3:G100)</f>
        <v>2</v>
      </c>
    </row>
    <row r="102" spans="1:7">
      <c r="C102" s="71">
        <f>SUM(C2-C101)</f>
        <v>0</v>
      </c>
      <c r="D102" s="71">
        <f>SUM(D2-D101)</f>
        <v>1</v>
      </c>
      <c r="E102" s="71">
        <f>SUM(E2-E101)</f>
        <v>0</v>
      </c>
      <c r="F102" s="71">
        <f>SUM(F2-F101)</f>
        <v>0</v>
      </c>
      <c r="G102" s="71">
        <f>SUM(G2-G101)</f>
        <v>0</v>
      </c>
    </row>
  </sheetData>
  <phoneticPr fontId="9"/>
  <pageMargins left="0" right="0" top="0.39370078740157477" bottom="0.39370078740157477" header="0" footer="0"/>
  <headerFooter>
    <oddHeader>&amp;C&amp;A</oddHeader>
    <oddFooter>&amp;Cページ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MJ26"/>
  <sheetViews>
    <sheetView workbookViewId="0"/>
  </sheetViews>
  <sheetFormatPr defaultRowHeight="13.8"/>
  <cols>
    <col min="1" max="1" width="10.69921875" style="2" customWidth="1"/>
    <col min="2" max="4" width="26.19921875" style="2" customWidth="1"/>
    <col min="5" max="1024" width="10.69921875" style="2" customWidth="1"/>
  </cols>
  <sheetData>
    <row r="2" spans="1:7">
      <c r="B2" s="73" t="s">
        <v>568</v>
      </c>
      <c r="C2" s="74" t="s">
        <v>569</v>
      </c>
      <c r="D2" s="75" t="s">
        <v>570</v>
      </c>
      <c r="E2" s="24" t="s">
        <v>571</v>
      </c>
      <c r="F2" s="76" t="s">
        <v>572</v>
      </c>
    </row>
    <row r="3" spans="1:7">
      <c r="A3" s="2" t="s">
        <v>438</v>
      </c>
      <c r="B3" s="2">
        <v>7</v>
      </c>
      <c r="C3" s="2">
        <v>12</v>
      </c>
      <c r="D3" s="2">
        <v>0</v>
      </c>
      <c r="E3" s="2">
        <v>0</v>
      </c>
      <c r="F3" s="2">
        <v>2</v>
      </c>
      <c r="G3" s="2">
        <f t="shared" ref="G3:G25" si="0">SUM(B3:F3)</f>
        <v>21</v>
      </c>
    </row>
    <row r="4" spans="1:7">
      <c r="A4" s="2" t="s">
        <v>439</v>
      </c>
      <c r="B4" s="2">
        <v>111</v>
      </c>
      <c r="C4" s="2">
        <v>114</v>
      </c>
      <c r="D4" s="2">
        <v>17</v>
      </c>
      <c r="E4" s="2">
        <v>16</v>
      </c>
      <c r="F4" s="2">
        <v>17</v>
      </c>
      <c r="G4" s="2">
        <f t="shared" si="0"/>
        <v>275</v>
      </c>
    </row>
    <row r="5" spans="1:7">
      <c r="A5" s="2" t="s">
        <v>440</v>
      </c>
      <c r="B5" s="2">
        <v>78</v>
      </c>
      <c r="C5" s="2">
        <v>108</v>
      </c>
      <c r="D5" s="2">
        <v>9</v>
      </c>
      <c r="E5" s="2">
        <v>3</v>
      </c>
      <c r="F5" s="2">
        <v>30</v>
      </c>
      <c r="G5" s="2">
        <f t="shared" si="0"/>
        <v>228</v>
      </c>
    </row>
    <row r="6" spans="1:7">
      <c r="A6" s="2" t="s">
        <v>441</v>
      </c>
      <c r="B6" s="2">
        <v>29</v>
      </c>
      <c r="C6" s="2">
        <v>58</v>
      </c>
      <c r="D6" s="2">
        <v>4</v>
      </c>
      <c r="E6" s="2">
        <v>2</v>
      </c>
      <c r="F6" s="2">
        <v>21</v>
      </c>
      <c r="G6" s="2">
        <f t="shared" si="0"/>
        <v>114</v>
      </c>
    </row>
    <row r="7" spans="1:7">
      <c r="A7" s="2" t="s">
        <v>79</v>
      </c>
      <c r="B7" s="2">
        <v>6</v>
      </c>
      <c r="C7" s="2">
        <v>11</v>
      </c>
      <c r="D7" s="2">
        <v>0</v>
      </c>
      <c r="E7" s="2">
        <v>0</v>
      </c>
      <c r="F7" s="2">
        <v>8</v>
      </c>
      <c r="G7" s="2">
        <f t="shared" si="0"/>
        <v>25</v>
      </c>
    </row>
    <row r="8" spans="1:7">
      <c r="A8" s="2" t="s">
        <v>93</v>
      </c>
      <c r="B8" s="2">
        <v>8</v>
      </c>
      <c r="C8" s="2">
        <v>12</v>
      </c>
      <c r="D8" s="2">
        <v>1</v>
      </c>
      <c r="E8" s="2">
        <v>1</v>
      </c>
      <c r="F8" s="2">
        <v>5</v>
      </c>
      <c r="G8" s="2">
        <f t="shared" si="0"/>
        <v>27</v>
      </c>
    </row>
    <row r="9" spans="1:7">
      <c r="A9" s="2" t="s">
        <v>442</v>
      </c>
      <c r="B9" s="2">
        <v>5</v>
      </c>
      <c r="C9" s="2">
        <v>10</v>
      </c>
      <c r="D9" s="2">
        <v>0</v>
      </c>
      <c r="E9" s="2">
        <v>1</v>
      </c>
      <c r="F9" s="2">
        <v>7</v>
      </c>
      <c r="G9" s="2">
        <f t="shared" si="0"/>
        <v>23</v>
      </c>
    </row>
    <row r="10" spans="1:7">
      <c r="A10" s="2" t="s">
        <v>443</v>
      </c>
      <c r="B10" s="2">
        <v>43</v>
      </c>
      <c r="C10" s="2">
        <v>63</v>
      </c>
      <c r="D10" s="2">
        <v>6</v>
      </c>
      <c r="E10" s="2">
        <v>4</v>
      </c>
      <c r="F10" s="2">
        <v>40</v>
      </c>
      <c r="G10" s="2">
        <f t="shared" si="0"/>
        <v>156</v>
      </c>
    </row>
    <row r="11" spans="1:7">
      <c r="A11" s="2" t="s">
        <v>444</v>
      </c>
      <c r="B11" s="2">
        <v>10</v>
      </c>
      <c r="C11" s="2">
        <v>18</v>
      </c>
      <c r="D11" s="2">
        <v>0</v>
      </c>
      <c r="E11" s="2">
        <v>0</v>
      </c>
      <c r="F11" s="2">
        <v>14</v>
      </c>
      <c r="G11" s="2">
        <f t="shared" si="0"/>
        <v>42</v>
      </c>
    </row>
    <row r="12" spans="1:7">
      <c r="A12" s="2" t="s">
        <v>445</v>
      </c>
      <c r="B12" s="2">
        <v>3</v>
      </c>
      <c r="C12" s="2">
        <v>9</v>
      </c>
      <c r="D12" s="2">
        <v>0</v>
      </c>
      <c r="E12" s="2">
        <v>0</v>
      </c>
      <c r="F12" s="2">
        <v>5</v>
      </c>
      <c r="G12" s="2">
        <f t="shared" si="0"/>
        <v>17</v>
      </c>
    </row>
    <row r="13" spans="1:7">
      <c r="A13" s="2" t="s">
        <v>184</v>
      </c>
      <c r="B13" s="2">
        <v>4</v>
      </c>
      <c r="C13" s="2">
        <v>8</v>
      </c>
      <c r="D13" s="2">
        <v>1</v>
      </c>
      <c r="E13" s="2">
        <v>1</v>
      </c>
      <c r="F13" s="2">
        <v>3</v>
      </c>
      <c r="G13" s="2">
        <f t="shared" si="0"/>
        <v>17</v>
      </c>
    </row>
    <row r="14" spans="1:7">
      <c r="A14" s="2" t="s">
        <v>206</v>
      </c>
      <c r="B14" s="2">
        <v>1</v>
      </c>
      <c r="C14" s="2">
        <v>6</v>
      </c>
      <c r="D14" s="2">
        <v>0</v>
      </c>
      <c r="E14" s="2">
        <v>0</v>
      </c>
      <c r="F14" s="2">
        <v>3</v>
      </c>
      <c r="G14" s="2">
        <f t="shared" si="0"/>
        <v>10</v>
      </c>
    </row>
    <row r="15" spans="1:7">
      <c r="A15" s="2" t="s">
        <v>446</v>
      </c>
      <c r="B15" s="2">
        <v>3</v>
      </c>
      <c r="C15" s="2">
        <v>10</v>
      </c>
      <c r="D15" s="2">
        <v>0</v>
      </c>
      <c r="E15" s="2">
        <v>0</v>
      </c>
      <c r="F15" s="2">
        <v>7</v>
      </c>
      <c r="G15" s="2">
        <f t="shared" si="0"/>
        <v>20</v>
      </c>
    </row>
    <row r="16" spans="1:7">
      <c r="A16" s="2" t="s">
        <v>447</v>
      </c>
      <c r="B16" s="2">
        <v>24</v>
      </c>
      <c r="C16" s="2">
        <v>47</v>
      </c>
      <c r="D16" s="2">
        <v>3</v>
      </c>
      <c r="E16" s="2">
        <v>2</v>
      </c>
      <c r="F16" s="2">
        <v>24</v>
      </c>
      <c r="G16" s="2">
        <f t="shared" si="0"/>
        <v>100</v>
      </c>
    </row>
    <row r="17" spans="1:7">
      <c r="A17" s="2" t="s">
        <v>448</v>
      </c>
      <c r="B17" s="2">
        <v>40</v>
      </c>
      <c r="C17" s="2">
        <v>61</v>
      </c>
      <c r="D17" s="2">
        <v>6</v>
      </c>
      <c r="E17" s="2">
        <v>2</v>
      </c>
      <c r="F17" s="2">
        <v>32</v>
      </c>
      <c r="G17" s="2">
        <f t="shared" si="0"/>
        <v>141</v>
      </c>
    </row>
    <row r="18" spans="1:7">
      <c r="A18" s="2" t="s">
        <v>449</v>
      </c>
      <c r="B18" s="2">
        <v>7</v>
      </c>
      <c r="C18" s="2">
        <v>16</v>
      </c>
      <c r="D18" s="2">
        <v>2</v>
      </c>
      <c r="E18" s="2">
        <v>0</v>
      </c>
      <c r="F18" s="2">
        <v>5</v>
      </c>
      <c r="G18" s="2">
        <f t="shared" si="0"/>
        <v>30</v>
      </c>
    </row>
    <row r="19" spans="1:7">
      <c r="A19" s="2" t="s">
        <v>450</v>
      </c>
      <c r="B19" s="2">
        <v>2</v>
      </c>
      <c r="C19" s="2">
        <v>3</v>
      </c>
      <c r="D19" s="2">
        <v>0</v>
      </c>
      <c r="E19" s="2">
        <v>0</v>
      </c>
      <c r="F19" s="2">
        <v>2</v>
      </c>
      <c r="G19" s="2">
        <f t="shared" si="0"/>
        <v>7</v>
      </c>
    </row>
    <row r="20" spans="1:7">
      <c r="A20" s="2" t="s">
        <v>451</v>
      </c>
      <c r="B20" s="2">
        <v>4</v>
      </c>
      <c r="C20" s="2">
        <v>6</v>
      </c>
      <c r="D20" s="2">
        <v>1</v>
      </c>
      <c r="E20" s="2">
        <v>0</v>
      </c>
      <c r="F20" s="2">
        <v>4</v>
      </c>
      <c r="G20" s="2">
        <f t="shared" si="0"/>
        <v>15</v>
      </c>
    </row>
    <row r="21" spans="1:7">
      <c r="A21" s="2" t="s">
        <v>452</v>
      </c>
      <c r="B21" s="2">
        <v>8</v>
      </c>
      <c r="C21" s="2">
        <v>10</v>
      </c>
      <c r="D21" s="2">
        <v>1</v>
      </c>
      <c r="E21" s="2">
        <v>0</v>
      </c>
      <c r="F21" s="2">
        <v>3</v>
      </c>
      <c r="G21" s="2">
        <f t="shared" si="0"/>
        <v>22</v>
      </c>
    </row>
    <row r="22" spans="1:7">
      <c r="A22" s="2" t="s">
        <v>453</v>
      </c>
      <c r="B22" s="2">
        <v>1</v>
      </c>
      <c r="C22" s="2">
        <v>2</v>
      </c>
      <c r="D22" s="2">
        <v>0</v>
      </c>
      <c r="E22" s="2">
        <v>1</v>
      </c>
      <c r="F22" s="2">
        <v>1</v>
      </c>
      <c r="G22" s="2">
        <f t="shared" si="0"/>
        <v>5</v>
      </c>
    </row>
    <row r="23" spans="1:7">
      <c r="A23" s="2" t="s">
        <v>454</v>
      </c>
      <c r="B23" s="2">
        <v>2</v>
      </c>
      <c r="C23" s="2">
        <v>2</v>
      </c>
      <c r="D23" s="2">
        <v>1</v>
      </c>
      <c r="E23" s="2">
        <v>0</v>
      </c>
      <c r="F23" s="2">
        <v>1</v>
      </c>
      <c r="G23" s="2">
        <f t="shared" si="0"/>
        <v>6</v>
      </c>
    </row>
    <row r="24" spans="1:7">
      <c r="A24" s="2" t="s">
        <v>455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f t="shared" si="0"/>
        <v>0</v>
      </c>
    </row>
    <row r="25" spans="1:7">
      <c r="A25" s="2" t="s">
        <v>6</v>
      </c>
      <c r="B25" s="2">
        <f>SUM(B3:B24)</f>
        <v>396</v>
      </c>
      <c r="C25" s="2">
        <f>SUM(C3:C24)</f>
        <v>586</v>
      </c>
      <c r="D25" s="2">
        <f>SUM(D3:D24)</f>
        <v>52</v>
      </c>
      <c r="E25" s="2">
        <f>SUM(E3:E24)</f>
        <v>33</v>
      </c>
      <c r="F25" s="2">
        <f>SUM(F3:F24)</f>
        <v>234</v>
      </c>
      <c r="G25" s="2">
        <f t="shared" si="0"/>
        <v>1301</v>
      </c>
    </row>
    <row r="26" spans="1:7" s="77" customFormat="1" ht="82.8">
      <c r="B26" s="77" t="s">
        <v>573</v>
      </c>
      <c r="C26" s="77" t="s">
        <v>574</v>
      </c>
      <c r="D26" s="77" t="s">
        <v>575</v>
      </c>
    </row>
  </sheetData>
  <phoneticPr fontId="9"/>
  <pageMargins left="0" right="0" top="0.39370078740157477" bottom="0.39370078740157477" header="0" footer="0"/>
  <headerFooter>
    <oddHeader>&amp;C&amp;A</oddHeader>
    <oddFooter>&amp;Cページ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E27"/>
  <sheetViews>
    <sheetView workbookViewId="0">
      <selection activeCell="L29" sqref="L29"/>
    </sheetView>
  </sheetViews>
  <sheetFormatPr defaultRowHeight="13.8"/>
  <cols>
    <col min="1" max="4" width="10.69921875" customWidth="1"/>
    <col min="5" max="5" width="3.09765625" customWidth="1"/>
  </cols>
  <sheetData>
    <row r="4" spans="1:5">
      <c r="C4" t="s">
        <v>15</v>
      </c>
      <c r="D4" t="s">
        <v>576</v>
      </c>
    </row>
    <row r="5" spans="1:5">
      <c r="A5" s="19" t="s">
        <v>79</v>
      </c>
      <c r="B5" s="20" t="s">
        <v>87</v>
      </c>
      <c r="C5">
        <v>4503</v>
      </c>
      <c r="D5">
        <v>1760</v>
      </c>
      <c r="E5" t="s">
        <v>577</v>
      </c>
    </row>
    <row r="6" spans="1:5">
      <c r="A6" s="19" t="s">
        <v>225</v>
      </c>
      <c r="B6" s="20" t="s">
        <v>259</v>
      </c>
      <c r="C6">
        <v>4627</v>
      </c>
      <c r="D6">
        <v>1925</v>
      </c>
    </row>
    <row r="7" spans="1:5">
      <c r="A7" s="19" t="s">
        <v>260</v>
      </c>
      <c r="B7" s="20" t="s">
        <v>298</v>
      </c>
      <c r="C7">
        <v>3137</v>
      </c>
      <c r="D7">
        <v>844</v>
      </c>
      <c r="E7" t="s">
        <v>577</v>
      </c>
    </row>
    <row r="8" spans="1:5">
      <c r="A8" s="19" t="s">
        <v>260</v>
      </c>
      <c r="B8" s="20" t="s">
        <v>296</v>
      </c>
      <c r="C8">
        <v>6994</v>
      </c>
      <c r="D8">
        <v>3179</v>
      </c>
    </row>
    <row r="9" spans="1:5">
      <c r="A9" s="19" t="s">
        <v>260</v>
      </c>
      <c r="B9" s="20" t="s">
        <v>297</v>
      </c>
      <c r="C9">
        <v>1932</v>
      </c>
      <c r="D9">
        <v>609</v>
      </c>
      <c r="E9" t="s">
        <v>577</v>
      </c>
    </row>
    <row r="10" spans="1:5">
      <c r="A10" s="19" t="s">
        <v>260</v>
      </c>
      <c r="B10" s="20" t="s">
        <v>295</v>
      </c>
      <c r="C10">
        <v>4224</v>
      </c>
      <c r="D10">
        <v>1366</v>
      </c>
      <c r="E10" t="s">
        <v>577</v>
      </c>
    </row>
    <row r="11" spans="1:5">
      <c r="A11" s="19" t="s">
        <v>299</v>
      </c>
      <c r="B11" s="20" t="s">
        <v>319</v>
      </c>
      <c r="C11">
        <v>4846</v>
      </c>
      <c r="D11">
        <v>1961</v>
      </c>
      <c r="E11" t="s">
        <v>577</v>
      </c>
    </row>
    <row r="12" spans="1:5">
      <c r="A12" s="19" t="s">
        <v>299</v>
      </c>
      <c r="B12" s="20" t="s">
        <v>311</v>
      </c>
      <c r="C12">
        <v>7439</v>
      </c>
      <c r="D12">
        <v>2253</v>
      </c>
      <c r="E12" t="s">
        <v>577</v>
      </c>
    </row>
    <row r="13" spans="1:5">
      <c r="A13" s="19" t="s">
        <v>299</v>
      </c>
      <c r="B13" s="20" t="s">
        <v>316</v>
      </c>
      <c r="C13">
        <v>5388</v>
      </c>
      <c r="D13">
        <v>1406</v>
      </c>
      <c r="E13" t="s">
        <v>577</v>
      </c>
    </row>
    <row r="14" spans="1:5">
      <c r="A14" s="19" t="s">
        <v>299</v>
      </c>
      <c r="B14" s="20" t="s">
        <v>322</v>
      </c>
      <c r="C14">
        <v>6744</v>
      </c>
      <c r="D14">
        <v>2070</v>
      </c>
      <c r="E14" t="s">
        <v>577</v>
      </c>
    </row>
    <row r="15" spans="1:5">
      <c r="A15" s="19" t="s">
        <v>299</v>
      </c>
      <c r="B15" s="20" t="s">
        <v>329</v>
      </c>
      <c r="C15">
        <v>3271</v>
      </c>
      <c r="D15">
        <v>1045</v>
      </c>
      <c r="E15" t="s">
        <v>577</v>
      </c>
    </row>
    <row r="16" spans="1:5">
      <c r="A16" s="19" t="s">
        <v>333</v>
      </c>
      <c r="B16" s="20" t="s">
        <v>338</v>
      </c>
      <c r="C16">
        <v>3525</v>
      </c>
      <c r="D16">
        <v>1068</v>
      </c>
      <c r="E16" t="s">
        <v>577</v>
      </c>
    </row>
    <row r="17" spans="1:5">
      <c r="A17" s="19" t="s">
        <v>333</v>
      </c>
      <c r="B17" s="20" t="s">
        <v>346</v>
      </c>
      <c r="C17">
        <v>3702</v>
      </c>
      <c r="D17">
        <v>1166</v>
      </c>
      <c r="E17" t="s">
        <v>577</v>
      </c>
    </row>
    <row r="18" spans="1:5">
      <c r="A18" s="19" t="s">
        <v>333</v>
      </c>
      <c r="B18" s="20" t="s">
        <v>342</v>
      </c>
      <c r="C18">
        <v>4085</v>
      </c>
      <c r="D18">
        <v>1082</v>
      </c>
      <c r="E18" t="s">
        <v>577</v>
      </c>
    </row>
    <row r="19" spans="1:5">
      <c r="A19" s="19" t="s">
        <v>350</v>
      </c>
      <c r="B19" s="20" t="s">
        <v>352</v>
      </c>
      <c r="C19">
        <v>6045</v>
      </c>
      <c r="D19">
        <v>1696</v>
      </c>
      <c r="E19" t="s">
        <v>577</v>
      </c>
    </row>
    <row r="20" spans="1:5">
      <c r="A20" s="19" t="s">
        <v>350</v>
      </c>
      <c r="B20" s="20" t="s">
        <v>361</v>
      </c>
      <c r="C20">
        <v>6282</v>
      </c>
      <c r="D20">
        <v>2121</v>
      </c>
      <c r="E20" t="s">
        <v>577</v>
      </c>
    </row>
    <row r="21" spans="1:5">
      <c r="A21" s="19" t="s">
        <v>384</v>
      </c>
      <c r="B21" s="20" t="s">
        <v>578</v>
      </c>
      <c r="C21">
        <v>665</v>
      </c>
      <c r="D21">
        <v>135</v>
      </c>
    </row>
    <row r="22" spans="1:5">
      <c r="A22" s="19" t="s">
        <v>391</v>
      </c>
      <c r="B22" s="20" t="s">
        <v>579</v>
      </c>
      <c r="C22">
        <v>1527</v>
      </c>
      <c r="D22">
        <v>313</v>
      </c>
    </row>
    <row r="24" spans="1:5">
      <c r="A24" t="s">
        <v>580</v>
      </c>
    </row>
    <row r="25" spans="1:5">
      <c r="A25" t="s">
        <v>581</v>
      </c>
    </row>
    <row r="26" spans="1:5">
      <c r="A26" t="s">
        <v>582</v>
      </c>
    </row>
    <row r="27" spans="1:5">
      <c r="A27" t="s">
        <v>583</v>
      </c>
    </row>
  </sheetData>
  <phoneticPr fontId="9"/>
  <pageMargins left="0" right="0" top="0.39370078740157477" bottom="0.39370078740157477" header="0" footer="0"/>
  <headerFooter>
    <oddHeader>&amp;C&amp;A</oddHeader>
    <oddFooter>&amp;Cページ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workbookViewId="0"/>
  </sheetViews>
  <sheetFormatPr defaultRowHeight="13.8"/>
  <cols>
    <col min="1" max="4" width="10.69921875" customWidth="1"/>
  </cols>
  <sheetData>
    <row r="1" spans="1:4">
      <c r="A1" t="s">
        <v>584</v>
      </c>
    </row>
    <row r="3" spans="1:4">
      <c r="A3" t="s">
        <v>65</v>
      </c>
      <c r="B3" t="s">
        <v>67</v>
      </c>
      <c r="C3">
        <v>228518</v>
      </c>
    </row>
    <row r="4" spans="1:4">
      <c r="A4" t="s">
        <v>65</v>
      </c>
      <c r="B4" t="s">
        <v>421</v>
      </c>
      <c r="C4">
        <v>207374</v>
      </c>
    </row>
    <row r="5" spans="1:4">
      <c r="A5" t="s">
        <v>93</v>
      </c>
      <c r="B5" t="s">
        <v>585</v>
      </c>
      <c r="C5">
        <v>152540</v>
      </c>
    </row>
    <row r="6" spans="1:4">
      <c r="A6" t="s">
        <v>65</v>
      </c>
      <c r="B6" s="78" t="s">
        <v>68</v>
      </c>
      <c r="C6" s="2">
        <v>124124</v>
      </c>
    </row>
    <row r="7" spans="1:4">
      <c r="A7" t="s">
        <v>35</v>
      </c>
      <c r="B7" t="s">
        <v>51</v>
      </c>
      <c r="C7" s="2">
        <v>116810</v>
      </c>
    </row>
    <row r="8" spans="1:4">
      <c r="A8" t="s">
        <v>97</v>
      </c>
      <c r="B8" t="s">
        <v>586</v>
      </c>
      <c r="C8">
        <v>103942</v>
      </c>
    </row>
    <row r="9" spans="1:4">
      <c r="A9" t="s">
        <v>35</v>
      </c>
      <c r="B9" t="s">
        <v>59</v>
      </c>
      <c r="C9">
        <v>88815</v>
      </c>
    </row>
    <row r="10" spans="1:4">
      <c r="A10" t="s">
        <v>17</v>
      </c>
      <c r="B10" t="s">
        <v>23</v>
      </c>
      <c r="C10">
        <v>82254</v>
      </c>
    </row>
    <row r="11" spans="1:4">
      <c r="A11" t="s">
        <v>65</v>
      </c>
      <c r="B11" t="s">
        <v>71</v>
      </c>
      <c r="C11">
        <v>68259</v>
      </c>
    </row>
    <row r="12" spans="1:4">
      <c r="A12" t="s">
        <v>17</v>
      </c>
      <c r="B12" t="s">
        <v>22</v>
      </c>
      <c r="C12">
        <v>52861</v>
      </c>
      <c r="D12" t="s">
        <v>587</v>
      </c>
    </row>
    <row r="13" spans="1:4">
      <c r="A13" t="s">
        <v>35</v>
      </c>
      <c r="B13" s="78" t="s">
        <v>40</v>
      </c>
      <c r="C13" s="2">
        <v>23780</v>
      </c>
    </row>
    <row r="14" spans="1:4">
      <c r="A14" t="s">
        <v>35</v>
      </c>
      <c r="B14" s="78" t="s">
        <v>41</v>
      </c>
      <c r="C14" s="2">
        <v>7585</v>
      </c>
    </row>
  </sheetData>
  <phoneticPr fontId="9"/>
  <pageMargins left="0" right="0" top="0.39370078740157477" bottom="0.39370078740157477" header="0" footer="0"/>
  <headerFooter>
    <oddHeader>&amp;C&amp;A</oddHeader>
    <oddFooter>&amp;Cページ &amp;P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5EE0-DC11-4406-A942-A609106ED085}">
  <dimension ref="A1:AMI404"/>
  <sheetViews>
    <sheetView zoomScale="85" zoomScaleNormal="85" workbookViewId="0">
      <pane xSplit="2" ySplit="2" topLeftCell="E367" activePane="bottomRight" state="frozen"/>
      <selection pane="topRight" activeCell="C1" sqref="C1"/>
      <selection pane="bottomLeft" activeCell="A3" sqref="A3"/>
      <selection pane="bottomRight" activeCell="B384" sqref="B384"/>
    </sheetView>
  </sheetViews>
  <sheetFormatPr defaultRowHeight="13.2"/>
  <cols>
    <col min="1" max="1" width="10.69921875" style="117" customWidth="1"/>
    <col min="2" max="2" width="10.69921875" style="118" customWidth="1"/>
    <col min="3" max="10" width="10.69921875" style="100" customWidth="1"/>
    <col min="11" max="11" width="10.69921875" style="101" customWidth="1"/>
    <col min="12" max="12" width="17" style="102" bestFit="1" customWidth="1"/>
    <col min="13" max="18" width="10.69921875" style="104" customWidth="1"/>
    <col min="19" max="1023" width="10.69921875" style="100" customWidth="1"/>
    <col min="1024" max="16384" width="8.796875" style="119"/>
  </cols>
  <sheetData>
    <row r="1" spans="1:18" s="100" customFormat="1">
      <c r="K1" s="101"/>
      <c r="L1" s="102"/>
      <c r="M1" s="103" t="s">
        <v>6</v>
      </c>
      <c r="N1" s="103"/>
      <c r="O1" s="103"/>
      <c r="P1" s="103"/>
      <c r="Q1" s="104"/>
      <c r="R1" s="104"/>
    </row>
    <row r="2" spans="1:18" s="100" customFormat="1">
      <c r="C2" s="105" t="s">
        <v>7</v>
      </c>
      <c r="D2" s="106" t="s">
        <v>8</v>
      </c>
      <c r="E2" s="107" t="s">
        <v>9</v>
      </c>
      <c r="F2" s="108" t="s">
        <v>606</v>
      </c>
      <c r="G2" s="109" t="s">
        <v>11</v>
      </c>
      <c r="H2" s="110" t="s">
        <v>12</v>
      </c>
      <c r="I2" s="100" t="s">
        <v>13</v>
      </c>
      <c r="J2" s="100" t="s">
        <v>14</v>
      </c>
      <c r="K2" s="101" t="s">
        <v>15</v>
      </c>
      <c r="L2" s="111" t="s">
        <v>16</v>
      </c>
      <c r="M2" s="112" t="s">
        <v>7</v>
      </c>
      <c r="N2" s="113" t="s">
        <v>8</v>
      </c>
      <c r="O2" s="114" t="s">
        <v>9</v>
      </c>
      <c r="P2" s="115" t="s">
        <v>10</v>
      </c>
      <c r="Q2" s="116" t="s">
        <v>11</v>
      </c>
      <c r="R2" s="104" t="s">
        <v>6</v>
      </c>
    </row>
    <row r="3" spans="1:18" s="100" customFormat="1">
      <c r="C3" s="105"/>
      <c r="D3" s="106"/>
      <c r="E3" s="107"/>
      <c r="F3" s="108"/>
      <c r="G3" s="109"/>
      <c r="H3" s="110"/>
      <c r="J3" s="125"/>
      <c r="K3" s="101"/>
      <c r="L3" s="102"/>
      <c r="M3" s="112"/>
      <c r="N3" s="113"/>
      <c r="O3" s="114"/>
      <c r="P3" s="115"/>
      <c r="Q3" s="116"/>
      <c r="R3" s="104"/>
    </row>
    <row r="4" spans="1:18" s="100" customFormat="1">
      <c r="A4" s="117" t="s">
        <v>17</v>
      </c>
      <c r="B4" s="118" t="s">
        <v>18</v>
      </c>
      <c r="C4" s="100">
        <v>15</v>
      </c>
      <c r="D4" s="100">
        <v>9</v>
      </c>
      <c r="E4" s="100">
        <v>4</v>
      </c>
      <c r="F4" s="100">
        <v>3</v>
      </c>
      <c r="G4" s="100">
        <v>3</v>
      </c>
      <c r="H4" s="100">
        <f t="shared" ref="H4:H10" si="0">SUM(C4:G4)</f>
        <v>34</v>
      </c>
      <c r="I4" s="123" t="str">
        <f>IF(MAX(C4:G4)=0,"没有店舗",IF(COUNTIF(C4:G4,MAX(C4:G4))&gt;1,"首位複数",INDEX(C$2:G$2,1,MATCH(MAX(C4:G4),C4:G4,0))))</f>
        <v>統一超商</v>
      </c>
      <c r="J4" s="127" t="str">
        <f>IF((I4&lt;&gt;店舗数一覧_2021!I4),"○","")</f>
        <v/>
      </c>
      <c r="K4" s="124">
        <v>53594</v>
      </c>
      <c r="L4" s="102">
        <f t="shared" ref="L4:L10" si="1">IF(H4=0,"-",(K4/H4))</f>
        <v>1576.2941176470588</v>
      </c>
      <c r="M4" s="104"/>
      <c r="N4" s="104"/>
      <c r="O4" s="104"/>
      <c r="P4" s="104"/>
      <c r="Q4" s="104"/>
      <c r="R4" s="104"/>
    </row>
    <row r="5" spans="1:18" s="100" customFormat="1">
      <c r="A5" s="117" t="s">
        <v>17</v>
      </c>
      <c r="B5" s="118" t="s">
        <v>19</v>
      </c>
      <c r="C5" s="100">
        <v>9</v>
      </c>
      <c r="D5" s="100">
        <v>8</v>
      </c>
      <c r="E5" s="100">
        <v>4</v>
      </c>
      <c r="H5" s="100">
        <f t="shared" si="0"/>
        <v>21</v>
      </c>
      <c r="I5" s="123" t="str">
        <f t="shared" ref="I5:I68" si="2">IF(MAX(C5:G5)=0,"没有店舗",IF(COUNTIF(C5:G5,MAX(C5:G5))&gt;1,"首位複数",INDEX(C$2:G$2,1,MATCH(MAX(C5:G5),C5:G5,0))))</f>
        <v>統一超商</v>
      </c>
      <c r="J5" s="127" t="str">
        <f>IF((I5&lt;&gt;店舗数一覧_2021!I5),"○","")</f>
        <v>○</v>
      </c>
      <c r="K5" s="124">
        <v>46318</v>
      </c>
      <c r="L5" s="102">
        <f t="shared" si="1"/>
        <v>2205.6190476190477</v>
      </c>
      <c r="M5" s="104"/>
      <c r="N5" s="104"/>
      <c r="O5" s="104"/>
      <c r="P5" s="104"/>
      <c r="Q5" s="104"/>
      <c r="R5" s="104"/>
    </row>
    <row r="6" spans="1:18" s="100" customFormat="1">
      <c r="A6" s="117" t="s">
        <v>17</v>
      </c>
      <c r="B6" s="118" t="s">
        <v>20</v>
      </c>
      <c r="C6" s="100">
        <v>21</v>
      </c>
      <c r="D6" s="100">
        <v>12</v>
      </c>
      <c r="E6" s="100">
        <v>6</v>
      </c>
      <c r="F6" s="100">
        <v>3</v>
      </c>
      <c r="G6" s="100">
        <v>1</v>
      </c>
      <c r="H6" s="100">
        <f t="shared" si="0"/>
        <v>43</v>
      </c>
      <c r="I6" s="123" t="str">
        <f t="shared" si="2"/>
        <v>統一超商</v>
      </c>
      <c r="J6" s="127" t="str">
        <f>IF((I6&lt;&gt;店舗数一覧_2021!I6),"○","")</f>
        <v/>
      </c>
      <c r="K6" s="124">
        <v>51186</v>
      </c>
      <c r="L6" s="102">
        <f t="shared" si="1"/>
        <v>1190.3720930232557</v>
      </c>
      <c r="M6" s="104"/>
      <c r="N6" s="104"/>
      <c r="O6" s="104"/>
      <c r="P6" s="104"/>
      <c r="Q6" s="104"/>
      <c r="R6" s="104"/>
    </row>
    <row r="7" spans="1:18" s="100" customFormat="1">
      <c r="A7" s="117" t="s">
        <v>17</v>
      </c>
      <c r="B7" s="118" t="s">
        <v>21</v>
      </c>
      <c r="C7" s="100">
        <v>18</v>
      </c>
      <c r="D7" s="100">
        <v>12</v>
      </c>
      <c r="E7" s="100">
        <v>6</v>
      </c>
      <c r="F7" s="100">
        <v>3</v>
      </c>
      <c r="H7" s="100">
        <f t="shared" si="0"/>
        <v>39</v>
      </c>
      <c r="I7" s="123" t="str">
        <f t="shared" si="2"/>
        <v>統一超商</v>
      </c>
      <c r="J7" s="127" t="str">
        <f>IF((I7&lt;&gt;店舗数一覧_2021!I7),"○","")</f>
        <v/>
      </c>
      <c r="K7" s="124">
        <v>42741</v>
      </c>
      <c r="L7" s="102">
        <f t="shared" si="1"/>
        <v>1095.9230769230769</v>
      </c>
      <c r="M7" s="104"/>
      <c r="N7" s="104"/>
      <c r="O7" s="104"/>
      <c r="P7" s="104"/>
      <c r="Q7" s="104"/>
      <c r="R7" s="104"/>
    </row>
    <row r="8" spans="1:18" s="100" customFormat="1">
      <c r="A8" s="117" t="s">
        <v>17</v>
      </c>
      <c r="B8" s="118" t="s">
        <v>22</v>
      </c>
      <c r="C8" s="100">
        <v>15</v>
      </c>
      <c r="D8" s="100">
        <v>7</v>
      </c>
      <c r="E8" s="100">
        <v>2</v>
      </c>
      <c r="F8" s="100">
        <v>2</v>
      </c>
      <c r="G8" s="100">
        <v>1</v>
      </c>
      <c r="H8" s="100">
        <f t="shared" si="0"/>
        <v>27</v>
      </c>
      <c r="I8" s="123" t="str">
        <f t="shared" si="2"/>
        <v>統一超商</v>
      </c>
      <c r="J8" s="127" t="str">
        <f>IF((I8&lt;&gt;店舗数一覧_2021!I8),"○","")</f>
        <v/>
      </c>
      <c r="K8" s="124">
        <v>53160</v>
      </c>
      <c r="L8" s="102">
        <f t="shared" si="1"/>
        <v>1968.8888888888889</v>
      </c>
      <c r="M8" s="104"/>
      <c r="N8" s="104"/>
      <c r="O8" s="104"/>
      <c r="P8" s="104"/>
      <c r="Q8" s="104"/>
      <c r="R8" s="104"/>
    </row>
    <row r="9" spans="1:18" s="100" customFormat="1">
      <c r="A9" s="117" t="s">
        <v>17</v>
      </c>
      <c r="B9" s="118" t="s">
        <v>23</v>
      </c>
      <c r="C9" s="100">
        <v>15</v>
      </c>
      <c r="D9" s="100">
        <v>16</v>
      </c>
      <c r="E9" s="100">
        <v>5</v>
      </c>
      <c r="F9" s="100">
        <v>1</v>
      </c>
      <c r="H9" s="100">
        <f t="shared" si="0"/>
        <v>37</v>
      </c>
      <c r="I9" s="123" t="str">
        <f t="shared" si="2"/>
        <v>全家便利</v>
      </c>
      <c r="J9" s="127" t="str">
        <f>IF((I9&lt;&gt;店舗数一覧_2021!I9),"○","")</f>
        <v/>
      </c>
      <c r="K9" s="124">
        <v>81771</v>
      </c>
      <c r="L9" s="102">
        <f t="shared" si="1"/>
        <v>2210.0270270270271</v>
      </c>
      <c r="M9" s="104"/>
      <c r="N9" s="104"/>
      <c r="O9" s="104"/>
      <c r="P9" s="104"/>
      <c r="Q9" s="104"/>
      <c r="R9" s="104"/>
    </row>
    <row r="10" spans="1:18" s="100" customFormat="1">
      <c r="A10" s="117" t="s">
        <v>17</v>
      </c>
      <c r="B10" s="118" t="s">
        <v>24</v>
      </c>
      <c r="C10" s="100">
        <v>7</v>
      </c>
      <c r="D10" s="100">
        <v>8</v>
      </c>
      <c r="E10" s="100">
        <v>3</v>
      </c>
      <c r="F10" s="100">
        <v>1</v>
      </c>
      <c r="H10" s="100">
        <f t="shared" si="0"/>
        <v>19</v>
      </c>
      <c r="I10" s="123" t="str">
        <f t="shared" si="2"/>
        <v>全家便利</v>
      </c>
      <c r="J10" s="127" t="str">
        <f>IF((I10&lt;&gt;店舗数一覧_2021!I10),"○","")</f>
        <v>○</v>
      </c>
      <c r="K10" s="124">
        <v>38499</v>
      </c>
      <c r="L10" s="102">
        <f t="shared" si="1"/>
        <v>2026.2631578947369</v>
      </c>
      <c r="M10" s="104">
        <f>SUM(C4:C10)</f>
        <v>100</v>
      </c>
      <c r="N10" s="104">
        <f>SUM(D4:D10)</f>
        <v>72</v>
      </c>
      <c r="O10" s="104">
        <f>SUM(E4:E10)</f>
        <v>30</v>
      </c>
      <c r="P10" s="104">
        <f>SUM(F4:F10)</f>
        <v>13</v>
      </c>
      <c r="Q10" s="104">
        <f>SUM(G4:G10)</f>
        <v>5</v>
      </c>
      <c r="R10" s="104">
        <f>SUM(M10:Q10)</f>
        <v>220</v>
      </c>
    </row>
    <row r="11" spans="1:18" s="100" customFormat="1">
      <c r="A11" s="117"/>
      <c r="B11" s="118"/>
      <c r="I11" s="123"/>
      <c r="J11" s="127" t="str">
        <f>IF((I11&lt;&gt;店舗数一覧_2021!I11),"○","")</f>
        <v/>
      </c>
      <c r="K11" s="124"/>
      <c r="L11" s="102"/>
      <c r="M11" s="104"/>
      <c r="N11" s="104"/>
      <c r="O11" s="104"/>
      <c r="P11" s="104"/>
      <c r="Q11" s="104"/>
      <c r="R11" s="104"/>
    </row>
    <row r="12" spans="1:18" s="100" customFormat="1">
      <c r="A12" s="117" t="s">
        <v>25</v>
      </c>
      <c r="B12" s="118" t="s">
        <v>19</v>
      </c>
      <c r="C12" s="100">
        <v>129</v>
      </c>
      <c r="D12" s="100">
        <v>100</v>
      </c>
      <c r="E12" s="100">
        <v>0</v>
      </c>
      <c r="F12" s="100">
        <v>21</v>
      </c>
      <c r="G12" s="100">
        <v>2</v>
      </c>
      <c r="H12" s="100">
        <f t="shared" ref="H12:H23" si="3">SUM(C12:G12)</f>
        <v>252</v>
      </c>
      <c r="I12" s="123" t="str">
        <f t="shared" si="2"/>
        <v>統一超商</v>
      </c>
      <c r="J12" s="127" t="str">
        <f>IF((I12&lt;&gt;店舗数一覧_2021!I12),"○","")</f>
        <v/>
      </c>
      <c r="K12" s="124">
        <v>222978</v>
      </c>
      <c r="L12" s="102">
        <f t="shared" ref="L12:L23" si="4">IF(H12=0,"-",(K12/H12))</f>
        <v>884.83333333333337</v>
      </c>
      <c r="M12" s="104"/>
      <c r="N12" s="104"/>
      <c r="O12" s="104"/>
      <c r="P12" s="104"/>
      <c r="Q12" s="104"/>
      <c r="R12" s="104"/>
    </row>
    <row r="13" spans="1:18" s="100" customFormat="1">
      <c r="A13" s="117" t="s">
        <v>25</v>
      </c>
      <c r="B13" s="118" t="s">
        <v>20</v>
      </c>
      <c r="C13" s="100">
        <v>85</v>
      </c>
      <c r="D13" s="100">
        <v>65</v>
      </c>
      <c r="E13" s="100">
        <v>1</v>
      </c>
      <c r="F13" s="100">
        <v>14</v>
      </c>
      <c r="H13" s="100">
        <f t="shared" si="3"/>
        <v>165</v>
      </c>
      <c r="I13" s="123" t="str">
        <f t="shared" si="2"/>
        <v>統一超商</v>
      </c>
      <c r="J13" s="127" t="str">
        <f>IF((I13&lt;&gt;店舗数一覧_2021!I13),"○","")</f>
        <v/>
      </c>
      <c r="K13" s="124">
        <v>155045</v>
      </c>
      <c r="L13" s="102">
        <f t="shared" si="4"/>
        <v>939.66666666666663</v>
      </c>
      <c r="M13" s="104"/>
      <c r="N13" s="104"/>
      <c r="O13" s="104"/>
      <c r="P13" s="104"/>
      <c r="Q13" s="104"/>
      <c r="R13" s="104"/>
    </row>
    <row r="14" spans="1:18" s="100" customFormat="1">
      <c r="A14" s="117" t="s">
        <v>25</v>
      </c>
      <c r="B14" s="118" t="s">
        <v>22</v>
      </c>
      <c r="C14" s="100">
        <v>91</v>
      </c>
      <c r="D14" s="100">
        <v>51</v>
      </c>
      <c r="E14" s="100">
        <v>3</v>
      </c>
      <c r="F14" s="100">
        <v>16</v>
      </c>
      <c r="G14" s="100">
        <v>1</v>
      </c>
      <c r="H14" s="100">
        <f t="shared" si="3"/>
        <v>162</v>
      </c>
      <c r="I14" s="123" t="str">
        <f t="shared" si="2"/>
        <v>統一超商</v>
      </c>
      <c r="J14" s="127" t="str">
        <f>IF((I14&lt;&gt;店舗数一覧_2021!I14),"○","")</f>
        <v/>
      </c>
      <c r="K14" s="124">
        <v>214178</v>
      </c>
      <c r="L14" s="102">
        <f t="shared" si="4"/>
        <v>1322.0864197530864</v>
      </c>
      <c r="M14" s="104"/>
      <c r="N14" s="104"/>
      <c r="O14" s="104"/>
      <c r="P14" s="104"/>
      <c r="Q14" s="104"/>
      <c r="R14" s="104"/>
    </row>
    <row r="15" spans="1:18" s="100" customFormat="1">
      <c r="A15" s="117" t="s">
        <v>25</v>
      </c>
      <c r="B15" s="118" t="s">
        <v>26</v>
      </c>
      <c r="C15" s="100">
        <v>103</v>
      </c>
      <c r="D15" s="100">
        <v>58</v>
      </c>
      <c r="E15" s="100">
        <v>2</v>
      </c>
      <c r="F15" s="100">
        <v>27</v>
      </c>
      <c r="H15" s="100">
        <f t="shared" si="3"/>
        <v>190</v>
      </c>
      <c r="I15" s="123" t="str">
        <f t="shared" si="2"/>
        <v>統一超商</v>
      </c>
      <c r="J15" s="127" t="str">
        <f>IF((I15&lt;&gt;店舗数一覧_2021!I15),"○","")</f>
        <v/>
      </c>
      <c r="K15" s="124">
        <v>281615</v>
      </c>
      <c r="L15" s="102">
        <f t="shared" si="4"/>
        <v>1482.1842105263158</v>
      </c>
      <c r="M15" s="104"/>
      <c r="N15" s="104"/>
      <c r="O15" s="104"/>
      <c r="P15" s="104"/>
      <c r="Q15" s="104"/>
      <c r="R15" s="104"/>
    </row>
    <row r="16" spans="1:18" s="100" customFormat="1">
      <c r="A16" s="117" t="s">
        <v>25</v>
      </c>
      <c r="B16" s="118" t="s">
        <v>27</v>
      </c>
      <c r="C16" s="100">
        <v>65</v>
      </c>
      <c r="D16" s="100">
        <v>38</v>
      </c>
      <c r="E16" s="100">
        <v>2</v>
      </c>
      <c r="F16" s="100">
        <v>18</v>
      </c>
      <c r="G16" s="100">
        <v>2</v>
      </c>
      <c r="H16" s="100">
        <f t="shared" si="3"/>
        <v>125</v>
      </c>
      <c r="I16" s="123" t="str">
        <f t="shared" si="2"/>
        <v>統一超商</v>
      </c>
      <c r="J16" s="127" t="str">
        <f>IF((I16&lt;&gt;店舗数一覧_2021!I16),"○","")</f>
        <v/>
      </c>
      <c r="K16" s="124">
        <v>249415</v>
      </c>
      <c r="L16" s="102">
        <f t="shared" si="4"/>
        <v>1995.32</v>
      </c>
      <c r="M16" s="104"/>
      <c r="N16" s="104"/>
      <c r="O16" s="104"/>
      <c r="P16" s="104"/>
      <c r="Q16" s="104"/>
      <c r="R16" s="104"/>
    </row>
    <row r="17" spans="1:18" s="100" customFormat="1">
      <c r="A17" s="117" t="s">
        <v>25</v>
      </c>
      <c r="B17" s="118" t="s">
        <v>28</v>
      </c>
      <c r="C17" s="100">
        <v>46</v>
      </c>
      <c r="D17" s="100">
        <v>29</v>
      </c>
      <c r="E17" s="100">
        <v>0</v>
      </c>
      <c r="F17" s="100">
        <v>18</v>
      </c>
      <c r="H17" s="100">
        <f t="shared" si="3"/>
        <v>93</v>
      </c>
      <c r="I17" s="123" t="str">
        <f t="shared" si="2"/>
        <v>統一超商</v>
      </c>
      <c r="J17" s="127" t="str">
        <f>IF((I17&lt;&gt;店舗数一覧_2021!I17),"○","")</f>
        <v/>
      </c>
      <c r="K17" s="124">
        <v>118314</v>
      </c>
      <c r="L17" s="102">
        <f t="shared" si="4"/>
        <v>1272.1935483870968</v>
      </c>
      <c r="M17" s="104"/>
      <c r="N17" s="104"/>
      <c r="O17" s="104"/>
      <c r="P17" s="104"/>
      <c r="Q17" s="104"/>
      <c r="R17" s="104"/>
    </row>
    <row r="18" spans="1:18" s="100" customFormat="1">
      <c r="A18" s="117" t="s">
        <v>25</v>
      </c>
      <c r="B18" s="118" t="s">
        <v>29</v>
      </c>
      <c r="C18" s="100">
        <v>89</v>
      </c>
      <c r="D18" s="100">
        <v>46</v>
      </c>
      <c r="E18" s="100">
        <v>4</v>
      </c>
      <c r="F18" s="100">
        <v>21</v>
      </c>
      <c r="H18" s="100">
        <f t="shared" si="3"/>
        <v>160</v>
      </c>
      <c r="I18" s="123" t="str">
        <f t="shared" si="2"/>
        <v>統一超商</v>
      </c>
      <c r="J18" s="127" t="str">
        <f>IF((I18&lt;&gt;店舗数一覧_2021!I18),"○","")</f>
        <v/>
      </c>
      <c r="K18" s="124">
        <v>277308</v>
      </c>
      <c r="L18" s="102">
        <f t="shared" si="4"/>
        <v>1733.175</v>
      </c>
      <c r="M18" s="104"/>
      <c r="N18" s="104"/>
      <c r="O18" s="104"/>
      <c r="P18" s="104"/>
      <c r="Q18" s="104"/>
      <c r="R18" s="104"/>
    </row>
    <row r="19" spans="1:18" s="100" customFormat="1">
      <c r="A19" s="117" t="s">
        <v>25</v>
      </c>
      <c r="B19" s="118" t="s">
        <v>30</v>
      </c>
      <c r="C19" s="100">
        <v>47</v>
      </c>
      <c r="D19" s="100">
        <v>31</v>
      </c>
      <c r="E19" s="100">
        <v>1</v>
      </c>
      <c r="F19" s="100">
        <v>13</v>
      </c>
      <c r="H19" s="100">
        <f t="shared" si="3"/>
        <v>92</v>
      </c>
      <c r="I19" s="123" t="str">
        <f t="shared" si="2"/>
        <v>統一超商</v>
      </c>
      <c r="J19" s="127" t="str">
        <f>IF((I19&lt;&gt;店舗数一覧_2021!I19),"○","")</f>
        <v/>
      </c>
      <c r="K19" s="124">
        <v>123490</v>
      </c>
      <c r="L19" s="102">
        <f t="shared" si="4"/>
        <v>1342.2826086956522</v>
      </c>
      <c r="M19" s="104"/>
      <c r="N19" s="104"/>
      <c r="O19" s="104"/>
      <c r="P19" s="104"/>
      <c r="Q19" s="104"/>
      <c r="R19" s="104"/>
    </row>
    <row r="20" spans="1:18" s="100" customFormat="1">
      <c r="A20" s="117" t="s">
        <v>25</v>
      </c>
      <c r="B20" s="118" t="s">
        <v>31</v>
      </c>
      <c r="C20" s="100">
        <v>122</v>
      </c>
      <c r="D20" s="100">
        <v>82</v>
      </c>
      <c r="E20" s="100">
        <v>1</v>
      </c>
      <c r="F20" s="100">
        <v>18</v>
      </c>
      <c r="H20" s="100">
        <f t="shared" si="3"/>
        <v>223</v>
      </c>
      <c r="I20" s="123" t="str">
        <f t="shared" si="2"/>
        <v>統一超商</v>
      </c>
      <c r="J20" s="127" t="str">
        <f>IF((I20&lt;&gt;店舗数一覧_2021!I20),"○","")</f>
        <v/>
      </c>
      <c r="K20" s="124">
        <v>301178</v>
      </c>
      <c r="L20" s="102">
        <f t="shared" si="4"/>
        <v>1350.5739910313901</v>
      </c>
      <c r="M20" s="104"/>
      <c r="N20" s="104"/>
      <c r="O20" s="104"/>
      <c r="P20" s="104"/>
      <c r="Q20" s="104"/>
      <c r="R20" s="104"/>
    </row>
    <row r="21" spans="1:18" s="100" customFormat="1">
      <c r="A21" s="117" t="s">
        <v>25</v>
      </c>
      <c r="B21" s="118" t="s">
        <v>32</v>
      </c>
      <c r="C21" s="100">
        <v>62</v>
      </c>
      <c r="D21" s="100">
        <v>46</v>
      </c>
      <c r="E21" s="100">
        <v>0</v>
      </c>
      <c r="F21" s="100">
        <v>16</v>
      </c>
      <c r="H21" s="100">
        <f t="shared" si="3"/>
        <v>124</v>
      </c>
      <c r="I21" s="123" t="str">
        <f t="shared" si="2"/>
        <v>統一超商</v>
      </c>
      <c r="J21" s="127" t="str">
        <f>IF((I21&lt;&gt;店舗数一覧_2021!I21),"○","")</f>
        <v/>
      </c>
      <c r="K21" s="124">
        <v>267485</v>
      </c>
      <c r="L21" s="102">
        <f t="shared" si="4"/>
        <v>2157.1370967741937</v>
      </c>
      <c r="M21" s="104"/>
      <c r="N21" s="104"/>
      <c r="O21" s="104"/>
      <c r="P21" s="104"/>
      <c r="Q21" s="104"/>
      <c r="R21" s="104"/>
    </row>
    <row r="22" spans="1:18" s="100" customFormat="1">
      <c r="A22" s="117" t="s">
        <v>25</v>
      </c>
      <c r="B22" s="118" t="s">
        <v>33</v>
      </c>
      <c r="C22" s="100">
        <v>72</v>
      </c>
      <c r="D22" s="100">
        <v>53</v>
      </c>
      <c r="E22" s="100">
        <v>1</v>
      </c>
      <c r="F22" s="100">
        <v>20</v>
      </c>
      <c r="H22" s="100">
        <f t="shared" si="3"/>
        <v>146</v>
      </c>
      <c r="I22" s="123" t="str">
        <f t="shared" si="2"/>
        <v>統一超商</v>
      </c>
      <c r="J22" s="127" t="str">
        <f>IF((I22&lt;&gt;店舗数一覧_2021!I22),"○","")</f>
        <v/>
      </c>
      <c r="K22" s="124">
        <v>199656</v>
      </c>
      <c r="L22" s="102">
        <f t="shared" si="4"/>
        <v>1367.5068493150684</v>
      </c>
      <c r="M22" s="104"/>
      <c r="N22" s="104"/>
      <c r="O22" s="104"/>
      <c r="P22" s="104"/>
      <c r="Q22" s="104"/>
      <c r="R22" s="104"/>
    </row>
    <row r="23" spans="1:18" s="100" customFormat="1">
      <c r="A23" s="117" t="s">
        <v>25</v>
      </c>
      <c r="B23" s="118" t="s">
        <v>34</v>
      </c>
      <c r="C23" s="100">
        <v>61</v>
      </c>
      <c r="D23" s="100">
        <v>43</v>
      </c>
      <c r="E23" s="100">
        <v>1</v>
      </c>
      <c r="F23" s="100">
        <v>17</v>
      </c>
      <c r="G23" s="100">
        <v>1</v>
      </c>
      <c r="H23" s="100">
        <f t="shared" si="3"/>
        <v>123</v>
      </c>
      <c r="I23" s="123" t="str">
        <f t="shared" si="2"/>
        <v>統一超商</v>
      </c>
      <c r="J23" s="127" t="str">
        <f>IF((I23&lt;&gt;店舗数一覧_2021!I23),"○","")</f>
        <v/>
      </c>
      <c r="K23" s="124">
        <v>182216</v>
      </c>
      <c r="L23" s="102">
        <f t="shared" si="4"/>
        <v>1481.4308943089432</v>
      </c>
      <c r="M23" s="104">
        <f>SUM(店舗数一覧_2026!C12:C23)</f>
        <v>972</v>
      </c>
      <c r="N23" s="104">
        <f>SUM(店舗数一覧_2026!D12:D23)</f>
        <v>642</v>
      </c>
      <c r="O23" s="104">
        <f>SUM(店舗数一覧_2026!E12:E23)</f>
        <v>16</v>
      </c>
      <c r="P23" s="104">
        <f>SUM(店舗数一覧_2026!F12:F23)</f>
        <v>219</v>
      </c>
      <c r="Q23" s="104">
        <f>SUM(店舗数一覧_2026!G12:G23)</f>
        <v>6</v>
      </c>
      <c r="R23" s="104">
        <f>SUM(M23:Q23)</f>
        <v>1855</v>
      </c>
    </row>
    <row r="24" spans="1:18" s="100" customFormat="1">
      <c r="A24" s="117"/>
      <c r="B24" s="118"/>
      <c r="I24" s="123"/>
      <c r="J24" s="127" t="str">
        <f>IF((I24&lt;&gt;店舗数一覧_2021!I24),"○","")</f>
        <v/>
      </c>
      <c r="K24" s="124"/>
      <c r="L24" s="102"/>
      <c r="M24" s="104"/>
      <c r="N24" s="104"/>
      <c r="O24" s="104"/>
      <c r="P24" s="104"/>
      <c r="Q24" s="104"/>
      <c r="R24" s="104"/>
    </row>
    <row r="25" spans="1:18" s="100" customFormat="1">
      <c r="A25" s="117" t="s">
        <v>35</v>
      </c>
      <c r="B25" s="118" t="s">
        <v>36</v>
      </c>
      <c r="C25" s="100">
        <v>7</v>
      </c>
      <c r="D25" s="100">
        <v>3</v>
      </c>
      <c r="E25" s="100">
        <v>1</v>
      </c>
      <c r="H25" s="100">
        <f t="shared" ref="H25:H53" si="5">SUM(C25:G25)</f>
        <v>11</v>
      </c>
      <c r="I25" s="123" t="str">
        <f t="shared" si="2"/>
        <v>統一超商</v>
      </c>
      <c r="J25" s="127" t="str">
        <f>IF((I25&lt;&gt;店舗数一覧_2021!I25),"○","")</f>
        <v/>
      </c>
      <c r="K25" s="124">
        <v>21654</v>
      </c>
      <c r="L25" s="102">
        <f t="shared" ref="L25:L53" si="6">IF(H25=0,"-",(K25/H25))</f>
        <v>1968.5454545454545</v>
      </c>
      <c r="M25" s="104"/>
      <c r="N25" s="104"/>
      <c r="O25" s="104"/>
      <c r="P25" s="104"/>
      <c r="Q25" s="104"/>
      <c r="R25" s="104"/>
    </row>
    <row r="26" spans="1:18" s="100" customFormat="1">
      <c r="A26" s="117" t="s">
        <v>35</v>
      </c>
      <c r="B26" s="118" t="s">
        <v>37</v>
      </c>
      <c r="C26" s="100">
        <v>4</v>
      </c>
      <c r="D26" s="100">
        <v>3</v>
      </c>
      <c r="E26" s="100">
        <v>0</v>
      </c>
      <c r="F26" s="100">
        <v>2</v>
      </c>
      <c r="H26" s="100">
        <f t="shared" si="5"/>
        <v>9</v>
      </c>
      <c r="I26" s="123" t="str">
        <f t="shared" si="2"/>
        <v>統一超商</v>
      </c>
      <c r="J26" s="127" t="str">
        <f>IF((I26&lt;&gt;店舗数一覧_2021!I26),"○","")</f>
        <v/>
      </c>
      <c r="K26" s="124">
        <v>21062</v>
      </c>
      <c r="L26" s="102">
        <f t="shared" si="6"/>
        <v>2340.2222222222222</v>
      </c>
      <c r="M26" s="104"/>
      <c r="N26" s="104"/>
      <c r="O26" s="104"/>
      <c r="P26" s="104"/>
      <c r="Q26" s="104"/>
      <c r="R26" s="104"/>
    </row>
    <row r="27" spans="1:18" s="100" customFormat="1">
      <c r="A27" s="117" t="s">
        <v>35</v>
      </c>
      <c r="B27" s="118" t="s">
        <v>38</v>
      </c>
      <c r="C27" s="100">
        <v>154</v>
      </c>
      <c r="D27" s="100">
        <v>141</v>
      </c>
      <c r="E27" s="100">
        <v>4</v>
      </c>
      <c r="F27" s="100">
        <v>33</v>
      </c>
      <c r="G27" s="100">
        <v>3</v>
      </c>
      <c r="H27" s="100">
        <f t="shared" si="5"/>
        <v>335</v>
      </c>
      <c r="I27" s="123" t="str">
        <f t="shared" si="2"/>
        <v>統一超商</v>
      </c>
      <c r="J27" s="127" t="str">
        <f>IF((I27&lt;&gt;店舗数一覧_2021!I27),"○","")</f>
        <v/>
      </c>
      <c r="K27" s="124">
        <v>556682</v>
      </c>
      <c r="L27" s="102">
        <f t="shared" si="6"/>
        <v>1661.7373134328359</v>
      </c>
      <c r="M27" s="104"/>
      <c r="N27" s="104"/>
      <c r="O27" s="104"/>
      <c r="P27" s="104"/>
      <c r="Q27" s="104"/>
      <c r="R27" s="104"/>
    </row>
    <row r="28" spans="1:18" s="100" customFormat="1">
      <c r="A28" s="117" t="s">
        <v>35</v>
      </c>
      <c r="B28" s="118" t="s">
        <v>39</v>
      </c>
      <c r="C28" s="100">
        <v>62</v>
      </c>
      <c r="D28" s="100">
        <v>57</v>
      </c>
      <c r="E28" s="100">
        <v>5</v>
      </c>
      <c r="F28" s="100">
        <v>13</v>
      </c>
      <c r="H28" s="100">
        <f t="shared" si="5"/>
        <v>137</v>
      </c>
      <c r="I28" s="123" t="str">
        <f t="shared" si="2"/>
        <v>統一超商</v>
      </c>
      <c r="J28" s="127" t="str">
        <f>IF((I28&lt;&gt;店舗数一覧_2021!I28),"○","")</f>
        <v/>
      </c>
      <c r="K28" s="124">
        <v>205853</v>
      </c>
      <c r="L28" s="102">
        <f t="shared" si="6"/>
        <v>1502.5766423357663</v>
      </c>
      <c r="M28" s="104"/>
      <c r="N28" s="104"/>
      <c r="O28" s="104"/>
      <c r="P28" s="104"/>
      <c r="Q28" s="104"/>
      <c r="R28" s="104"/>
    </row>
    <row r="29" spans="1:18" s="100" customFormat="1">
      <c r="A29" s="117" t="s">
        <v>35</v>
      </c>
      <c r="B29" s="118" t="s">
        <v>40</v>
      </c>
      <c r="C29" s="100">
        <v>9</v>
      </c>
      <c r="D29" s="100">
        <v>7</v>
      </c>
      <c r="E29" s="100">
        <v>0</v>
      </c>
      <c r="F29" s="100">
        <v>1</v>
      </c>
      <c r="H29" s="100">
        <f t="shared" si="5"/>
        <v>17</v>
      </c>
      <c r="I29" s="123" t="str">
        <f t="shared" si="2"/>
        <v>統一超商</v>
      </c>
      <c r="J29" s="127" t="str">
        <f>IF((I29&lt;&gt;店舗数一覧_2021!I29),"○","")</f>
        <v/>
      </c>
      <c r="K29" s="124">
        <v>23766</v>
      </c>
      <c r="L29" s="102">
        <f t="shared" si="6"/>
        <v>1398</v>
      </c>
      <c r="M29" s="104"/>
      <c r="N29" s="104"/>
      <c r="O29" s="104"/>
      <c r="P29" s="104"/>
      <c r="Q29" s="104"/>
      <c r="R29" s="104"/>
    </row>
    <row r="30" spans="1:18" s="100" customFormat="1">
      <c r="A30" s="117" t="s">
        <v>35</v>
      </c>
      <c r="B30" s="118" t="s">
        <v>41</v>
      </c>
      <c r="C30" s="100">
        <v>1</v>
      </c>
      <c r="D30" s="120">
        <v>2</v>
      </c>
      <c r="F30" s="100">
        <v>2</v>
      </c>
      <c r="H30" s="100">
        <f t="shared" si="5"/>
        <v>5</v>
      </c>
      <c r="I30" s="123" t="str">
        <f t="shared" si="2"/>
        <v>首位複数</v>
      </c>
      <c r="J30" s="127" t="str">
        <f>IF((I30&lt;&gt;店舗数一覧_2021!I30),"○","")</f>
        <v/>
      </c>
      <c r="K30" s="124">
        <v>7546</v>
      </c>
      <c r="L30" s="102">
        <f t="shared" si="6"/>
        <v>1509.2</v>
      </c>
      <c r="M30" s="104"/>
      <c r="N30" s="104"/>
      <c r="O30" s="104"/>
      <c r="P30" s="104"/>
      <c r="Q30" s="104"/>
      <c r="R30" s="104"/>
    </row>
    <row r="31" spans="1:18" s="100" customFormat="1">
      <c r="A31" s="117" t="s">
        <v>35</v>
      </c>
      <c r="B31" s="118" t="s">
        <v>42</v>
      </c>
      <c r="C31" s="100">
        <v>10</v>
      </c>
      <c r="D31" s="100">
        <v>6</v>
      </c>
      <c r="E31" s="100">
        <v>4</v>
      </c>
      <c r="F31" s="100">
        <v>2</v>
      </c>
      <c r="G31" s="100">
        <v>1</v>
      </c>
      <c r="H31" s="100">
        <f t="shared" si="5"/>
        <v>23</v>
      </c>
      <c r="I31" s="123" t="str">
        <f t="shared" si="2"/>
        <v>統一超商</v>
      </c>
      <c r="J31" s="127" t="str">
        <f>IF((I31&lt;&gt;店舗数一覧_2021!I31),"○","")</f>
        <v/>
      </c>
      <c r="K31" s="124">
        <v>38950</v>
      </c>
      <c r="L31" s="102">
        <f t="shared" si="6"/>
        <v>1693.4782608695652</v>
      </c>
      <c r="M31" s="104"/>
      <c r="N31" s="104"/>
      <c r="O31" s="104"/>
      <c r="P31" s="104"/>
      <c r="Q31" s="104"/>
      <c r="R31" s="104"/>
    </row>
    <row r="32" spans="1:18" s="100" customFormat="1">
      <c r="A32" s="117" t="s">
        <v>35</v>
      </c>
      <c r="B32" s="118" t="s">
        <v>43</v>
      </c>
      <c r="C32" s="100">
        <v>1</v>
      </c>
      <c r="D32" s="100">
        <v>2</v>
      </c>
      <c r="H32" s="100">
        <f t="shared" si="5"/>
        <v>3</v>
      </c>
      <c r="I32" s="123" t="str">
        <f t="shared" si="2"/>
        <v>全家便利</v>
      </c>
      <c r="J32" s="127" t="str">
        <f>IF((I32&lt;&gt;店舗数一覧_2021!I32),"○","")</f>
        <v/>
      </c>
      <c r="K32" s="124">
        <v>4403</v>
      </c>
      <c r="L32" s="102">
        <f t="shared" si="6"/>
        <v>1467.6666666666667</v>
      </c>
      <c r="M32" s="104"/>
      <c r="N32" s="104"/>
      <c r="O32" s="104"/>
      <c r="P32" s="104"/>
      <c r="Q32" s="104"/>
      <c r="R32" s="104"/>
    </row>
    <row r="33" spans="1:1023" s="104" customFormat="1">
      <c r="A33" s="117" t="s">
        <v>35</v>
      </c>
      <c r="B33" s="118" t="s">
        <v>44</v>
      </c>
      <c r="C33" s="100">
        <v>4</v>
      </c>
      <c r="D33" s="100">
        <v>2</v>
      </c>
      <c r="E33" s="100"/>
      <c r="F33" s="100"/>
      <c r="G33" s="100"/>
      <c r="H33" s="100">
        <f t="shared" si="5"/>
        <v>6</v>
      </c>
      <c r="I33" s="123" t="str">
        <f t="shared" si="2"/>
        <v>統一超商</v>
      </c>
      <c r="J33" s="127" t="str">
        <f>IF((I33&lt;&gt;店舗数一覧_2021!I33),"○","")</f>
        <v/>
      </c>
      <c r="K33" s="124">
        <v>11754</v>
      </c>
      <c r="L33" s="102">
        <f t="shared" si="6"/>
        <v>1959</v>
      </c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0"/>
      <c r="CO33" s="100"/>
      <c r="CP33" s="100"/>
      <c r="CQ33" s="100"/>
      <c r="CR33" s="100"/>
      <c r="CS33" s="100"/>
      <c r="CT33" s="100"/>
      <c r="CU33" s="100"/>
      <c r="CV33" s="100"/>
      <c r="CW33" s="100"/>
      <c r="CX33" s="100"/>
      <c r="CY33" s="100"/>
      <c r="CZ33" s="100"/>
      <c r="DA33" s="100"/>
      <c r="DB33" s="100"/>
      <c r="DC33" s="100"/>
      <c r="DD33" s="100"/>
      <c r="DE33" s="100"/>
      <c r="DF33" s="100"/>
      <c r="DG33" s="100"/>
      <c r="DH33" s="100"/>
      <c r="DI33" s="100"/>
      <c r="DJ33" s="100"/>
      <c r="DK33" s="100"/>
      <c r="DL33" s="100"/>
      <c r="DM33" s="100"/>
      <c r="DN33" s="100"/>
      <c r="DO33" s="100"/>
      <c r="DP33" s="100"/>
      <c r="DQ33" s="100"/>
      <c r="DR33" s="100"/>
      <c r="DS33" s="100"/>
      <c r="DT33" s="100"/>
      <c r="DU33" s="100"/>
      <c r="DV33" s="100"/>
      <c r="DW33" s="100"/>
      <c r="DX33" s="100"/>
      <c r="DY33" s="100"/>
      <c r="DZ33" s="100"/>
      <c r="EA33" s="100"/>
      <c r="EB33" s="100"/>
      <c r="EC33" s="100"/>
      <c r="ED33" s="100"/>
      <c r="EE33" s="100"/>
      <c r="EF33" s="100"/>
      <c r="EG33" s="100"/>
      <c r="EH33" s="100"/>
      <c r="EI33" s="100"/>
      <c r="EJ33" s="100"/>
      <c r="EK33" s="100"/>
      <c r="EL33" s="100"/>
      <c r="EM33" s="100"/>
      <c r="EN33" s="100"/>
      <c r="EO33" s="100"/>
      <c r="EP33" s="100"/>
      <c r="EQ33" s="100"/>
      <c r="ER33" s="100"/>
      <c r="ES33" s="100"/>
      <c r="ET33" s="100"/>
      <c r="EU33" s="100"/>
      <c r="EV33" s="100"/>
      <c r="EW33" s="100"/>
      <c r="EX33" s="100"/>
      <c r="EY33" s="100"/>
      <c r="EZ33" s="100"/>
      <c r="FA33" s="100"/>
      <c r="FB33" s="100"/>
      <c r="FC33" s="100"/>
      <c r="FD33" s="100"/>
      <c r="FE33" s="100"/>
      <c r="FF33" s="100"/>
      <c r="FG33" s="100"/>
      <c r="FH33" s="100"/>
      <c r="FI33" s="100"/>
      <c r="FJ33" s="100"/>
      <c r="FK33" s="100"/>
      <c r="FL33" s="100"/>
      <c r="FM33" s="100"/>
      <c r="FN33" s="100"/>
      <c r="FO33" s="100"/>
      <c r="FP33" s="100"/>
      <c r="FQ33" s="100"/>
      <c r="FR33" s="100"/>
      <c r="FS33" s="100"/>
      <c r="FT33" s="100"/>
      <c r="FU33" s="100"/>
      <c r="FV33" s="100"/>
      <c r="FW33" s="100"/>
      <c r="FX33" s="100"/>
      <c r="FY33" s="100"/>
      <c r="FZ33" s="100"/>
      <c r="GA33" s="100"/>
      <c r="GB33" s="100"/>
      <c r="GC33" s="100"/>
      <c r="GD33" s="100"/>
      <c r="GE33" s="100"/>
      <c r="GF33" s="100"/>
      <c r="GG33" s="100"/>
      <c r="GH33" s="100"/>
      <c r="GI33" s="100"/>
      <c r="GJ33" s="100"/>
      <c r="GK33" s="100"/>
      <c r="GL33" s="100"/>
      <c r="GM33" s="100"/>
      <c r="GN33" s="100"/>
      <c r="GO33" s="100"/>
      <c r="GP33" s="100"/>
      <c r="GQ33" s="100"/>
      <c r="GR33" s="100"/>
      <c r="GS33" s="100"/>
      <c r="GT33" s="100"/>
      <c r="GU33" s="100"/>
      <c r="GV33" s="100"/>
      <c r="GW33" s="100"/>
      <c r="GX33" s="100"/>
      <c r="GY33" s="100"/>
      <c r="GZ33" s="100"/>
      <c r="HA33" s="100"/>
      <c r="HB33" s="100"/>
      <c r="HC33" s="100"/>
      <c r="HD33" s="100"/>
      <c r="HE33" s="100"/>
      <c r="HF33" s="100"/>
      <c r="HG33" s="100"/>
      <c r="HH33" s="100"/>
      <c r="HI33" s="100"/>
      <c r="HJ33" s="100"/>
      <c r="HK33" s="100"/>
      <c r="HL33" s="100"/>
      <c r="HM33" s="100"/>
      <c r="HN33" s="100"/>
      <c r="HO33" s="100"/>
      <c r="HP33" s="100"/>
      <c r="HQ33" s="100"/>
      <c r="HR33" s="100"/>
      <c r="HS33" s="100"/>
      <c r="HT33" s="100"/>
      <c r="HU33" s="100"/>
      <c r="HV33" s="100"/>
      <c r="HW33" s="100"/>
      <c r="HX33" s="100"/>
      <c r="HY33" s="100"/>
      <c r="HZ33" s="100"/>
      <c r="IA33" s="100"/>
      <c r="IB33" s="100"/>
      <c r="IC33" s="100"/>
      <c r="ID33" s="100"/>
      <c r="IE33" s="100"/>
      <c r="IF33" s="100"/>
      <c r="IG33" s="100"/>
      <c r="IH33" s="100"/>
      <c r="II33" s="100"/>
      <c r="IJ33" s="100"/>
      <c r="IK33" s="100"/>
      <c r="IL33" s="100"/>
      <c r="IM33" s="100"/>
      <c r="IN33" s="100"/>
      <c r="IO33" s="100"/>
      <c r="IP33" s="100"/>
      <c r="IQ33" s="100"/>
      <c r="IR33" s="100"/>
      <c r="IS33" s="100"/>
      <c r="IT33" s="100"/>
      <c r="IU33" s="100"/>
      <c r="IV33" s="100"/>
      <c r="IW33" s="100"/>
      <c r="IX33" s="100"/>
      <c r="IY33" s="100"/>
      <c r="IZ33" s="100"/>
      <c r="JA33" s="100"/>
      <c r="JB33" s="100"/>
      <c r="JC33" s="100"/>
      <c r="JD33" s="100"/>
      <c r="JE33" s="100"/>
      <c r="JF33" s="100"/>
      <c r="JG33" s="100"/>
      <c r="JH33" s="100"/>
      <c r="JI33" s="100"/>
      <c r="JJ33" s="100"/>
      <c r="JK33" s="100"/>
      <c r="JL33" s="100"/>
      <c r="JM33" s="100"/>
      <c r="JN33" s="100"/>
      <c r="JO33" s="100"/>
      <c r="JP33" s="100"/>
      <c r="JQ33" s="100"/>
      <c r="JR33" s="100"/>
      <c r="JS33" s="100"/>
      <c r="JT33" s="100"/>
      <c r="JU33" s="100"/>
      <c r="JV33" s="100"/>
      <c r="JW33" s="100"/>
      <c r="JX33" s="100"/>
      <c r="JY33" s="100"/>
      <c r="JZ33" s="100"/>
      <c r="KA33" s="100"/>
      <c r="KB33" s="100"/>
      <c r="KC33" s="100"/>
      <c r="KD33" s="100"/>
      <c r="KE33" s="100"/>
      <c r="KF33" s="100"/>
      <c r="KG33" s="100"/>
      <c r="KH33" s="100"/>
      <c r="KI33" s="100"/>
      <c r="KJ33" s="100"/>
      <c r="KK33" s="100"/>
      <c r="KL33" s="100"/>
      <c r="KM33" s="100"/>
      <c r="KN33" s="100"/>
      <c r="KO33" s="100"/>
      <c r="KP33" s="100"/>
      <c r="KQ33" s="100"/>
      <c r="KR33" s="100"/>
      <c r="KS33" s="100"/>
      <c r="KT33" s="100"/>
      <c r="KU33" s="100"/>
      <c r="KV33" s="100"/>
      <c r="KW33" s="100"/>
      <c r="KX33" s="100"/>
      <c r="KY33" s="100"/>
      <c r="KZ33" s="100"/>
      <c r="LA33" s="100"/>
      <c r="LB33" s="100"/>
      <c r="LC33" s="100"/>
      <c r="LD33" s="100"/>
      <c r="LE33" s="100"/>
      <c r="LF33" s="100"/>
      <c r="LG33" s="100"/>
      <c r="LH33" s="100"/>
      <c r="LI33" s="100"/>
      <c r="LJ33" s="100"/>
      <c r="LK33" s="100"/>
      <c r="LL33" s="100"/>
      <c r="LM33" s="100"/>
      <c r="LN33" s="100"/>
      <c r="LO33" s="100"/>
      <c r="LP33" s="100"/>
      <c r="LQ33" s="100"/>
      <c r="LR33" s="100"/>
      <c r="LS33" s="100"/>
      <c r="LT33" s="100"/>
      <c r="LU33" s="100"/>
      <c r="LV33" s="100"/>
      <c r="LW33" s="100"/>
      <c r="LX33" s="100"/>
      <c r="LY33" s="100"/>
      <c r="LZ33" s="100"/>
      <c r="MA33" s="100"/>
      <c r="MB33" s="100"/>
      <c r="MC33" s="100"/>
      <c r="MD33" s="100"/>
      <c r="ME33" s="100"/>
      <c r="MF33" s="100"/>
      <c r="MG33" s="100"/>
      <c r="MH33" s="100"/>
      <c r="MI33" s="100"/>
      <c r="MJ33" s="100"/>
      <c r="MK33" s="100"/>
      <c r="ML33" s="100"/>
      <c r="MM33" s="100"/>
      <c r="MN33" s="100"/>
      <c r="MO33" s="100"/>
      <c r="MP33" s="100"/>
      <c r="MQ33" s="100"/>
      <c r="MR33" s="100"/>
      <c r="MS33" s="100"/>
      <c r="MT33" s="100"/>
      <c r="MU33" s="100"/>
      <c r="MV33" s="100"/>
      <c r="MW33" s="100"/>
      <c r="MX33" s="100"/>
      <c r="MY33" s="100"/>
      <c r="MZ33" s="100"/>
      <c r="NA33" s="100"/>
      <c r="NB33" s="100"/>
      <c r="NC33" s="100"/>
      <c r="ND33" s="100"/>
      <c r="NE33" s="100"/>
      <c r="NF33" s="100"/>
      <c r="NG33" s="100"/>
      <c r="NH33" s="100"/>
      <c r="NI33" s="100"/>
      <c r="NJ33" s="100"/>
      <c r="NK33" s="100"/>
      <c r="NL33" s="100"/>
      <c r="NM33" s="100"/>
      <c r="NN33" s="100"/>
      <c r="NO33" s="100"/>
      <c r="NP33" s="100"/>
      <c r="NQ33" s="100"/>
      <c r="NR33" s="100"/>
      <c r="NS33" s="100"/>
      <c r="NT33" s="100"/>
      <c r="NU33" s="100"/>
      <c r="NV33" s="100"/>
      <c r="NW33" s="100"/>
      <c r="NX33" s="100"/>
      <c r="NY33" s="100"/>
      <c r="NZ33" s="100"/>
      <c r="OA33" s="100"/>
      <c r="OB33" s="100"/>
      <c r="OC33" s="100"/>
      <c r="OD33" s="100"/>
      <c r="OE33" s="100"/>
      <c r="OF33" s="100"/>
      <c r="OG33" s="100"/>
      <c r="OH33" s="100"/>
      <c r="OI33" s="100"/>
      <c r="OJ33" s="100"/>
      <c r="OK33" s="100"/>
      <c r="OL33" s="100"/>
      <c r="OM33" s="100"/>
      <c r="ON33" s="100"/>
      <c r="OO33" s="100"/>
      <c r="OP33" s="100"/>
      <c r="OQ33" s="100"/>
      <c r="OR33" s="100"/>
      <c r="OS33" s="100"/>
      <c r="OT33" s="100"/>
      <c r="OU33" s="100"/>
      <c r="OV33" s="100"/>
      <c r="OW33" s="100"/>
      <c r="OX33" s="100"/>
      <c r="OY33" s="100"/>
      <c r="OZ33" s="100"/>
      <c r="PA33" s="100"/>
      <c r="PB33" s="100"/>
      <c r="PC33" s="100"/>
      <c r="PD33" s="100"/>
      <c r="PE33" s="100"/>
      <c r="PF33" s="100"/>
      <c r="PG33" s="100"/>
      <c r="PH33" s="100"/>
      <c r="PI33" s="100"/>
      <c r="PJ33" s="100"/>
      <c r="PK33" s="100"/>
      <c r="PL33" s="100"/>
      <c r="PM33" s="100"/>
      <c r="PN33" s="100"/>
      <c r="PO33" s="100"/>
      <c r="PP33" s="100"/>
      <c r="PQ33" s="100"/>
      <c r="PR33" s="100"/>
      <c r="PS33" s="100"/>
      <c r="PT33" s="100"/>
      <c r="PU33" s="100"/>
      <c r="PV33" s="100"/>
      <c r="PW33" s="100"/>
      <c r="PX33" s="100"/>
      <c r="PY33" s="100"/>
      <c r="PZ33" s="100"/>
      <c r="QA33" s="100"/>
      <c r="QB33" s="100"/>
      <c r="QC33" s="100"/>
      <c r="QD33" s="100"/>
      <c r="QE33" s="100"/>
      <c r="QF33" s="100"/>
      <c r="QG33" s="100"/>
      <c r="QH33" s="100"/>
      <c r="QI33" s="100"/>
      <c r="QJ33" s="100"/>
      <c r="QK33" s="100"/>
      <c r="QL33" s="100"/>
      <c r="QM33" s="100"/>
      <c r="QN33" s="100"/>
      <c r="QO33" s="100"/>
      <c r="QP33" s="100"/>
      <c r="QQ33" s="100"/>
      <c r="QR33" s="100"/>
      <c r="QS33" s="100"/>
      <c r="QT33" s="100"/>
      <c r="QU33" s="100"/>
      <c r="QV33" s="100"/>
      <c r="QW33" s="100"/>
      <c r="QX33" s="100"/>
      <c r="QY33" s="100"/>
      <c r="QZ33" s="100"/>
      <c r="RA33" s="100"/>
      <c r="RB33" s="100"/>
      <c r="RC33" s="100"/>
      <c r="RD33" s="100"/>
      <c r="RE33" s="100"/>
      <c r="RF33" s="100"/>
      <c r="RG33" s="100"/>
      <c r="RH33" s="100"/>
      <c r="RI33" s="100"/>
      <c r="RJ33" s="100"/>
      <c r="RK33" s="100"/>
      <c r="RL33" s="100"/>
      <c r="RM33" s="100"/>
      <c r="RN33" s="100"/>
      <c r="RO33" s="100"/>
      <c r="RP33" s="100"/>
      <c r="RQ33" s="100"/>
      <c r="RR33" s="100"/>
      <c r="RS33" s="100"/>
      <c r="RT33" s="100"/>
      <c r="RU33" s="100"/>
      <c r="RV33" s="100"/>
      <c r="RW33" s="100"/>
      <c r="RX33" s="100"/>
      <c r="RY33" s="100"/>
      <c r="RZ33" s="100"/>
      <c r="SA33" s="100"/>
      <c r="SB33" s="100"/>
      <c r="SC33" s="100"/>
      <c r="SD33" s="100"/>
      <c r="SE33" s="100"/>
      <c r="SF33" s="100"/>
      <c r="SG33" s="100"/>
      <c r="SH33" s="100"/>
      <c r="SI33" s="100"/>
      <c r="SJ33" s="100"/>
      <c r="SK33" s="100"/>
      <c r="SL33" s="100"/>
      <c r="SM33" s="100"/>
      <c r="SN33" s="100"/>
      <c r="SO33" s="100"/>
      <c r="SP33" s="100"/>
      <c r="SQ33" s="100"/>
      <c r="SR33" s="100"/>
      <c r="SS33" s="100"/>
      <c r="ST33" s="100"/>
      <c r="SU33" s="100"/>
      <c r="SV33" s="100"/>
      <c r="SW33" s="100"/>
      <c r="SX33" s="100"/>
      <c r="SY33" s="100"/>
      <c r="SZ33" s="100"/>
      <c r="TA33" s="100"/>
      <c r="TB33" s="100"/>
      <c r="TC33" s="100"/>
      <c r="TD33" s="100"/>
      <c r="TE33" s="100"/>
      <c r="TF33" s="100"/>
      <c r="TG33" s="100"/>
      <c r="TH33" s="100"/>
      <c r="TI33" s="100"/>
      <c r="TJ33" s="100"/>
      <c r="TK33" s="100"/>
      <c r="TL33" s="100"/>
      <c r="TM33" s="100"/>
      <c r="TN33" s="100"/>
      <c r="TO33" s="100"/>
      <c r="TP33" s="100"/>
      <c r="TQ33" s="100"/>
      <c r="TR33" s="100"/>
      <c r="TS33" s="100"/>
      <c r="TT33" s="100"/>
      <c r="TU33" s="100"/>
      <c r="TV33" s="100"/>
      <c r="TW33" s="100"/>
      <c r="TX33" s="100"/>
      <c r="TY33" s="100"/>
      <c r="TZ33" s="100"/>
      <c r="UA33" s="100"/>
      <c r="UB33" s="100"/>
      <c r="UC33" s="100"/>
      <c r="UD33" s="100"/>
      <c r="UE33" s="100"/>
      <c r="UF33" s="100"/>
      <c r="UG33" s="100"/>
      <c r="UH33" s="100"/>
      <c r="UI33" s="100"/>
      <c r="UJ33" s="100"/>
      <c r="UK33" s="100"/>
      <c r="UL33" s="100"/>
      <c r="UM33" s="100"/>
      <c r="UN33" s="100"/>
      <c r="UO33" s="100"/>
      <c r="UP33" s="100"/>
      <c r="UQ33" s="100"/>
      <c r="UR33" s="100"/>
      <c r="US33" s="100"/>
      <c r="UT33" s="100"/>
      <c r="UU33" s="100"/>
      <c r="UV33" s="100"/>
      <c r="UW33" s="100"/>
      <c r="UX33" s="100"/>
      <c r="UY33" s="100"/>
      <c r="UZ33" s="100"/>
      <c r="VA33" s="100"/>
      <c r="VB33" s="100"/>
      <c r="VC33" s="100"/>
      <c r="VD33" s="100"/>
      <c r="VE33" s="100"/>
      <c r="VF33" s="100"/>
      <c r="VG33" s="100"/>
      <c r="VH33" s="100"/>
      <c r="VI33" s="100"/>
      <c r="VJ33" s="100"/>
      <c r="VK33" s="100"/>
      <c r="VL33" s="100"/>
      <c r="VM33" s="100"/>
      <c r="VN33" s="100"/>
      <c r="VO33" s="100"/>
      <c r="VP33" s="100"/>
      <c r="VQ33" s="100"/>
      <c r="VR33" s="100"/>
      <c r="VS33" s="100"/>
      <c r="VT33" s="100"/>
      <c r="VU33" s="100"/>
      <c r="VV33" s="100"/>
      <c r="VW33" s="100"/>
      <c r="VX33" s="100"/>
      <c r="VY33" s="100"/>
      <c r="VZ33" s="100"/>
      <c r="WA33" s="100"/>
      <c r="WB33" s="100"/>
      <c r="WC33" s="100"/>
      <c r="WD33" s="100"/>
      <c r="WE33" s="100"/>
      <c r="WF33" s="100"/>
      <c r="WG33" s="100"/>
      <c r="WH33" s="100"/>
      <c r="WI33" s="100"/>
      <c r="WJ33" s="100"/>
      <c r="WK33" s="100"/>
      <c r="WL33" s="100"/>
      <c r="WM33" s="100"/>
      <c r="WN33" s="100"/>
      <c r="WO33" s="100"/>
      <c r="WP33" s="100"/>
      <c r="WQ33" s="100"/>
      <c r="WR33" s="100"/>
      <c r="WS33" s="100"/>
      <c r="WT33" s="100"/>
      <c r="WU33" s="100"/>
      <c r="WV33" s="100"/>
      <c r="WW33" s="100"/>
      <c r="WX33" s="100"/>
      <c r="WY33" s="100"/>
      <c r="WZ33" s="100"/>
      <c r="XA33" s="100"/>
      <c r="XB33" s="100"/>
      <c r="XC33" s="100"/>
      <c r="XD33" s="100"/>
      <c r="XE33" s="100"/>
      <c r="XF33" s="100"/>
      <c r="XG33" s="100"/>
      <c r="XH33" s="100"/>
      <c r="XI33" s="100"/>
      <c r="XJ33" s="100"/>
      <c r="XK33" s="100"/>
      <c r="XL33" s="100"/>
      <c r="XM33" s="100"/>
      <c r="XN33" s="100"/>
      <c r="XO33" s="100"/>
      <c r="XP33" s="100"/>
      <c r="XQ33" s="100"/>
      <c r="XR33" s="100"/>
      <c r="XS33" s="100"/>
      <c r="XT33" s="100"/>
      <c r="XU33" s="100"/>
      <c r="XV33" s="100"/>
      <c r="XW33" s="100"/>
      <c r="XX33" s="100"/>
      <c r="XY33" s="100"/>
      <c r="XZ33" s="100"/>
      <c r="YA33" s="100"/>
      <c r="YB33" s="100"/>
      <c r="YC33" s="100"/>
      <c r="YD33" s="100"/>
      <c r="YE33" s="100"/>
      <c r="YF33" s="100"/>
      <c r="YG33" s="100"/>
      <c r="YH33" s="100"/>
      <c r="YI33" s="100"/>
      <c r="YJ33" s="100"/>
      <c r="YK33" s="100"/>
      <c r="YL33" s="100"/>
      <c r="YM33" s="100"/>
      <c r="YN33" s="100"/>
      <c r="YO33" s="100"/>
      <c r="YP33" s="100"/>
      <c r="YQ33" s="100"/>
      <c r="YR33" s="100"/>
      <c r="YS33" s="100"/>
      <c r="YT33" s="100"/>
      <c r="YU33" s="100"/>
      <c r="YV33" s="100"/>
      <c r="YW33" s="100"/>
      <c r="YX33" s="100"/>
      <c r="YY33" s="100"/>
      <c r="YZ33" s="100"/>
      <c r="ZA33" s="100"/>
      <c r="ZB33" s="100"/>
      <c r="ZC33" s="100"/>
      <c r="ZD33" s="100"/>
      <c r="ZE33" s="100"/>
      <c r="ZF33" s="100"/>
      <c r="ZG33" s="100"/>
      <c r="ZH33" s="100"/>
      <c r="ZI33" s="100"/>
      <c r="ZJ33" s="100"/>
      <c r="ZK33" s="100"/>
      <c r="ZL33" s="100"/>
      <c r="ZM33" s="100"/>
      <c r="ZN33" s="100"/>
      <c r="ZO33" s="100"/>
      <c r="ZP33" s="100"/>
      <c r="ZQ33" s="100"/>
      <c r="ZR33" s="100"/>
      <c r="ZS33" s="100"/>
      <c r="ZT33" s="100"/>
      <c r="ZU33" s="100"/>
      <c r="ZV33" s="100"/>
      <c r="ZW33" s="100"/>
      <c r="ZX33" s="100"/>
      <c r="ZY33" s="100"/>
      <c r="ZZ33" s="100"/>
      <c r="AAA33" s="100"/>
      <c r="AAB33" s="100"/>
      <c r="AAC33" s="100"/>
      <c r="AAD33" s="100"/>
      <c r="AAE33" s="100"/>
      <c r="AAF33" s="100"/>
      <c r="AAG33" s="100"/>
      <c r="AAH33" s="100"/>
      <c r="AAI33" s="100"/>
      <c r="AAJ33" s="100"/>
      <c r="AAK33" s="100"/>
      <c r="AAL33" s="100"/>
      <c r="AAM33" s="100"/>
      <c r="AAN33" s="100"/>
      <c r="AAO33" s="100"/>
      <c r="AAP33" s="100"/>
      <c r="AAQ33" s="100"/>
      <c r="AAR33" s="100"/>
      <c r="AAS33" s="100"/>
      <c r="AAT33" s="100"/>
      <c r="AAU33" s="100"/>
      <c r="AAV33" s="100"/>
      <c r="AAW33" s="100"/>
      <c r="AAX33" s="100"/>
      <c r="AAY33" s="100"/>
      <c r="AAZ33" s="100"/>
      <c r="ABA33" s="100"/>
      <c r="ABB33" s="100"/>
      <c r="ABC33" s="100"/>
      <c r="ABD33" s="100"/>
      <c r="ABE33" s="100"/>
      <c r="ABF33" s="100"/>
      <c r="ABG33" s="100"/>
      <c r="ABH33" s="100"/>
      <c r="ABI33" s="100"/>
      <c r="ABJ33" s="100"/>
      <c r="ABK33" s="100"/>
      <c r="ABL33" s="100"/>
      <c r="ABM33" s="100"/>
      <c r="ABN33" s="100"/>
      <c r="ABO33" s="100"/>
      <c r="ABP33" s="100"/>
      <c r="ABQ33" s="100"/>
      <c r="ABR33" s="100"/>
      <c r="ABS33" s="100"/>
      <c r="ABT33" s="100"/>
      <c r="ABU33" s="100"/>
      <c r="ABV33" s="100"/>
      <c r="ABW33" s="100"/>
      <c r="ABX33" s="100"/>
      <c r="ABY33" s="100"/>
      <c r="ABZ33" s="100"/>
      <c r="ACA33" s="100"/>
      <c r="ACB33" s="100"/>
      <c r="ACC33" s="100"/>
      <c r="ACD33" s="100"/>
      <c r="ACE33" s="100"/>
      <c r="ACF33" s="100"/>
      <c r="ACG33" s="100"/>
      <c r="ACH33" s="100"/>
      <c r="ACI33" s="100"/>
      <c r="ACJ33" s="100"/>
      <c r="ACK33" s="100"/>
      <c r="ACL33" s="100"/>
      <c r="ACM33" s="100"/>
      <c r="ACN33" s="100"/>
      <c r="ACO33" s="100"/>
      <c r="ACP33" s="100"/>
      <c r="ACQ33" s="100"/>
      <c r="ACR33" s="100"/>
      <c r="ACS33" s="100"/>
      <c r="ACT33" s="100"/>
      <c r="ACU33" s="100"/>
      <c r="ACV33" s="100"/>
      <c r="ACW33" s="100"/>
      <c r="ACX33" s="100"/>
      <c r="ACY33" s="100"/>
      <c r="ACZ33" s="100"/>
      <c r="ADA33" s="100"/>
      <c r="ADB33" s="100"/>
      <c r="ADC33" s="100"/>
      <c r="ADD33" s="100"/>
      <c r="ADE33" s="100"/>
      <c r="ADF33" s="100"/>
      <c r="ADG33" s="100"/>
      <c r="ADH33" s="100"/>
      <c r="ADI33" s="100"/>
      <c r="ADJ33" s="100"/>
      <c r="ADK33" s="100"/>
      <c r="ADL33" s="100"/>
      <c r="ADM33" s="100"/>
      <c r="ADN33" s="100"/>
      <c r="ADO33" s="100"/>
      <c r="ADP33" s="100"/>
      <c r="ADQ33" s="100"/>
      <c r="ADR33" s="100"/>
      <c r="ADS33" s="100"/>
      <c r="ADT33" s="100"/>
      <c r="ADU33" s="100"/>
      <c r="ADV33" s="100"/>
      <c r="ADW33" s="100"/>
      <c r="ADX33" s="100"/>
      <c r="ADY33" s="100"/>
      <c r="ADZ33" s="100"/>
      <c r="AEA33" s="100"/>
      <c r="AEB33" s="100"/>
      <c r="AEC33" s="100"/>
      <c r="AED33" s="100"/>
      <c r="AEE33" s="100"/>
      <c r="AEF33" s="100"/>
      <c r="AEG33" s="100"/>
      <c r="AEH33" s="100"/>
      <c r="AEI33" s="100"/>
      <c r="AEJ33" s="100"/>
      <c r="AEK33" s="100"/>
      <c r="AEL33" s="100"/>
      <c r="AEM33" s="100"/>
      <c r="AEN33" s="100"/>
      <c r="AEO33" s="100"/>
      <c r="AEP33" s="100"/>
      <c r="AEQ33" s="100"/>
      <c r="AER33" s="100"/>
      <c r="AES33" s="100"/>
      <c r="AET33" s="100"/>
      <c r="AEU33" s="100"/>
      <c r="AEV33" s="100"/>
      <c r="AEW33" s="100"/>
      <c r="AEX33" s="100"/>
      <c r="AEY33" s="100"/>
      <c r="AEZ33" s="100"/>
      <c r="AFA33" s="100"/>
      <c r="AFB33" s="100"/>
      <c r="AFC33" s="100"/>
      <c r="AFD33" s="100"/>
      <c r="AFE33" s="100"/>
      <c r="AFF33" s="100"/>
      <c r="AFG33" s="100"/>
      <c r="AFH33" s="100"/>
      <c r="AFI33" s="100"/>
      <c r="AFJ33" s="100"/>
      <c r="AFK33" s="100"/>
      <c r="AFL33" s="100"/>
      <c r="AFM33" s="100"/>
      <c r="AFN33" s="100"/>
      <c r="AFO33" s="100"/>
      <c r="AFP33" s="100"/>
      <c r="AFQ33" s="100"/>
      <c r="AFR33" s="100"/>
      <c r="AFS33" s="100"/>
      <c r="AFT33" s="100"/>
      <c r="AFU33" s="100"/>
      <c r="AFV33" s="100"/>
      <c r="AFW33" s="100"/>
      <c r="AFX33" s="100"/>
      <c r="AFY33" s="100"/>
      <c r="AFZ33" s="100"/>
      <c r="AGA33" s="100"/>
      <c r="AGB33" s="100"/>
      <c r="AGC33" s="100"/>
      <c r="AGD33" s="100"/>
      <c r="AGE33" s="100"/>
      <c r="AGF33" s="100"/>
      <c r="AGG33" s="100"/>
      <c r="AGH33" s="100"/>
      <c r="AGI33" s="100"/>
      <c r="AGJ33" s="100"/>
      <c r="AGK33" s="100"/>
      <c r="AGL33" s="100"/>
      <c r="AGM33" s="100"/>
      <c r="AGN33" s="100"/>
      <c r="AGO33" s="100"/>
      <c r="AGP33" s="100"/>
      <c r="AGQ33" s="100"/>
      <c r="AGR33" s="100"/>
      <c r="AGS33" s="100"/>
      <c r="AGT33" s="100"/>
      <c r="AGU33" s="100"/>
      <c r="AGV33" s="100"/>
      <c r="AGW33" s="100"/>
      <c r="AGX33" s="100"/>
      <c r="AGY33" s="100"/>
      <c r="AGZ33" s="100"/>
      <c r="AHA33" s="100"/>
      <c r="AHB33" s="100"/>
      <c r="AHC33" s="100"/>
      <c r="AHD33" s="100"/>
      <c r="AHE33" s="100"/>
      <c r="AHF33" s="100"/>
      <c r="AHG33" s="100"/>
      <c r="AHH33" s="100"/>
      <c r="AHI33" s="100"/>
      <c r="AHJ33" s="100"/>
      <c r="AHK33" s="100"/>
      <c r="AHL33" s="100"/>
      <c r="AHM33" s="100"/>
      <c r="AHN33" s="100"/>
      <c r="AHO33" s="100"/>
      <c r="AHP33" s="100"/>
      <c r="AHQ33" s="100"/>
      <c r="AHR33" s="100"/>
      <c r="AHS33" s="100"/>
      <c r="AHT33" s="100"/>
      <c r="AHU33" s="100"/>
      <c r="AHV33" s="100"/>
      <c r="AHW33" s="100"/>
      <c r="AHX33" s="100"/>
      <c r="AHY33" s="100"/>
      <c r="AHZ33" s="100"/>
      <c r="AIA33" s="100"/>
      <c r="AIB33" s="100"/>
      <c r="AIC33" s="100"/>
      <c r="AID33" s="100"/>
      <c r="AIE33" s="100"/>
      <c r="AIF33" s="100"/>
      <c r="AIG33" s="100"/>
      <c r="AIH33" s="100"/>
      <c r="AII33" s="100"/>
      <c r="AIJ33" s="100"/>
      <c r="AIK33" s="100"/>
      <c r="AIL33" s="100"/>
      <c r="AIM33" s="100"/>
      <c r="AIN33" s="100"/>
      <c r="AIO33" s="100"/>
      <c r="AIP33" s="100"/>
      <c r="AIQ33" s="100"/>
      <c r="AIR33" s="100"/>
      <c r="AIS33" s="100"/>
      <c r="AIT33" s="100"/>
      <c r="AIU33" s="100"/>
      <c r="AIV33" s="100"/>
      <c r="AIW33" s="100"/>
      <c r="AIX33" s="100"/>
      <c r="AIY33" s="100"/>
      <c r="AIZ33" s="100"/>
      <c r="AJA33" s="100"/>
      <c r="AJB33" s="100"/>
      <c r="AJC33" s="100"/>
      <c r="AJD33" s="100"/>
      <c r="AJE33" s="100"/>
      <c r="AJF33" s="100"/>
      <c r="AJG33" s="100"/>
      <c r="AJH33" s="100"/>
      <c r="AJI33" s="100"/>
      <c r="AJJ33" s="100"/>
      <c r="AJK33" s="100"/>
      <c r="AJL33" s="100"/>
      <c r="AJM33" s="100"/>
      <c r="AJN33" s="100"/>
      <c r="AJO33" s="100"/>
      <c r="AJP33" s="100"/>
      <c r="AJQ33" s="100"/>
      <c r="AJR33" s="100"/>
      <c r="AJS33" s="100"/>
      <c r="AJT33" s="100"/>
      <c r="AJU33" s="100"/>
      <c r="AJV33" s="100"/>
      <c r="AJW33" s="100"/>
      <c r="AJX33" s="100"/>
      <c r="AJY33" s="100"/>
      <c r="AJZ33" s="100"/>
      <c r="AKA33" s="100"/>
      <c r="AKB33" s="100"/>
      <c r="AKC33" s="100"/>
      <c r="AKD33" s="100"/>
      <c r="AKE33" s="100"/>
      <c r="AKF33" s="100"/>
      <c r="AKG33" s="100"/>
      <c r="AKH33" s="100"/>
      <c r="AKI33" s="100"/>
      <c r="AKJ33" s="100"/>
      <c r="AKK33" s="100"/>
      <c r="AKL33" s="100"/>
      <c r="AKM33" s="100"/>
      <c r="AKN33" s="100"/>
      <c r="AKO33" s="100"/>
      <c r="AKP33" s="100"/>
      <c r="AKQ33" s="100"/>
      <c r="AKR33" s="100"/>
      <c r="AKS33" s="100"/>
      <c r="AKT33" s="100"/>
      <c r="AKU33" s="100"/>
      <c r="AKV33" s="100"/>
      <c r="AKW33" s="100"/>
      <c r="AKX33" s="100"/>
      <c r="AKY33" s="100"/>
      <c r="AKZ33" s="100"/>
      <c r="ALA33" s="100"/>
      <c r="ALB33" s="100"/>
      <c r="ALC33" s="100"/>
      <c r="ALD33" s="100"/>
      <c r="ALE33" s="100"/>
      <c r="ALF33" s="100"/>
      <c r="ALG33" s="100"/>
      <c r="ALH33" s="100"/>
      <c r="ALI33" s="100"/>
      <c r="ALJ33" s="100"/>
      <c r="ALK33" s="100"/>
      <c r="ALL33" s="100"/>
      <c r="ALM33" s="100"/>
      <c r="ALN33" s="100"/>
      <c r="ALO33" s="100"/>
      <c r="ALP33" s="100"/>
      <c r="ALQ33" s="100"/>
      <c r="ALR33" s="100"/>
      <c r="ALS33" s="100"/>
      <c r="ALT33" s="100"/>
      <c r="ALU33" s="100"/>
      <c r="ALV33" s="100"/>
      <c r="ALW33" s="100"/>
      <c r="ALX33" s="100"/>
      <c r="ALY33" s="100"/>
      <c r="ALZ33" s="100"/>
      <c r="AMA33" s="100"/>
      <c r="AMB33" s="100"/>
      <c r="AMC33" s="100"/>
      <c r="AMD33" s="100"/>
      <c r="AME33" s="100"/>
      <c r="AMF33" s="100"/>
      <c r="AMG33" s="100"/>
      <c r="AMH33" s="100"/>
      <c r="AMI33" s="100"/>
    </row>
    <row r="34" spans="1:1023" s="104" customFormat="1">
      <c r="A34" s="117" t="s">
        <v>35</v>
      </c>
      <c r="B34" s="118" t="s">
        <v>45</v>
      </c>
      <c r="C34" s="100">
        <v>94</v>
      </c>
      <c r="D34" s="100">
        <v>82</v>
      </c>
      <c r="E34" s="100">
        <v>6</v>
      </c>
      <c r="F34" s="100">
        <v>12</v>
      </c>
      <c r="G34" s="100">
        <v>1</v>
      </c>
      <c r="H34" s="100">
        <f t="shared" si="5"/>
        <v>195</v>
      </c>
      <c r="I34" s="123" t="str">
        <f t="shared" si="2"/>
        <v>統一超商</v>
      </c>
      <c r="J34" s="127" t="str">
        <f>IF((I34&lt;&gt;店舗数一覧_2021!I34),"○","")</f>
        <v/>
      </c>
      <c r="K34" s="124">
        <v>303180</v>
      </c>
      <c r="L34" s="102">
        <f t="shared" si="6"/>
        <v>1554.7692307692307</v>
      </c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  <c r="CD34" s="100"/>
      <c r="CE34" s="100"/>
      <c r="CF34" s="100"/>
      <c r="CG34" s="100"/>
      <c r="CH34" s="100"/>
      <c r="CI34" s="100"/>
      <c r="CJ34" s="100"/>
      <c r="CK34" s="100"/>
      <c r="CL34" s="100"/>
      <c r="CM34" s="100"/>
      <c r="CN34" s="100"/>
      <c r="CO34" s="100"/>
      <c r="CP34" s="100"/>
      <c r="CQ34" s="100"/>
      <c r="CR34" s="100"/>
      <c r="CS34" s="100"/>
      <c r="CT34" s="100"/>
      <c r="CU34" s="100"/>
      <c r="CV34" s="100"/>
      <c r="CW34" s="100"/>
      <c r="CX34" s="100"/>
      <c r="CY34" s="100"/>
      <c r="CZ34" s="100"/>
      <c r="DA34" s="100"/>
      <c r="DB34" s="100"/>
      <c r="DC34" s="100"/>
      <c r="DD34" s="100"/>
      <c r="DE34" s="100"/>
      <c r="DF34" s="100"/>
      <c r="DG34" s="100"/>
      <c r="DH34" s="100"/>
      <c r="DI34" s="100"/>
      <c r="DJ34" s="100"/>
      <c r="DK34" s="100"/>
      <c r="DL34" s="100"/>
      <c r="DM34" s="100"/>
      <c r="DN34" s="100"/>
      <c r="DO34" s="100"/>
      <c r="DP34" s="100"/>
      <c r="DQ34" s="100"/>
      <c r="DR34" s="100"/>
      <c r="DS34" s="100"/>
      <c r="DT34" s="100"/>
      <c r="DU34" s="100"/>
      <c r="DV34" s="100"/>
      <c r="DW34" s="100"/>
      <c r="DX34" s="100"/>
      <c r="DY34" s="100"/>
      <c r="DZ34" s="100"/>
      <c r="EA34" s="100"/>
      <c r="EB34" s="100"/>
      <c r="EC34" s="100"/>
      <c r="ED34" s="100"/>
      <c r="EE34" s="100"/>
      <c r="EF34" s="100"/>
      <c r="EG34" s="100"/>
      <c r="EH34" s="100"/>
      <c r="EI34" s="100"/>
      <c r="EJ34" s="100"/>
      <c r="EK34" s="100"/>
      <c r="EL34" s="100"/>
      <c r="EM34" s="100"/>
      <c r="EN34" s="100"/>
      <c r="EO34" s="100"/>
      <c r="EP34" s="100"/>
      <c r="EQ34" s="100"/>
      <c r="ER34" s="100"/>
      <c r="ES34" s="100"/>
      <c r="ET34" s="100"/>
      <c r="EU34" s="100"/>
      <c r="EV34" s="100"/>
      <c r="EW34" s="100"/>
      <c r="EX34" s="100"/>
      <c r="EY34" s="100"/>
      <c r="EZ34" s="100"/>
      <c r="FA34" s="100"/>
      <c r="FB34" s="100"/>
      <c r="FC34" s="100"/>
      <c r="FD34" s="100"/>
      <c r="FE34" s="100"/>
      <c r="FF34" s="100"/>
      <c r="FG34" s="100"/>
      <c r="FH34" s="100"/>
      <c r="FI34" s="100"/>
      <c r="FJ34" s="100"/>
      <c r="FK34" s="100"/>
      <c r="FL34" s="100"/>
      <c r="FM34" s="100"/>
      <c r="FN34" s="100"/>
      <c r="FO34" s="100"/>
      <c r="FP34" s="100"/>
      <c r="FQ34" s="100"/>
      <c r="FR34" s="100"/>
      <c r="FS34" s="100"/>
      <c r="FT34" s="100"/>
      <c r="FU34" s="100"/>
      <c r="FV34" s="100"/>
      <c r="FW34" s="100"/>
      <c r="FX34" s="100"/>
      <c r="FY34" s="100"/>
      <c r="FZ34" s="100"/>
      <c r="GA34" s="100"/>
      <c r="GB34" s="100"/>
      <c r="GC34" s="100"/>
      <c r="GD34" s="100"/>
      <c r="GE34" s="100"/>
      <c r="GF34" s="100"/>
      <c r="GG34" s="100"/>
      <c r="GH34" s="100"/>
      <c r="GI34" s="100"/>
      <c r="GJ34" s="100"/>
      <c r="GK34" s="100"/>
      <c r="GL34" s="100"/>
      <c r="GM34" s="100"/>
      <c r="GN34" s="100"/>
      <c r="GO34" s="100"/>
      <c r="GP34" s="100"/>
      <c r="GQ34" s="100"/>
      <c r="GR34" s="100"/>
      <c r="GS34" s="100"/>
      <c r="GT34" s="100"/>
      <c r="GU34" s="100"/>
      <c r="GV34" s="100"/>
      <c r="GW34" s="100"/>
      <c r="GX34" s="100"/>
      <c r="GY34" s="100"/>
      <c r="GZ34" s="100"/>
      <c r="HA34" s="100"/>
      <c r="HB34" s="100"/>
      <c r="HC34" s="100"/>
      <c r="HD34" s="100"/>
      <c r="HE34" s="100"/>
      <c r="HF34" s="100"/>
      <c r="HG34" s="100"/>
      <c r="HH34" s="100"/>
      <c r="HI34" s="100"/>
      <c r="HJ34" s="100"/>
      <c r="HK34" s="100"/>
      <c r="HL34" s="100"/>
      <c r="HM34" s="100"/>
      <c r="HN34" s="100"/>
      <c r="HO34" s="100"/>
      <c r="HP34" s="100"/>
      <c r="HQ34" s="100"/>
      <c r="HR34" s="100"/>
      <c r="HS34" s="100"/>
      <c r="HT34" s="100"/>
      <c r="HU34" s="100"/>
      <c r="HV34" s="100"/>
      <c r="HW34" s="100"/>
      <c r="HX34" s="100"/>
      <c r="HY34" s="100"/>
      <c r="HZ34" s="100"/>
      <c r="IA34" s="100"/>
      <c r="IB34" s="100"/>
      <c r="IC34" s="100"/>
      <c r="ID34" s="100"/>
      <c r="IE34" s="100"/>
      <c r="IF34" s="100"/>
      <c r="IG34" s="100"/>
      <c r="IH34" s="100"/>
      <c r="II34" s="100"/>
      <c r="IJ34" s="100"/>
      <c r="IK34" s="100"/>
      <c r="IL34" s="100"/>
      <c r="IM34" s="100"/>
      <c r="IN34" s="100"/>
      <c r="IO34" s="100"/>
      <c r="IP34" s="100"/>
      <c r="IQ34" s="100"/>
      <c r="IR34" s="100"/>
      <c r="IS34" s="100"/>
      <c r="IT34" s="100"/>
      <c r="IU34" s="100"/>
      <c r="IV34" s="100"/>
      <c r="IW34" s="100"/>
      <c r="IX34" s="100"/>
      <c r="IY34" s="100"/>
      <c r="IZ34" s="100"/>
      <c r="JA34" s="100"/>
      <c r="JB34" s="100"/>
      <c r="JC34" s="100"/>
      <c r="JD34" s="100"/>
      <c r="JE34" s="100"/>
      <c r="JF34" s="100"/>
      <c r="JG34" s="100"/>
      <c r="JH34" s="100"/>
      <c r="JI34" s="100"/>
      <c r="JJ34" s="100"/>
      <c r="JK34" s="100"/>
      <c r="JL34" s="100"/>
      <c r="JM34" s="100"/>
      <c r="JN34" s="100"/>
      <c r="JO34" s="100"/>
      <c r="JP34" s="100"/>
      <c r="JQ34" s="100"/>
      <c r="JR34" s="100"/>
      <c r="JS34" s="100"/>
      <c r="JT34" s="100"/>
      <c r="JU34" s="100"/>
      <c r="JV34" s="100"/>
      <c r="JW34" s="100"/>
      <c r="JX34" s="100"/>
      <c r="JY34" s="100"/>
      <c r="JZ34" s="100"/>
      <c r="KA34" s="100"/>
      <c r="KB34" s="100"/>
      <c r="KC34" s="100"/>
      <c r="KD34" s="100"/>
      <c r="KE34" s="100"/>
      <c r="KF34" s="100"/>
      <c r="KG34" s="100"/>
      <c r="KH34" s="100"/>
      <c r="KI34" s="100"/>
      <c r="KJ34" s="100"/>
      <c r="KK34" s="100"/>
      <c r="KL34" s="100"/>
      <c r="KM34" s="100"/>
      <c r="KN34" s="100"/>
      <c r="KO34" s="100"/>
      <c r="KP34" s="100"/>
      <c r="KQ34" s="100"/>
      <c r="KR34" s="100"/>
      <c r="KS34" s="100"/>
      <c r="KT34" s="100"/>
      <c r="KU34" s="100"/>
      <c r="KV34" s="100"/>
      <c r="KW34" s="100"/>
      <c r="KX34" s="100"/>
      <c r="KY34" s="100"/>
      <c r="KZ34" s="100"/>
      <c r="LA34" s="100"/>
      <c r="LB34" s="100"/>
      <c r="LC34" s="100"/>
      <c r="LD34" s="100"/>
      <c r="LE34" s="100"/>
      <c r="LF34" s="100"/>
      <c r="LG34" s="100"/>
      <c r="LH34" s="100"/>
      <c r="LI34" s="100"/>
      <c r="LJ34" s="100"/>
      <c r="LK34" s="100"/>
      <c r="LL34" s="100"/>
      <c r="LM34" s="100"/>
      <c r="LN34" s="100"/>
      <c r="LO34" s="100"/>
      <c r="LP34" s="100"/>
      <c r="LQ34" s="100"/>
      <c r="LR34" s="100"/>
      <c r="LS34" s="100"/>
      <c r="LT34" s="100"/>
      <c r="LU34" s="100"/>
      <c r="LV34" s="100"/>
      <c r="LW34" s="100"/>
      <c r="LX34" s="100"/>
      <c r="LY34" s="100"/>
      <c r="LZ34" s="100"/>
      <c r="MA34" s="100"/>
      <c r="MB34" s="100"/>
      <c r="MC34" s="100"/>
      <c r="MD34" s="100"/>
      <c r="ME34" s="100"/>
      <c r="MF34" s="100"/>
      <c r="MG34" s="100"/>
      <c r="MH34" s="100"/>
      <c r="MI34" s="100"/>
      <c r="MJ34" s="100"/>
      <c r="MK34" s="100"/>
      <c r="ML34" s="100"/>
      <c r="MM34" s="100"/>
      <c r="MN34" s="100"/>
      <c r="MO34" s="100"/>
      <c r="MP34" s="100"/>
      <c r="MQ34" s="100"/>
      <c r="MR34" s="100"/>
      <c r="MS34" s="100"/>
      <c r="MT34" s="100"/>
      <c r="MU34" s="100"/>
      <c r="MV34" s="100"/>
      <c r="MW34" s="100"/>
      <c r="MX34" s="100"/>
      <c r="MY34" s="100"/>
      <c r="MZ34" s="100"/>
      <c r="NA34" s="100"/>
      <c r="NB34" s="100"/>
      <c r="NC34" s="100"/>
      <c r="ND34" s="100"/>
      <c r="NE34" s="100"/>
      <c r="NF34" s="100"/>
      <c r="NG34" s="100"/>
      <c r="NH34" s="100"/>
      <c r="NI34" s="100"/>
      <c r="NJ34" s="100"/>
      <c r="NK34" s="100"/>
      <c r="NL34" s="100"/>
      <c r="NM34" s="100"/>
      <c r="NN34" s="100"/>
      <c r="NO34" s="100"/>
      <c r="NP34" s="100"/>
      <c r="NQ34" s="100"/>
      <c r="NR34" s="100"/>
      <c r="NS34" s="100"/>
      <c r="NT34" s="100"/>
      <c r="NU34" s="100"/>
      <c r="NV34" s="100"/>
      <c r="NW34" s="100"/>
      <c r="NX34" s="100"/>
      <c r="NY34" s="100"/>
      <c r="NZ34" s="100"/>
      <c r="OA34" s="100"/>
      <c r="OB34" s="100"/>
      <c r="OC34" s="100"/>
      <c r="OD34" s="100"/>
      <c r="OE34" s="100"/>
      <c r="OF34" s="100"/>
      <c r="OG34" s="100"/>
      <c r="OH34" s="100"/>
      <c r="OI34" s="100"/>
      <c r="OJ34" s="100"/>
      <c r="OK34" s="100"/>
      <c r="OL34" s="100"/>
      <c r="OM34" s="100"/>
      <c r="ON34" s="100"/>
      <c r="OO34" s="100"/>
      <c r="OP34" s="100"/>
      <c r="OQ34" s="100"/>
      <c r="OR34" s="100"/>
      <c r="OS34" s="100"/>
      <c r="OT34" s="100"/>
      <c r="OU34" s="100"/>
      <c r="OV34" s="100"/>
      <c r="OW34" s="100"/>
      <c r="OX34" s="100"/>
      <c r="OY34" s="100"/>
      <c r="OZ34" s="100"/>
      <c r="PA34" s="100"/>
      <c r="PB34" s="100"/>
      <c r="PC34" s="100"/>
      <c r="PD34" s="100"/>
      <c r="PE34" s="100"/>
      <c r="PF34" s="100"/>
      <c r="PG34" s="100"/>
      <c r="PH34" s="100"/>
      <c r="PI34" s="100"/>
      <c r="PJ34" s="100"/>
      <c r="PK34" s="100"/>
      <c r="PL34" s="100"/>
      <c r="PM34" s="100"/>
      <c r="PN34" s="100"/>
      <c r="PO34" s="100"/>
      <c r="PP34" s="100"/>
      <c r="PQ34" s="100"/>
      <c r="PR34" s="100"/>
      <c r="PS34" s="100"/>
      <c r="PT34" s="100"/>
      <c r="PU34" s="100"/>
      <c r="PV34" s="100"/>
      <c r="PW34" s="100"/>
      <c r="PX34" s="100"/>
      <c r="PY34" s="100"/>
      <c r="PZ34" s="100"/>
      <c r="QA34" s="100"/>
      <c r="QB34" s="100"/>
      <c r="QC34" s="100"/>
      <c r="QD34" s="100"/>
      <c r="QE34" s="100"/>
      <c r="QF34" s="100"/>
      <c r="QG34" s="100"/>
      <c r="QH34" s="100"/>
      <c r="QI34" s="100"/>
      <c r="QJ34" s="100"/>
      <c r="QK34" s="100"/>
      <c r="QL34" s="100"/>
      <c r="QM34" s="100"/>
      <c r="QN34" s="100"/>
      <c r="QO34" s="100"/>
      <c r="QP34" s="100"/>
      <c r="QQ34" s="100"/>
      <c r="QR34" s="100"/>
      <c r="QS34" s="100"/>
      <c r="QT34" s="100"/>
      <c r="QU34" s="100"/>
      <c r="QV34" s="100"/>
      <c r="QW34" s="100"/>
      <c r="QX34" s="100"/>
      <c r="QY34" s="100"/>
      <c r="QZ34" s="100"/>
      <c r="RA34" s="100"/>
      <c r="RB34" s="100"/>
      <c r="RC34" s="100"/>
      <c r="RD34" s="100"/>
      <c r="RE34" s="100"/>
      <c r="RF34" s="100"/>
      <c r="RG34" s="100"/>
      <c r="RH34" s="100"/>
      <c r="RI34" s="100"/>
      <c r="RJ34" s="100"/>
      <c r="RK34" s="100"/>
      <c r="RL34" s="100"/>
      <c r="RM34" s="100"/>
      <c r="RN34" s="100"/>
      <c r="RO34" s="100"/>
      <c r="RP34" s="100"/>
      <c r="RQ34" s="100"/>
      <c r="RR34" s="100"/>
      <c r="RS34" s="100"/>
      <c r="RT34" s="100"/>
      <c r="RU34" s="100"/>
      <c r="RV34" s="100"/>
      <c r="RW34" s="100"/>
      <c r="RX34" s="100"/>
      <c r="RY34" s="100"/>
      <c r="RZ34" s="100"/>
      <c r="SA34" s="100"/>
      <c r="SB34" s="100"/>
      <c r="SC34" s="100"/>
      <c r="SD34" s="100"/>
      <c r="SE34" s="100"/>
      <c r="SF34" s="100"/>
      <c r="SG34" s="100"/>
      <c r="SH34" s="100"/>
      <c r="SI34" s="100"/>
      <c r="SJ34" s="100"/>
      <c r="SK34" s="100"/>
      <c r="SL34" s="100"/>
      <c r="SM34" s="100"/>
      <c r="SN34" s="100"/>
      <c r="SO34" s="100"/>
      <c r="SP34" s="100"/>
      <c r="SQ34" s="100"/>
      <c r="SR34" s="100"/>
      <c r="SS34" s="100"/>
      <c r="ST34" s="100"/>
      <c r="SU34" s="100"/>
      <c r="SV34" s="100"/>
      <c r="SW34" s="100"/>
      <c r="SX34" s="100"/>
      <c r="SY34" s="100"/>
      <c r="SZ34" s="100"/>
      <c r="TA34" s="100"/>
      <c r="TB34" s="100"/>
      <c r="TC34" s="100"/>
      <c r="TD34" s="100"/>
      <c r="TE34" s="100"/>
      <c r="TF34" s="100"/>
      <c r="TG34" s="100"/>
      <c r="TH34" s="100"/>
      <c r="TI34" s="100"/>
      <c r="TJ34" s="100"/>
      <c r="TK34" s="100"/>
      <c r="TL34" s="100"/>
      <c r="TM34" s="100"/>
      <c r="TN34" s="100"/>
      <c r="TO34" s="100"/>
      <c r="TP34" s="100"/>
      <c r="TQ34" s="100"/>
      <c r="TR34" s="100"/>
      <c r="TS34" s="100"/>
      <c r="TT34" s="100"/>
      <c r="TU34" s="100"/>
      <c r="TV34" s="100"/>
      <c r="TW34" s="100"/>
      <c r="TX34" s="100"/>
      <c r="TY34" s="100"/>
      <c r="TZ34" s="100"/>
      <c r="UA34" s="100"/>
      <c r="UB34" s="100"/>
      <c r="UC34" s="100"/>
      <c r="UD34" s="100"/>
      <c r="UE34" s="100"/>
      <c r="UF34" s="100"/>
      <c r="UG34" s="100"/>
      <c r="UH34" s="100"/>
      <c r="UI34" s="100"/>
      <c r="UJ34" s="100"/>
      <c r="UK34" s="100"/>
      <c r="UL34" s="100"/>
      <c r="UM34" s="100"/>
      <c r="UN34" s="100"/>
      <c r="UO34" s="100"/>
      <c r="UP34" s="100"/>
      <c r="UQ34" s="100"/>
      <c r="UR34" s="100"/>
      <c r="US34" s="100"/>
      <c r="UT34" s="100"/>
      <c r="UU34" s="100"/>
      <c r="UV34" s="100"/>
      <c r="UW34" s="100"/>
      <c r="UX34" s="100"/>
      <c r="UY34" s="100"/>
      <c r="UZ34" s="100"/>
      <c r="VA34" s="100"/>
      <c r="VB34" s="100"/>
      <c r="VC34" s="100"/>
      <c r="VD34" s="100"/>
      <c r="VE34" s="100"/>
      <c r="VF34" s="100"/>
      <c r="VG34" s="100"/>
      <c r="VH34" s="100"/>
      <c r="VI34" s="100"/>
      <c r="VJ34" s="100"/>
      <c r="VK34" s="100"/>
      <c r="VL34" s="100"/>
      <c r="VM34" s="100"/>
      <c r="VN34" s="100"/>
      <c r="VO34" s="100"/>
      <c r="VP34" s="100"/>
      <c r="VQ34" s="100"/>
      <c r="VR34" s="100"/>
      <c r="VS34" s="100"/>
      <c r="VT34" s="100"/>
      <c r="VU34" s="100"/>
      <c r="VV34" s="100"/>
      <c r="VW34" s="100"/>
      <c r="VX34" s="100"/>
      <c r="VY34" s="100"/>
      <c r="VZ34" s="100"/>
      <c r="WA34" s="100"/>
      <c r="WB34" s="100"/>
      <c r="WC34" s="100"/>
      <c r="WD34" s="100"/>
      <c r="WE34" s="100"/>
      <c r="WF34" s="100"/>
      <c r="WG34" s="100"/>
      <c r="WH34" s="100"/>
      <c r="WI34" s="100"/>
      <c r="WJ34" s="100"/>
      <c r="WK34" s="100"/>
      <c r="WL34" s="100"/>
      <c r="WM34" s="100"/>
      <c r="WN34" s="100"/>
      <c r="WO34" s="100"/>
      <c r="WP34" s="100"/>
      <c r="WQ34" s="100"/>
      <c r="WR34" s="100"/>
      <c r="WS34" s="100"/>
      <c r="WT34" s="100"/>
      <c r="WU34" s="100"/>
      <c r="WV34" s="100"/>
      <c r="WW34" s="100"/>
      <c r="WX34" s="100"/>
      <c r="WY34" s="100"/>
      <c r="WZ34" s="100"/>
      <c r="XA34" s="100"/>
      <c r="XB34" s="100"/>
      <c r="XC34" s="100"/>
      <c r="XD34" s="100"/>
      <c r="XE34" s="100"/>
      <c r="XF34" s="100"/>
      <c r="XG34" s="100"/>
      <c r="XH34" s="100"/>
      <c r="XI34" s="100"/>
      <c r="XJ34" s="100"/>
      <c r="XK34" s="100"/>
      <c r="XL34" s="100"/>
      <c r="XM34" s="100"/>
      <c r="XN34" s="100"/>
      <c r="XO34" s="100"/>
      <c r="XP34" s="100"/>
      <c r="XQ34" s="100"/>
      <c r="XR34" s="100"/>
      <c r="XS34" s="100"/>
      <c r="XT34" s="100"/>
      <c r="XU34" s="100"/>
      <c r="XV34" s="100"/>
      <c r="XW34" s="100"/>
      <c r="XX34" s="100"/>
      <c r="XY34" s="100"/>
      <c r="XZ34" s="100"/>
      <c r="YA34" s="100"/>
      <c r="YB34" s="100"/>
      <c r="YC34" s="100"/>
      <c r="YD34" s="100"/>
      <c r="YE34" s="100"/>
      <c r="YF34" s="100"/>
      <c r="YG34" s="100"/>
      <c r="YH34" s="100"/>
      <c r="YI34" s="100"/>
      <c r="YJ34" s="100"/>
      <c r="YK34" s="100"/>
      <c r="YL34" s="100"/>
      <c r="YM34" s="100"/>
      <c r="YN34" s="100"/>
      <c r="YO34" s="100"/>
      <c r="YP34" s="100"/>
      <c r="YQ34" s="100"/>
      <c r="YR34" s="100"/>
      <c r="YS34" s="100"/>
      <c r="YT34" s="100"/>
      <c r="YU34" s="100"/>
      <c r="YV34" s="100"/>
      <c r="YW34" s="100"/>
      <c r="YX34" s="100"/>
      <c r="YY34" s="100"/>
      <c r="YZ34" s="100"/>
      <c r="ZA34" s="100"/>
      <c r="ZB34" s="100"/>
      <c r="ZC34" s="100"/>
      <c r="ZD34" s="100"/>
      <c r="ZE34" s="100"/>
      <c r="ZF34" s="100"/>
      <c r="ZG34" s="100"/>
      <c r="ZH34" s="100"/>
      <c r="ZI34" s="100"/>
      <c r="ZJ34" s="100"/>
      <c r="ZK34" s="100"/>
      <c r="ZL34" s="100"/>
      <c r="ZM34" s="100"/>
      <c r="ZN34" s="100"/>
      <c r="ZO34" s="100"/>
      <c r="ZP34" s="100"/>
      <c r="ZQ34" s="100"/>
      <c r="ZR34" s="100"/>
      <c r="ZS34" s="100"/>
      <c r="ZT34" s="100"/>
      <c r="ZU34" s="100"/>
      <c r="ZV34" s="100"/>
      <c r="ZW34" s="100"/>
      <c r="ZX34" s="100"/>
      <c r="ZY34" s="100"/>
      <c r="ZZ34" s="100"/>
      <c r="AAA34" s="100"/>
      <c r="AAB34" s="100"/>
      <c r="AAC34" s="100"/>
      <c r="AAD34" s="100"/>
      <c r="AAE34" s="100"/>
      <c r="AAF34" s="100"/>
      <c r="AAG34" s="100"/>
      <c r="AAH34" s="100"/>
      <c r="AAI34" s="100"/>
      <c r="AAJ34" s="100"/>
      <c r="AAK34" s="100"/>
      <c r="AAL34" s="100"/>
      <c r="AAM34" s="100"/>
      <c r="AAN34" s="100"/>
      <c r="AAO34" s="100"/>
      <c r="AAP34" s="100"/>
      <c r="AAQ34" s="100"/>
      <c r="AAR34" s="100"/>
      <c r="AAS34" s="100"/>
      <c r="AAT34" s="100"/>
      <c r="AAU34" s="100"/>
      <c r="AAV34" s="100"/>
      <c r="AAW34" s="100"/>
      <c r="AAX34" s="100"/>
      <c r="AAY34" s="100"/>
      <c r="AAZ34" s="100"/>
      <c r="ABA34" s="100"/>
      <c r="ABB34" s="100"/>
      <c r="ABC34" s="100"/>
      <c r="ABD34" s="100"/>
      <c r="ABE34" s="100"/>
      <c r="ABF34" s="100"/>
      <c r="ABG34" s="100"/>
      <c r="ABH34" s="100"/>
      <c r="ABI34" s="100"/>
      <c r="ABJ34" s="100"/>
      <c r="ABK34" s="100"/>
      <c r="ABL34" s="100"/>
      <c r="ABM34" s="100"/>
      <c r="ABN34" s="100"/>
      <c r="ABO34" s="100"/>
      <c r="ABP34" s="100"/>
      <c r="ABQ34" s="100"/>
      <c r="ABR34" s="100"/>
      <c r="ABS34" s="100"/>
      <c r="ABT34" s="100"/>
      <c r="ABU34" s="100"/>
      <c r="ABV34" s="100"/>
      <c r="ABW34" s="100"/>
      <c r="ABX34" s="100"/>
      <c r="ABY34" s="100"/>
      <c r="ABZ34" s="100"/>
      <c r="ACA34" s="100"/>
      <c r="ACB34" s="100"/>
      <c r="ACC34" s="100"/>
      <c r="ACD34" s="100"/>
      <c r="ACE34" s="100"/>
      <c r="ACF34" s="100"/>
      <c r="ACG34" s="100"/>
      <c r="ACH34" s="100"/>
      <c r="ACI34" s="100"/>
      <c r="ACJ34" s="100"/>
      <c r="ACK34" s="100"/>
      <c r="ACL34" s="100"/>
      <c r="ACM34" s="100"/>
      <c r="ACN34" s="100"/>
      <c r="ACO34" s="100"/>
      <c r="ACP34" s="100"/>
      <c r="ACQ34" s="100"/>
      <c r="ACR34" s="100"/>
      <c r="ACS34" s="100"/>
      <c r="ACT34" s="100"/>
      <c r="ACU34" s="100"/>
      <c r="ACV34" s="100"/>
      <c r="ACW34" s="100"/>
      <c r="ACX34" s="100"/>
      <c r="ACY34" s="100"/>
      <c r="ACZ34" s="100"/>
      <c r="ADA34" s="100"/>
      <c r="ADB34" s="100"/>
      <c r="ADC34" s="100"/>
      <c r="ADD34" s="100"/>
      <c r="ADE34" s="100"/>
      <c r="ADF34" s="100"/>
      <c r="ADG34" s="100"/>
      <c r="ADH34" s="100"/>
      <c r="ADI34" s="100"/>
      <c r="ADJ34" s="100"/>
      <c r="ADK34" s="100"/>
      <c r="ADL34" s="100"/>
      <c r="ADM34" s="100"/>
      <c r="ADN34" s="100"/>
      <c r="ADO34" s="100"/>
      <c r="ADP34" s="100"/>
      <c r="ADQ34" s="100"/>
      <c r="ADR34" s="100"/>
      <c r="ADS34" s="100"/>
      <c r="ADT34" s="100"/>
      <c r="ADU34" s="100"/>
      <c r="ADV34" s="100"/>
      <c r="ADW34" s="100"/>
      <c r="ADX34" s="100"/>
      <c r="ADY34" s="100"/>
      <c r="ADZ34" s="100"/>
      <c r="AEA34" s="100"/>
      <c r="AEB34" s="100"/>
      <c r="AEC34" s="100"/>
      <c r="AED34" s="100"/>
      <c r="AEE34" s="100"/>
      <c r="AEF34" s="100"/>
      <c r="AEG34" s="100"/>
      <c r="AEH34" s="100"/>
      <c r="AEI34" s="100"/>
      <c r="AEJ34" s="100"/>
      <c r="AEK34" s="100"/>
      <c r="AEL34" s="100"/>
      <c r="AEM34" s="100"/>
      <c r="AEN34" s="100"/>
      <c r="AEO34" s="100"/>
      <c r="AEP34" s="100"/>
      <c r="AEQ34" s="100"/>
      <c r="AER34" s="100"/>
      <c r="AES34" s="100"/>
      <c r="AET34" s="100"/>
      <c r="AEU34" s="100"/>
      <c r="AEV34" s="100"/>
      <c r="AEW34" s="100"/>
      <c r="AEX34" s="100"/>
      <c r="AEY34" s="100"/>
      <c r="AEZ34" s="100"/>
      <c r="AFA34" s="100"/>
      <c r="AFB34" s="100"/>
      <c r="AFC34" s="100"/>
      <c r="AFD34" s="100"/>
      <c r="AFE34" s="100"/>
      <c r="AFF34" s="100"/>
      <c r="AFG34" s="100"/>
      <c r="AFH34" s="100"/>
      <c r="AFI34" s="100"/>
      <c r="AFJ34" s="100"/>
      <c r="AFK34" s="100"/>
      <c r="AFL34" s="100"/>
      <c r="AFM34" s="100"/>
      <c r="AFN34" s="100"/>
      <c r="AFO34" s="100"/>
      <c r="AFP34" s="100"/>
      <c r="AFQ34" s="100"/>
      <c r="AFR34" s="100"/>
      <c r="AFS34" s="100"/>
      <c r="AFT34" s="100"/>
      <c r="AFU34" s="100"/>
      <c r="AFV34" s="100"/>
      <c r="AFW34" s="100"/>
      <c r="AFX34" s="100"/>
      <c r="AFY34" s="100"/>
      <c r="AFZ34" s="100"/>
      <c r="AGA34" s="100"/>
      <c r="AGB34" s="100"/>
      <c r="AGC34" s="100"/>
      <c r="AGD34" s="100"/>
      <c r="AGE34" s="100"/>
      <c r="AGF34" s="100"/>
      <c r="AGG34" s="100"/>
      <c r="AGH34" s="100"/>
      <c r="AGI34" s="100"/>
      <c r="AGJ34" s="100"/>
      <c r="AGK34" s="100"/>
      <c r="AGL34" s="100"/>
      <c r="AGM34" s="100"/>
      <c r="AGN34" s="100"/>
      <c r="AGO34" s="100"/>
      <c r="AGP34" s="100"/>
      <c r="AGQ34" s="100"/>
      <c r="AGR34" s="100"/>
      <c r="AGS34" s="100"/>
      <c r="AGT34" s="100"/>
      <c r="AGU34" s="100"/>
      <c r="AGV34" s="100"/>
      <c r="AGW34" s="100"/>
      <c r="AGX34" s="100"/>
      <c r="AGY34" s="100"/>
      <c r="AGZ34" s="100"/>
      <c r="AHA34" s="100"/>
      <c r="AHB34" s="100"/>
      <c r="AHC34" s="100"/>
      <c r="AHD34" s="100"/>
      <c r="AHE34" s="100"/>
      <c r="AHF34" s="100"/>
      <c r="AHG34" s="100"/>
      <c r="AHH34" s="100"/>
      <c r="AHI34" s="100"/>
      <c r="AHJ34" s="100"/>
      <c r="AHK34" s="100"/>
      <c r="AHL34" s="100"/>
      <c r="AHM34" s="100"/>
      <c r="AHN34" s="100"/>
      <c r="AHO34" s="100"/>
      <c r="AHP34" s="100"/>
      <c r="AHQ34" s="100"/>
      <c r="AHR34" s="100"/>
      <c r="AHS34" s="100"/>
      <c r="AHT34" s="100"/>
      <c r="AHU34" s="100"/>
      <c r="AHV34" s="100"/>
      <c r="AHW34" s="100"/>
      <c r="AHX34" s="100"/>
      <c r="AHY34" s="100"/>
      <c r="AHZ34" s="100"/>
      <c r="AIA34" s="100"/>
      <c r="AIB34" s="100"/>
      <c r="AIC34" s="100"/>
      <c r="AID34" s="100"/>
      <c r="AIE34" s="100"/>
      <c r="AIF34" s="100"/>
      <c r="AIG34" s="100"/>
      <c r="AIH34" s="100"/>
      <c r="AII34" s="100"/>
      <c r="AIJ34" s="100"/>
      <c r="AIK34" s="100"/>
      <c r="AIL34" s="100"/>
      <c r="AIM34" s="100"/>
      <c r="AIN34" s="100"/>
      <c r="AIO34" s="100"/>
      <c r="AIP34" s="100"/>
      <c r="AIQ34" s="100"/>
      <c r="AIR34" s="100"/>
      <c r="AIS34" s="100"/>
      <c r="AIT34" s="100"/>
      <c r="AIU34" s="100"/>
      <c r="AIV34" s="100"/>
      <c r="AIW34" s="100"/>
      <c r="AIX34" s="100"/>
      <c r="AIY34" s="100"/>
      <c r="AIZ34" s="100"/>
      <c r="AJA34" s="100"/>
      <c r="AJB34" s="100"/>
      <c r="AJC34" s="100"/>
      <c r="AJD34" s="100"/>
      <c r="AJE34" s="100"/>
      <c r="AJF34" s="100"/>
      <c r="AJG34" s="100"/>
      <c r="AJH34" s="100"/>
      <c r="AJI34" s="100"/>
      <c r="AJJ34" s="100"/>
      <c r="AJK34" s="100"/>
      <c r="AJL34" s="100"/>
      <c r="AJM34" s="100"/>
      <c r="AJN34" s="100"/>
      <c r="AJO34" s="100"/>
      <c r="AJP34" s="100"/>
      <c r="AJQ34" s="100"/>
      <c r="AJR34" s="100"/>
      <c r="AJS34" s="100"/>
      <c r="AJT34" s="100"/>
      <c r="AJU34" s="100"/>
      <c r="AJV34" s="100"/>
      <c r="AJW34" s="100"/>
      <c r="AJX34" s="100"/>
      <c r="AJY34" s="100"/>
      <c r="AJZ34" s="100"/>
      <c r="AKA34" s="100"/>
      <c r="AKB34" s="100"/>
      <c r="AKC34" s="100"/>
      <c r="AKD34" s="100"/>
      <c r="AKE34" s="100"/>
      <c r="AKF34" s="100"/>
      <c r="AKG34" s="100"/>
      <c r="AKH34" s="100"/>
      <c r="AKI34" s="100"/>
      <c r="AKJ34" s="100"/>
      <c r="AKK34" s="100"/>
      <c r="AKL34" s="100"/>
      <c r="AKM34" s="100"/>
      <c r="AKN34" s="100"/>
      <c r="AKO34" s="100"/>
      <c r="AKP34" s="100"/>
      <c r="AKQ34" s="100"/>
      <c r="AKR34" s="100"/>
      <c r="AKS34" s="100"/>
      <c r="AKT34" s="100"/>
      <c r="AKU34" s="100"/>
      <c r="AKV34" s="100"/>
      <c r="AKW34" s="100"/>
      <c r="AKX34" s="100"/>
      <c r="AKY34" s="100"/>
      <c r="AKZ34" s="100"/>
      <c r="ALA34" s="100"/>
      <c r="ALB34" s="100"/>
      <c r="ALC34" s="100"/>
      <c r="ALD34" s="100"/>
      <c r="ALE34" s="100"/>
      <c r="ALF34" s="100"/>
      <c r="ALG34" s="100"/>
      <c r="ALH34" s="100"/>
      <c r="ALI34" s="100"/>
      <c r="ALJ34" s="100"/>
      <c r="ALK34" s="100"/>
      <c r="ALL34" s="100"/>
      <c r="ALM34" s="100"/>
      <c r="ALN34" s="100"/>
      <c r="ALO34" s="100"/>
      <c r="ALP34" s="100"/>
      <c r="ALQ34" s="100"/>
      <c r="ALR34" s="100"/>
      <c r="ALS34" s="100"/>
      <c r="ALT34" s="100"/>
      <c r="ALU34" s="100"/>
      <c r="ALV34" s="100"/>
      <c r="ALW34" s="100"/>
      <c r="ALX34" s="100"/>
      <c r="ALY34" s="100"/>
      <c r="ALZ34" s="100"/>
      <c r="AMA34" s="100"/>
      <c r="AMB34" s="100"/>
      <c r="AMC34" s="100"/>
      <c r="AMD34" s="100"/>
      <c r="AME34" s="100"/>
      <c r="AMF34" s="100"/>
      <c r="AMG34" s="100"/>
      <c r="AMH34" s="100"/>
      <c r="AMI34" s="100"/>
    </row>
    <row r="35" spans="1:1023" s="104" customFormat="1">
      <c r="A35" s="117" t="s">
        <v>35</v>
      </c>
      <c r="B35" s="118" t="s">
        <v>46</v>
      </c>
      <c r="C35" s="100">
        <v>2</v>
      </c>
      <c r="D35" s="100">
        <v>1</v>
      </c>
      <c r="E35" s="100"/>
      <c r="F35" s="100"/>
      <c r="G35" s="100"/>
      <c r="H35" s="100">
        <f t="shared" si="5"/>
        <v>3</v>
      </c>
      <c r="I35" s="123" t="str">
        <f t="shared" si="2"/>
        <v>統一超商</v>
      </c>
      <c r="J35" s="127" t="str">
        <f>IF((I35&lt;&gt;店舗数一覧_2021!I35),"○","")</f>
        <v>○</v>
      </c>
      <c r="K35" s="124">
        <v>6695</v>
      </c>
      <c r="L35" s="102">
        <f t="shared" si="6"/>
        <v>2231.6666666666665</v>
      </c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  <c r="CF35" s="100"/>
      <c r="CG35" s="100"/>
      <c r="CH35" s="100"/>
      <c r="CI35" s="100"/>
      <c r="CJ35" s="100"/>
      <c r="CK35" s="100"/>
      <c r="CL35" s="100"/>
      <c r="CM35" s="100"/>
      <c r="CN35" s="100"/>
      <c r="CO35" s="100"/>
      <c r="CP35" s="100"/>
      <c r="CQ35" s="100"/>
      <c r="CR35" s="100"/>
      <c r="CS35" s="100"/>
      <c r="CT35" s="100"/>
      <c r="CU35" s="100"/>
      <c r="CV35" s="100"/>
      <c r="CW35" s="100"/>
      <c r="CX35" s="100"/>
      <c r="CY35" s="100"/>
      <c r="CZ35" s="100"/>
      <c r="DA35" s="100"/>
      <c r="DB35" s="100"/>
      <c r="DC35" s="100"/>
      <c r="DD35" s="100"/>
      <c r="DE35" s="100"/>
      <c r="DF35" s="100"/>
      <c r="DG35" s="100"/>
      <c r="DH35" s="100"/>
      <c r="DI35" s="100"/>
      <c r="DJ35" s="100"/>
      <c r="DK35" s="100"/>
      <c r="DL35" s="100"/>
      <c r="DM35" s="100"/>
      <c r="DN35" s="100"/>
      <c r="DO35" s="100"/>
      <c r="DP35" s="100"/>
      <c r="DQ35" s="100"/>
      <c r="DR35" s="100"/>
      <c r="DS35" s="100"/>
      <c r="DT35" s="100"/>
      <c r="DU35" s="100"/>
      <c r="DV35" s="100"/>
      <c r="DW35" s="100"/>
      <c r="DX35" s="100"/>
      <c r="DY35" s="100"/>
      <c r="DZ35" s="100"/>
      <c r="EA35" s="100"/>
      <c r="EB35" s="100"/>
      <c r="EC35" s="100"/>
      <c r="ED35" s="100"/>
      <c r="EE35" s="100"/>
      <c r="EF35" s="100"/>
      <c r="EG35" s="100"/>
      <c r="EH35" s="100"/>
      <c r="EI35" s="100"/>
      <c r="EJ35" s="100"/>
      <c r="EK35" s="100"/>
      <c r="EL35" s="100"/>
      <c r="EM35" s="100"/>
      <c r="EN35" s="100"/>
      <c r="EO35" s="100"/>
      <c r="EP35" s="100"/>
      <c r="EQ35" s="100"/>
      <c r="ER35" s="100"/>
      <c r="ES35" s="100"/>
      <c r="ET35" s="100"/>
      <c r="EU35" s="100"/>
      <c r="EV35" s="100"/>
      <c r="EW35" s="100"/>
      <c r="EX35" s="100"/>
      <c r="EY35" s="100"/>
      <c r="EZ35" s="100"/>
      <c r="FA35" s="100"/>
      <c r="FB35" s="100"/>
      <c r="FC35" s="100"/>
      <c r="FD35" s="100"/>
      <c r="FE35" s="100"/>
      <c r="FF35" s="100"/>
      <c r="FG35" s="100"/>
      <c r="FH35" s="100"/>
      <c r="FI35" s="100"/>
      <c r="FJ35" s="100"/>
      <c r="FK35" s="100"/>
      <c r="FL35" s="100"/>
      <c r="FM35" s="100"/>
      <c r="FN35" s="100"/>
      <c r="FO35" s="100"/>
      <c r="FP35" s="100"/>
      <c r="FQ35" s="100"/>
      <c r="FR35" s="100"/>
      <c r="FS35" s="100"/>
      <c r="FT35" s="100"/>
      <c r="FU35" s="100"/>
      <c r="FV35" s="100"/>
      <c r="FW35" s="100"/>
      <c r="FX35" s="100"/>
      <c r="FY35" s="100"/>
      <c r="FZ35" s="100"/>
      <c r="GA35" s="100"/>
      <c r="GB35" s="100"/>
      <c r="GC35" s="100"/>
      <c r="GD35" s="100"/>
      <c r="GE35" s="100"/>
      <c r="GF35" s="100"/>
      <c r="GG35" s="100"/>
      <c r="GH35" s="100"/>
      <c r="GI35" s="100"/>
      <c r="GJ35" s="100"/>
      <c r="GK35" s="100"/>
      <c r="GL35" s="100"/>
      <c r="GM35" s="100"/>
      <c r="GN35" s="100"/>
      <c r="GO35" s="100"/>
      <c r="GP35" s="100"/>
      <c r="GQ35" s="100"/>
      <c r="GR35" s="100"/>
      <c r="GS35" s="100"/>
      <c r="GT35" s="100"/>
      <c r="GU35" s="100"/>
      <c r="GV35" s="100"/>
      <c r="GW35" s="100"/>
      <c r="GX35" s="100"/>
      <c r="GY35" s="100"/>
      <c r="GZ35" s="100"/>
      <c r="HA35" s="100"/>
      <c r="HB35" s="100"/>
      <c r="HC35" s="100"/>
      <c r="HD35" s="100"/>
      <c r="HE35" s="100"/>
      <c r="HF35" s="100"/>
      <c r="HG35" s="100"/>
      <c r="HH35" s="100"/>
      <c r="HI35" s="100"/>
      <c r="HJ35" s="100"/>
      <c r="HK35" s="100"/>
      <c r="HL35" s="100"/>
      <c r="HM35" s="100"/>
      <c r="HN35" s="100"/>
      <c r="HO35" s="100"/>
      <c r="HP35" s="100"/>
      <c r="HQ35" s="100"/>
      <c r="HR35" s="100"/>
      <c r="HS35" s="100"/>
      <c r="HT35" s="100"/>
      <c r="HU35" s="100"/>
      <c r="HV35" s="100"/>
      <c r="HW35" s="100"/>
      <c r="HX35" s="100"/>
      <c r="HY35" s="100"/>
      <c r="HZ35" s="100"/>
      <c r="IA35" s="100"/>
      <c r="IB35" s="100"/>
      <c r="IC35" s="100"/>
      <c r="ID35" s="100"/>
      <c r="IE35" s="100"/>
      <c r="IF35" s="100"/>
      <c r="IG35" s="100"/>
      <c r="IH35" s="100"/>
      <c r="II35" s="100"/>
      <c r="IJ35" s="100"/>
      <c r="IK35" s="100"/>
      <c r="IL35" s="100"/>
      <c r="IM35" s="100"/>
      <c r="IN35" s="100"/>
      <c r="IO35" s="100"/>
      <c r="IP35" s="100"/>
      <c r="IQ35" s="100"/>
      <c r="IR35" s="100"/>
      <c r="IS35" s="100"/>
      <c r="IT35" s="100"/>
      <c r="IU35" s="100"/>
      <c r="IV35" s="100"/>
      <c r="IW35" s="100"/>
      <c r="IX35" s="100"/>
      <c r="IY35" s="100"/>
      <c r="IZ35" s="100"/>
      <c r="JA35" s="100"/>
      <c r="JB35" s="100"/>
      <c r="JC35" s="100"/>
      <c r="JD35" s="100"/>
      <c r="JE35" s="100"/>
      <c r="JF35" s="100"/>
      <c r="JG35" s="100"/>
      <c r="JH35" s="100"/>
      <c r="JI35" s="100"/>
      <c r="JJ35" s="100"/>
      <c r="JK35" s="100"/>
      <c r="JL35" s="100"/>
      <c r="JM35" s="100"/>
      <c r="JN35" s="100"/>
      <c r="JO35" s="100"/>
      <c r="JP35" s="100"/>
      <c r="JQ35" s="100"/>
      <c r="JR35" s="100"/>
      <c r="JS35" s="100"/>
      <c r="JT35" s="100"/>
      <c r="JU35" s="100"/>
      <c r="JV35" s="100"/>
      <c r="JW35" s="100"/>
      <c r="JX35" s="100"/>
      <c r="JY35" s="100"/>
      <c r="JZ35" s="100"/>
      <c r="KA35" s="100"/>
      <c r="KB35" s="100"/>
      <c r="KC35" s="100"/>
      <c r="KD35" s="100"/>
      <c r="KE35" s="100"/>
      <c r="KF35" s="100"/>
      <c r="KG35" s="100"/>
      <c r="KH35" s="100"/>
      <c r="KI35" s="100"/>
      <c r="KJ35" s="100"/>
      <c r="KK35" s="100"/>
      <c r="KL35" s="100"/>
      <c r="KM35" s="100"/>
      <c r="KN35" s="100"/>
      <c r="KO35" s="100"/>
      <c r="KP35" s="100"/>
      <c r="KQ35" s="100"/>
      <c r="KR35" s="100"/>
      <c r="KS35" s="100"/>
      <c r="KT35" s="100"/>
      <c r="KU35" s="100"/>
      <c r="KV35" s="100"/>
      <c r="KW35" s="100"/>
      <c r="KX35" s="100"/>
      <c r="KY35" s="100"/>
      <c r="KZ35" s="100"/>
      <c r="LA35" s="100"/>
      <c r="LB35" s="100"/>
      <c r="LC35" s="100"/>
      <c r="LD35" s="100"/>
      <c r="LE35" s="100"/>
      <c r="LF35" s="100"/>
      <c r="LG35" s="100"/>
      <c r="LH35" s="100"/>
      <c r="LI35" s="100"/>
      <c r="LJ35" s="100"/>
      <c r="LK35" s="100"/>
      <c r="LL35" s="100"/>
      <c r="LM35" s="100"/>
      <c r="LN35" s="100"/>
      <c r="LO35" s="100"/>
      <c r="LP35" s="100"/>
      <c r="LQ35" s="100"/>
      <c r="LR35" s="100"/>
      <c r="LS35" s="100"/>
      <c r="LT35" s="100"/>
      <c r="LU35" s="100"/>
      <c r="LV35" s="100"/>
      <c r="LW35" s="100"/>
      <c r="LX35" s="100"/>
      <c r="LY35" s="100"/>
      <c r="LZ35" s="100"/>
      <c r="MA35" s="100"/>
      <c r="MB35" s="100"/>
      <c r="MC35" s="100"/>
      <c r="MD35" s="100"/>
      <c r="ME35" s="100"/>
      <c r="MF35" s="100"/>
      <c r="MG35" s="100"/>
      <c r="MH35" s="100"/>
      <c r="MI35" s="100"/>
      <c r="MJ35" s="100"/>
      <c r="MK35" s="100"/>
      <c r="ML35" s="100"/>
      <c r="MM35" s="100"/>
      <c r="MN35" s="100"/>
      <c r="MO35" s="100"/>
      <c r="MP35" s="100"/>
      <c r="MQ35" s="100"/>
      <c r="MR35" s="100"/>
      <c r="MS35" s="100"/>
      <c r="MT35" s="100"/>
      <c r="MU35" s="100"/>
      <c r="MV35" s="100"/>
      <c r="MW35" s="100"/>
      <c r="MX35" s="100"/>
      <c r="MY35" s="100"/>
      <c r="MZ35" s="100"/>
      <c r="NA35" s="100"/>
      <c r="NB35" s="100"/>
      <c r="NC35" s="100"/>
      <c r="ND35" s="100"/>
      <c r="NE35" s="100"/>
      <c r="NF35" s="100"/>
      <c r="NG35" s="100"/>
      <c r="NH35" s="100"/>
      <c r="NI35" s="100"/>
      <c r="NJ35" s="100"/>
      <c r="NK35" s="100"/>
      <c r="NL35" s="100"/>
      <c r="NM35" s="100"/>
      <c r="NN35" s="100"/>
      <c r="NO35" s="100"/>
      <c r="NP35" s="100"/>
      <c r="NQ35" s="100"/>
      <c r="NR35" s="100"/>
      <c r="NS35" s="100"/>
      <c r="NT35" s="100"/>
      <c r="NU35" s="100"/>
      <c r="NV35" s="100"/>
      <c r="NW35" s="100"/>
      <c r="NX35" s="100"/>
      <c r="NY35" s="100"/>
      <c r="NZ35" s="100"/>
      <c r="OA35" s="100"/>
      <c r="OB35" s="100"/>
      <c r="OC35" s="100"/>
      <c r="OD35" s="100"/>
      <c r="OE35" s="100"/>
      <c r="OF35" s="100"/>
      <c r="OG35" s="100"/>
      <c r="OH35" s="100"/>
      <c r="OI35" s="100"/>
      <c r="OJ35" s="100"/>
      <c r="OK35" s="100"/>
      <c r="OL35" s="100"/>
      <c r="OM35" s="100"/>
      <c r="ON35" s="100"/>
      <c r="OO35" s="100"/>
      <c r="OP35" s="100"/>
      <c r="OQ35" s="100"/>
      <c r="OR35" s="100"/>
      <c r="OS35" s="100"/>
      <c r="OT35" s="100"/>
      <c r="OU35" s="100"/>
      <c r="OV35" s="100"/>
      <c r="OW35" s="100"/>
      <c r="OX35" s="100"/>
      <c r="OY35" s="100"/>
      <c r="OZ35" s="100"/>
      <c r="PA35" s="100"/>
      <c r="PB35" s="100"/>
      <c r="PC35" s="100"/>
      <c r="PD35" s="100"/>
      <c r="PE35" s="100"/>
      <c r="PF35" s="100"/>
      <c r="PG35" s="100"/>
      <c r="PH35" s="100"/>
      <c r="PI35" s="100"/>
      <c r="PJ35" s="100"/>
      <c r="PK35" s="100"/>
      <c r="PL35" s="100"/>
      <c r="PM35" s="100"/>
      <c r="PN35" s="100"/>
      <c r="PO35" s="100"/>
      <c r="PP35" s="100"/>
      <c r="PQ35" s="100"/>
      <c r="PR35" s="100"/>
      <c r="PS35" s="100"/>
      <c r="PT35" s="100"/>
      <c r="PU35" s="100"/>
      <c r="PV35" s="100"/>
      <c r="PW35" s="100"/>
      <c r="PX35" s="100"/>
      <c r="PY35" s="100"/>
      <c r="PZ35" s="100"/>
      <c r="QA35" s="100"/>
      <c r="QB35" s="100"/>
      <c r="QC35" s="100"/>
      <c r="QD35" s="100"/>
      <c r="QE35" s="100"/>
      <c r="QF35" s="100"/>
      <c r="QG35" s="100"/>
      <c r="QH35" s="100"/>
      <c r="QI35" s="100"/>
      <c r="QJ35" s="100"/>
      <c r="QK35" s="100"/>
      <c r="QL35" s="100"/>
      <c r="QM35" s="100"/>
      <c r="QN35" s="100"/>
      <c r="QO35" s="100"/>
      <c r="QP35" s="100"/>
      <c r="QQ35" s="100"/>
      <c r="QR35" s="100"/>
      <c r="QS35" s="100"/>
      <c r="QT35" s="100"/>
      <c r="QU35" s="100"/>
      <c r="QV35" s="100"/>
      <c r="QW35" s="100"/>
      <c r="QX35" s="100"/>
      <c r="QY35" s="100"/>
      <c r="QZ35" s="100"/>
      <c r="RA35" s="100"/>
      <c r="RB35" s="100"/>
      <c r="RC35" s="100"/>
      <c r="RD35" s="100"/>
      <c r="RE35" s="100"/>
      <c r="RF35" s="100"/>
      <c r="RG35" s="100"/>
      <c r="RH35" s="100"/>
      <c r="RI35" s="100"/>
      <c r="RJ35" s="100"/>
      <c r="RK35" s="100"/>
      <c r="RL35" s="100"/>
      <c r="RM35" s="100"/>
      <c r="RN35" s="100"/>
      <c r="RO35" s="100"/>
      <c r="RP35" s="100"/>
      <c r="RQ35" s="100"/>
      <c r="RR35" s="100"/>
      <c r="RS35" s="100"/>
      <c r="RT35" s="100"/>
      <c r="RU35" s="100"/>
      <c r="RV35" s="100"/>
      <c r="RW35" s="100"/>
      <c r="RX35" s="100"/>
      <c r="RY35" s="100"/>
      <c r="RZ35" s="100"/>
      <c r="SA35" s="100"/>
      <c r="SB35" s="100"/>
      <c r="SC35" s="100"/>
      <c r="SD35" s="100"/>
      <c r="SE35" s="100"/>
      <c r="SF35" s="100"/>
      <c r="SG35" s="100"/>
      <c r="SH35" s="100"/>
      <c r="SI35" s="100"/>
      <c r="SJ35" s="100"/>
      <c r="SK35" s="100"/>
      <c r="SL35" s="100"/>
      <c r="SM35" s="100"/>
      <c r="SN35" s="100"/>
      <c r="SO35" s="100"/>
      <c r="SP35" s="100"/>
      <c r="SQ35" s="100"/>
      <c r="SR35" s="100"/>
      <c r="SS35" s="100"/>
      <c r="ST35" s="100"/>
      <c r="SU35" s="100"/>
      <c r="SV35" s="100"/>
      <c r="SW35" s="100"/>
      <c r="SX35" s="100"/>
      <c r="SY35" s="100"/>
      <c r="SZ35" s="100"/>
      <c r="TA35" s="100"/>
      <c r="TB35" s="100"/>
      <c r="TC35" s="100"/>
      <c r="TD35" s="100"/>
      <c r="TE35" s="100"/>
      <c r="TF35" s="100"/>
      <c r="TG35" s="100"/>
      <c r="TH35" s="100"/>
      <c r="TI35" s="100"/>
      <c r="TJ35" s="100"/>
      <c r="TK35" s="100"/>
      <c r="TL35" s="100"/>
      <c r="TM35" s="100"/>
      <c r="TN35" s="100"/>
      <c r="TO35" s="100"/>
      <c r="TP35" s="100"/>
      <c r="TQ35" s="100"/>
      <c r="TR35" s="100"/>
      <c r="TS35" s="100"/>
      <c r="TT35" s="100"/>
      <c r="TU35" s="100"/>
      <c r="TV35" s="100"/>
      <c r="TW35" s="100"/>
      <c r="TX35" s="100"/>
      <c r="TY35" s="100"/>
      <c r="TZ35" s="100"/>
      <c r="UA35" s="100"/>
      <c r="UB35" s="100"/>
      <c r="UC35" s="100"/>
      <c r="UD35" s="100"/>
      <c r="UE35" s="100"/>
      <c r="UF35" s="100"/>
      <c r="UG35" s="100"/>
      <c r="UH35" s="100"/>
      <c r="UI35" s="100"/>
      <c r="UJ35" s="100"/>
      <c r="UK35" s="100"/>
      <c r="UL35" s="100"/>
      <c r="UM35" s="100"/>
      <c r="UN35" s="100"/>
      <c r="UO35" s="100"/>
      <c r="UP35" s="100"/>
      <c r="UQ35" s="100"/>
      <c r="UR35" s="100"/>
      <c r="US35" s="100"/>
      <c r="UT35" s="100"/>
      <c r="UU35" s="100"/>
      <c r="UV35" s="100"/>
      <c r="UW35" s="100"/>
      <c r="UX35" s="100"/>
      <c r="UY35" s="100"/>
      <c r="UZ35" s="100"/>
      <c r="VA35" s="100"/>
      <c r="VB35" s="100"/>
      <c r="VC35" s="100"/>
      <c r="VD35" s="100"/>
      <c r="VE35" s="100"/>
      <c r="VF35" s="100"/>
      <c r="VG35" s="100"/>
      <c r="VH35" s="100"/>
      <c r="VI35" s="100"/>
      <c r="VJ35" s="100"/>
      <c r="VK35" s="100"/>
      <c r="VL35" s="100"/>
      <c r="VM35" s="100"/>
      <c r="VN35" s="100"/>
      <c r="VO35" s="100"/>
      <c r="VP35" s="100"/>
      <c r="VQ35" s="100"/>
      <c r="VR35" s="100"/>
      <c r="VS35" s="100"/>
      <c r="VT35" s="100"/>
      <c r="VU35" s="100"/>
      <c r="VV35" s="100"/>
      <c r="VW35" s="100"/>
      <c r="VX35" s="100"/>
      <c r="VY35" s="100"/>
      <c r="VZ35" s="100"/>
      <c r="WA35" s="100"/>
      <c r="WB35" s="100"/>
      <c r="WC35" s="100"/>
      <c r="WD35" s="100"/>
      <c r="WE35" s="100"/>
      <c r="WF35" s="100"/>
      <c r="WG35" s="100"/>
      <c r="WH35" s="100"/>
      <c r="WI35" s="100"/>
      <c r="WJ35" s="100"/>
      <c r="WK35" s="100"/>
      <c r="WL35" s="100"/>
      <c r="WM35" s="100"/>
      <c r="WN35" s="100"/>
      <c r="WO35" s="100"/>
      <c r="WP35" s="100"/>
      <c r="WQ35" s="100"/>
      <c r="WR35" s="100"/>
      <c r="WS35" s="100"/>
      <c r="WT35" s="100"/>
      <c r="WU35" s="100"/>
      <c r="WV35" s="100"/>
      <c r="WW35" s="100"/>
      <c r="WX35" s="100"/>
      <c r="WY35" s="100"/>
      <c r="WZ35" s="100"/>
      <c r="XA35" s="100"/>
      <c r="XB35" s="100"/>
      <c r="XC35" s="100"/>
      <c r="XD35" s="100"/>
      <c r="XE35" s="100"/>
      <c r="XF35" s="100"/>
      <c r="XG35" s="100"/>
      <c r="XH35" s="100"/>
      <c r="XI35" s="100"/>
      <c r="XJ35" s="100"/>
      <c r="XK35" s="100"/>
      <c r="XL35" s="100"/>
      <c r="XM35" s="100"/>
      <c r="XN35" s="100"/>
      <c r="XO35" s="100"/>
      <c r="XP35" s="100"/>
      <c r="XQ35" s="100"/>
      <c r="XR35" s="100"/>
      <c r="XS35" s="100"/>
      <c r="XT35" s="100"/>
      <c r="XU35" s="100"/>
      <c r="XV35" s="100"/>
      <c r="XW35" s="100"/>
      <c r="XX35" s="100"/>
      <c r="XY35" s="100"/>
      <c r="XZ35" s="100"/>
      <c r="YA35" s="100"/>
      <c r="YB35" s="100"/>
      <c r="YC35" s="100"/>
      <c r="YD35" s="100"/>
      <c r="YE35" s="100"/>
      <c r="YF35" s="100"/>
      <c r="YG35" s="100"/>
      <c r="YH35" s="100"/>
      <c r="YI35" s="100"/>
      <c r="YJ35" s="100"/>
      <c r="YK35" s="100"/>
      <c r="YL35" s="100"/>
      <c r="YM35" s="100"/>
      <c r="YN35" s="100"/>
      <c r="YO35" s="100"/>
      <c r="YP35" s="100"/>
      <c r="YQ35" s="100"/>
      <c r="YR35" s="100"/>
      <c r="YS35" s="100"/>
      <c r="YT35" s="100"/>
      <c r="YU35" s="100"/>
      <c r="YV35" s="100"/>
      <c r="YW35" s="100"/>
      <c r="YX35" s="100"/>
      <c r="YY35" s="100"/>
      <c r="YZ35" s="100"/>
      <c r="ZA35" s="100"/>
      <c r="ZB35" s="100"/>
      <c r="ZC35" s="100"/>
      <c r="ZD35" s="100"/>
      <c r="ZE35" s="100"/>
      <c r="ZF35" s="100"/>
      <c r="ZG35" s="100"/>
      <c r="ZH35" s="100"/>
      <c r="ZI35" s="100"/>
      <c r="ZJ35" s="100"/>
      <c r="ZK35" s="100"/>
      <c r="ZL35" s="100"/>
      <c r="ZM35" s="100"/>
      <c r="ZN35" s="100"/>
      <c r="ZO35" s="100"/>
      <c r="ZP35" s="100"/>
      <c r="ZQ35" s="100"/>
      <c r="ZR35" s="100"/>
      <c r="ZS35" s="100"/>
      <c r="ZT35" s="100"/>
      <c r="ZU35" s="100"/>
      <c r="ZV35" s="100"/>
      <c r="ZW35" s="100"/>
      <c r="ZX35" s="100"/>
      <c r="ZY35" s="100"/>
      <c r="ZZ35" s="100"/>
      <c r="AAA35" s="100"/>
      <c r="AAB35" s="100"/>
      <c r="AAC35" s="100"/>
      <c r="AAD35" s="100"/>
      <c r="AAE35" s="100"/>
      <c r="AAF35" s="100"/>
      <c r="AAG35" s="100"/>
      <c r="AAH35" s="100"/>
      <c r="AAI35" s="100"/>
      <c r="AAJ35" s="100"/>
      <c r="AAK35" s="100"/>
      <c r="AAL35" s="100"/>
      <c r="AAM35" s="100"/>
      <c r="AAN35" s="100"/>
      <c r="AAO35" s="100"/>
      <c r="AAP35" s="100"/>
      <c r="AAQ35" s="100"/>
      <c r="AAR35" s="100"/>
      <c r="AAS35" s="100"/>
      <c r="AAT35" s="100"/>
      <c r="AAU35" s="100"/>
      <c r="AAV35" s="100"/>
      <c r="AAW35" s="100"/>
      <c r="AAX35" s="100"/>
      <c r="AAY35" s="100"/>
      <c r="AAZ35" s="100"/>
      <c r="ABA35" s="100"/>
      <c r="ABB35" s="100"/>
      <c r="ABC35" s="100"/>
      <c r="ABD35" s="100"/>
      <c r="ABE35" s="100"/>
      <c r="ABF35" s="100"/>
      <c r="ABG35" s="100"/>
      <c r="ABH35" s="100"/>
      <c r="ABI35" s="100"/>
      <c r="ABJ35" s="100"/>
      <c r="ABK35" s="100"/>
      <c r="ABL35" s="100"/>
      <c r="ABM35" s="100"/>
      <c r="ABN35" s="100"/>
      <c r="ABO35" s="100"/>
      <c r="ABP35" s="100"/>
      <c r="ABQ35" s="100"/>
      <c r="ABR35" s="100"/>
      <c r="ABS35" s="100"/>
      <c r="ABT35" s="100"/>
      <c r="ABU35" s="100"/>
      <c r="ABV35" s="100"/>
      <c r="ABW35" s="100"/>
      <c r="ABX35" s="100"/>
      <c r="ABY35" s="100"/>
      <c r="ABZ35" s="100"/>
      <c r="ACA35" s="100"/>
      <c r="ACB35" s="100"/>
      <c r="ACC35" s="100"/>
      <c r="ACD35" s="100"/>
      <c r="ACE35" s="100"/>
      <c r="ACF35" s="100"/>
      <c r="ACG35" s="100"/>
      <c r="ACH35" s="100"/>
      <c r="ACI35" s="100"/>
      <c r="ACJ35" s="100"/>
      <c r="ACK35" s="100"/>
      <c r="ACL35" s="100"/>
      <c r="ACM35" s="100"/>
      <c r="ACN35" s="100"/>
      <c r="ACO35" s="100"/>
      <c r="ACP35" s="100"/>
      <c r="ACQ35" s="100"/>
      <c r="ACR35" s="100"/>
      <c r="ACS35" s="100"/>
      <c r="ACT35" s="100"/>
      <c r="ACU35" s="100"/>
      <c r="ACV35" s="100"/>
      <c r="ACW35" s="100"/>
      <c r="ACX35" s="100"/>
      <c r="ACY35" s="100"/>
      <c r="ACZ35" s="100"/>
      <c r="ADA35" s="100"/>
      <c r="ADB35" s="100"/>
      <c r="ADC35" s="100"/>
      <c r="ADD35" s="100"/>
      <c r="ADE35" s="100"/>
      <c r="ADF35" s="100"/>
      <c r="ADG35" s="100"/>
      <c r="ADH35" s="100"/>
      <c r="ADI35" s="100"/>
      <c r="ADJ35" s="100"/>
      <c r="ADK35" s="100"/>
      <c r="ADL35" s="100"/>
      <c r="ADM35" s="100"/>
      <c r="ADN35" s="100"/>
      <c r="ADO35" s="100"/>
      <c r="ADP35" s="100"/>
      <c r="ADQ35" s="100"/>
      <c r="ADR35" s="100"/>
      <c r="ADS35" s="100"/>
      <c r="ADT35" s="100"/>
      <c r="ADU35" s="100"/>
      <c r="ADV35" s="100"/>
      <c r="ADW35" s="100"/>
      <c r="ADX35" s="100"/>
      <c r="ADY35" s="100"/>
      <c r="ADZ35" s="100"/>
      <c r="AEA35" s="100"/>
      <c r="AEB35" s="100"/>
      <c r="AEC35" s="100"/>
      <c r="AED35" s="100"/>
      <c r="AEE35" s="100"/>
      <c r="AEF35" s="100"/>
      <c r="AEG35" s="100"/>
      <c r="AEH35" s="100"/>
      <c r="AEI35" s="100"/>
      <c r="AEJ35" s="100"/>
      <c r="AEK35" s="100"/>
      <c r="AEL35" s="100"/>
      <c r="AEM35" s="100"/>
      <c r="AEN35" s="100"/>
      <c r="AEO35" s="100"/>
      <c r="AEP35" s="100"/>
      <c r="AEQ35" s="100"/>
      <c r="AER35" s="100"/>
      <c r="AES35" s="100"/>
      <c r="AET35" s="100"/>
      <c r="AEU35" s="100"/>
      <c r="AEV35" s="100"/>
      <c r="AEW35" s="100"/>
      <c r="AEX35" s="100"/>
      <c r="AEY35" s="100"/>
      <c r="AEZ35" s="100"/>
      <c r="AFA35" s="100"/>
      <c r="AFB35" s="100"/>
      <c r="AFC35" s="100"/>
      <c r="AFD35" s="100"/>
      <c r="AFE35" s="100"/>
      <c r="AFF35" s="100"/>
      <c r="AFG35" s="100"/>
      <c r="AFH35" s="100"/>
      <c r="AFI35" s="100"/>
      <c r="AFJ35" s="100"/>
      <c r="AFK35" s="100"/>
      <c r="AFL35" s="100"/>
      <c r="AFM35" s="100"/>
      <c r="AFN35" s="100"/>
      <c r="AFO35" s="100"/>
      <c r="AFP35" s="100"/>
      <c r="AFQ35" s="100"/>
      <c r="AFR35" s="100"/>
      <c r="AFS35" s="100"/>
      <c r="AFT35" s="100"/>
      <c r="AFU35" s="100"/>
      <c r="AFV35" s="100"/>
      <c r="AFW35" s="100"/>
      <c r="AFX35" s="100"/>
      <c r="AFY35" s="100"/>
      <c r="AFZ35" s="100"/>
      <c r="AGA35" s="100"/>
      <c r="AGB35" s="100"/>
      <c r="AGC35" s="100"/>
      <c r="AGD35" s="100"/>
      <c r="AGE35" s="100"/>
      <c r="AGF35" s="100"/>
      <c r="AGG35" s="100"/>
      <c r="AGH35" s="100"/>
      <c r="AGI35" s="100"/>
      <c r="AGJ35" s="100"/>
      <c r="AGK35" s="100"/>
      <c r="AGL35" s="100"/>
      <c r="AGM35" s="100"/>
      <c r="AGN35" s="100"/>
      <c r="AGO35" s="100"/>
      <c r="AGP35" s="100"/>
      <c r="AGQ35" s="100"/>
      <c r="AGR35" s="100"/>
      <c r="AGS35" s="100"/>
      <c r="AGT35" s="100"/>
      <c r="AGU35" s="100"/>
      <c r="AGV35" s="100"/>
      <c r="AGW35" s="100"/>
      <c r="AGX35" s="100"/>
      <c r="AGY35" s="100"/>
      <c r="AGZ35" s="100"/>
      <c r="AHA35" s="100"/>
      <c r="AHB35" s="100"/>
      <c r="AHC35" s="100"/>
      <c r="AHD35" s="100"/>
      <c r="AHE35" s="100"/>
      <c r="AHF35" s="100"/>
      <c r="AHG35" s="100"/>
      <c r="AHH35" s="100"/>
      <c r="AHI35" s="100"/>
      <c r="AHJ35" s="100"/>
      <c r="AHK35" s="100"/>
      <c r="AHL35" s="100"/>
      <c r="AHM35" s="100"/>
      <c r="AHN35" s="100"/>
      <c r="AHO35" s="100"/>
      <c r="AHP35" s="100"/>
      <c r="AHQ35" s="100"/>
      <c r="AHR35" s="100"/>
      <c r="AHS35" s="100"/>
      <c r="AHT35" s="100"/>
      <c r="AHU35" s="100"/>
      <c r="AHV35" s="100"/>
      <c r="AHW35" s="100"/>
      <c r="AHX35" s="100"/>
      <c r="AHY35" s="100"/>
      <c r="AHZ35" s="100"/>
      <c r="AIA35" s="100"/>
      <c r="AIB35" s="100"/>
      <c r="AIC35" s="100"/>
      <c r="AID35" s="100"/>
      <c r="AIE35" s="100"/>
      <c r="AIF35" s="100"/>
      <c r="AIG35" s="100"/>
      <c r="AIH35" s="100"/>
      <c r="AII35" s="100"/>
      <c r="AIJ35" s="100"/>
      <c r="AIK35" s="100"/>
      <c r="AIL35" s="100"/>
      <c r="AIM35" s="100"/>
      <c r="AIN35" s="100"/>
      <c r="AIO35" s="100"/>
      <c r="AIP35" s="100"/>
      <c r="AIQ35" s="100"/>
      <c r="AIR35" s="100"/>
      <c r="AIS35" s="100"/>
      <c r="AIT35" s="100"/>
      <c r="AIU35" s="100"/>
      <c r="AIV35" s="100"/>
      <c r="AIW35" s="100"/>
      <c r="AIX35" s="100"/>
      <c r="AIY35" s="100"/>
      <c r="AIZ35" s="100"/>
      <c r="AJA35" s="100"/>
      <c r="AJB35" s="100"/>
      <c r="AJC35" s="100"/>
      <c r="AJD35" s="100"/>
      <c r="AJE35" s="100"/>
      <c r="AJF35" s="100"/>
      <c r="AJG35" s="100"/>
      <c r="AJH35" s="100"/>
      <c r="AJI35" s="100"/>
      <c r="AJJ35" s="100"/>
      <c r="AJK35" s="100"/>
      <c r="AJL35" s="100"/>
      <c r="AJM35" s="100"/>
      <c r="AJN35" s="100"/>
      <c r="AJO35" s="100"/>
      <c r="AJP35" s="100"/>
      <c r="AJQ35" s="100"/>
      <c r="AJR35" s="100"/>
      <c r="AJS35" s="100"/>
      <c r="AJT35" s="100"/>
      <c r="AJU35" s="100"/>
      <c r="AJV35" s="100"/>
      <c r="AJW35" s="100"/>
      <c r="AJX35" s="100"/>
      <c r="AJY35" s="100"/>
      <c r="AJZ35" s="100"/>
      <c r="AKA35" s="100"/>
      <c r="AKB35" s="100"/>
      <c r="AKC35" s="100"/>
      <c r="AKD35" s="100"/>
      <c r="AKE35" s="100"/>
      <c r="AKF35" s="100"/>
      <c r="AKG35" s="100"/>
      <c r="AKH35" s="100"/>
      <c r="AKI35" s="100"/>
      <c r="AKJ35" s="100"/>
      <c r="AKK35" s="100"/>
      <c r="AKL35" s="100"/>
      <c r="AKM35" s="100"/>
      <c r="AKN35" s="100"/>
      <c r="AKO35" s="100"/>
      <c r="AKP35" s="100"/>
      <c r="AKQ35" s="100"/>
      <c r="AKR35" s="100"/>
      <c r="AKS35" s="100"/>
      <c r="AKT35" s="100"/>
      <c r="AKU35" s="100"/>
      <c r="AKV35" s="100"/>
      <c r="AKW35" s="100"/>
      <c r="AKX35" s="100"/>
      <c r="AKY35" s="100"/>
      <c r="AKZ35" s="100"/>
      <c r="ALA35" s="100"/>
      <c r="ALB35" s="100"/>
      <c r="ALC35" s="100"/>
      <c r="ALD35" s="100"/>
      <c r="ALE35" s="100"/>
      <c r="ALF35" s="100"/>
      <c r="ALG35" s="100"/>
      <c r="ALH35" s="100"/>
      <c r="ALI35" s="100"/>
      <c r="ALJ35" s="100"/>
      <c r="ALK35" s="100"/>
      <c r="ALL35" s="100"/>
      <c r="ALM35" s="100"/>
      <c r="ALN35" s="100"/>
      <c r="ALO35" s="100"/>
      <c r="ALP35" s="100"/>
      <c r="ALQ35" s="100"/>
      <c r="ALR35" s="100"/>
      <c r="ALS35" s="100"/>
      <c r="ALT35" s="100"/>
      <c r="ALU35" s="100"/>
      <c r="ALV35" s="100"/>
      <c r="ALW35" s="100"/>
      <c r="ALX35" s="100"/>
      <c r="ALY35" s="100"/>
      <c r="ALZ35" s="100"/>
      <c r="AMA35" s="100"/>
      <c r="AMB35" s="100"/>
      <c r="AMC35" s="100"/>
      <c r="AMD35" s="100"/>
      <c r="AME35" s="100"/>
      <c r="AMF35" s="100"/>
      <c r="AMG35" s="100"/>
      <c r="AMH35" s="100"/>
      <c r="AMI35" s="100"/>
    </row>
    <row r="36" spans="1:1023" s="104" customFormat="1">
      <c r="A36" s="117" t="s">
        <v>35</v>
      </c>
      <c r="B36" s="118" t="s">
        <v>47</v>
      </c>
      <c r="C36" s="100">
        <v>2</v>
      </c>
      <c r="D36" s="100">
        <v>2</v>
      </c>
      <c r="E36" s="100"/>
      <c r="F36" s="100"/>
      <c r="G36" s="100">
        <v>1</v>
      </c>
      <c r="H36" s="100">
        <f t="shared" si="5"/>
        <v>5</v>
      </c>
      <c r="I36" s="123" t="str">
        <f t="shared" si="2"/>
        <v>首位複数</v>
      </c>
      <c r="J36" s="127" t="str">
        <f>IF((I36&lt;&gt;店舗数一覧_2021!I36),"○","")</f>
        <v/>
      </c>
      <c r="K36" s="124">
        <v>6387</v>
      </c>
      <c r="L36" s="102">
        <f t="shared" si="6"/>
        <v>1277.4000000000001</v>
      </c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  <c r="CF36" s="100"/>
      <c r="CG36" s="100"/>
      <c r="CH36" s="100"/>
      <c r="CI36" s="100"/>
      <c r="CJ36" s="100"/>
      <c r="CK36" s="100"/>
      <c r="CL36" s="100"/>
      <c r="CM36" s="100"/>
      <c r="CN36" s="100"/>
      <c r="CO36" s="100"/>
      <c r="CP36" s="100"/>
      <c r="CQ36" s="100"/>
      <c r="CR36" s="100"/>
      <c r="CS36" s="100"/>
      <c r="CT36" s="100"/>
      <c r="CU36" s="100"/>
      <c r="CV36" s="100"/>
      <c r="CW36" s="100"/>
      <c r="CX36" s="100"/>
      <c r="CY36" s="100"/>
      <c r="CZ36" s="100"/>
      <c r="DA36" s="100"/>
      <c r="DB36" s="100"/>
      <c r="DC36" s="100"/>
      <c r="DD36" s="100"/>
      <c r="DE36" s="100"/>
      <c r="DF36" s="100"/>
      <c r="DG36" s="100"/>
      <c r="DH36" s="100"/>
      <c r="DI36" s="100"/>
      <c r="DJ36" s="100"/>
      <c r="DK36" s="100"/>
      <c r="DL36" s="100"/>
      <c r="DM36" s="100"/>
      <c r="DN36" s="100"/>
      <c r="DO36" s="100"/>
      <c r="DP36" s="100"/>
      <c r="DQ36" s="100"/>
      <c r="DR36" s="100"/>
      <c r="DS36" s="100"/>
      <c r="DT36" s="100"/>
      <c r="DU36" s="100"/>
      <c r="DV36" s="100"/>
      <c r="DW36" s="100"/>
      <c r="DX36" s="100"/>
      <c r="DY36" s="100"/>
      <c r="DZ36" s="100"/>
      <c r="EA36" s="100"/>
      <c r="EB36" s="100"/>
      <c r="EC36" s="100"/>
      <c r="ED36" s="100"/>
      <c r="EE36" s="100"/>
      <c r="EF36" s="100"/>
      <c r="EG36" s="100"/>
      <c r="EH36" s="100"/>
      <c r="EI36" s="100"/>
      <c r="EJ36" s="100"/>
      <c r="EK36" s="100"/>
      <c r="EL36" s="100"/>
      <c r="EM36" s="100"/>
      <c r="EN36" s="100"/>
      <c r="EO36" s="100"/>
      <c r="EP36" s="100"/>
      <c r="EQ36" s="100"/>
      <c r="ER36" s="100"/>
      <c r="ES36" s="100"/>
      <c r="ET36" s="100"/>
      <c r="EU36" s="100"/>
      <c r="EV36" s="100"/>
      <c r="EW36" s="100"/>
      <c r="EX36" s="100"/>
      <c r="EY36" s="100"/>
      <c r="EZ36" s="100"/>
      <c r="FA36" s="100"/>
      <c r="FB36" s="100"/>
      <c r="FC36" s="100"/>
      <c r="FD36" s="100"/>
      <c r="FE36" s="100"/>
      <c r="FF36" s="100"/>
      <c r="FG36" s="100"/>
      <c r="FH36" s="100"/>
      <c r="FI36" s="100"/>
      <c r="FJ36" s="100"/>
      <c r="FK36" s="100"/>
      <c r="FL36" s="100"/>
      <c r="FM36" s="100"/>
      <c r="FN36" s="100"/>
      <c r="FO36" s="100"/>
      <c r="FP36" s="100"/>
      <c r="FQ36" s="100"/>
      <c r="FR36" s="100"/>
      <c r="FS36" s="100"/>
      <c r="FT36" s="100"/>
      <c r="FU36" s="100"/>
      <c r="FV36" s="100"/>
      <c r="FW36" s="100"/>
      <c r="FX36" s="100"/>
      <c r="FY36" s="100"/>
      <c r="FZ36" s="100"/>
      <c r="GA36" s="100"/>
      <c r="GB36" s="100"/>
      <c r="GC36" s="100"/>
      <c r="GD36" s="100"/>
      <c r="GE36" s="100"/>
      <c r="GF36" s="100"/>
      <c r="GG36" s="100"/>
      <c r="GH36" s="100"/>
      <c r="GI36" s="100"/>
      <c r="GJ36" s="100"/>
      <c r="GK36" s="100"/>
      <c r="GL36" s="100"/>
      <c r="GM36" s="100"/>
      <c r="GN36" s="100"/>
      <c r="GO36" s="100"/>
      <c r="GP36" s="100"/>
      <c r="GQ36" s="100"/>
      <c r="GR36" s="100"/>
      <c r="GS36" s="100"/>
      <c r="GT36" s="100"/>
      <c r="GU36" s="100"/>
      <c r="GV36" s="100"/>
      <c r="GW36" s="100"/>
      <c r="GX36" s="100"/>
      <c r="GY36" s="100"/>
      <c r="GZ36" s="100"/>
      <c r="HA36" s="100"/>
      <c r="HB36" s="100"/>
      <c r="HC36" s="100"/>
      <c r="HD36" s="100"/>
      <c r="HE36" s="100"/>
      <c r="HF36" s="100"/>
      <c r="HG36" s="100"/>
      <c r="HH36" s="100"/>
      <c r="HI36" s="100"/>
      <c r="HJ36" s="100"/>
      <c r="HK36" s="100"/>
      <c r="HL36" s="100"/>
      <c r="HM36" s="100"/>
      <c r="HN36" s="100"/>
      <c r="HO36" s="100"/>
      <c r="HP36" s="100"/>
      <c r="HQ36" s="100"/>
      <c r="HR36" s="100"/>
      <c r="HS36" s="100"/>
      <c r="HT36" s="100"/>
      <c r="HU36" s="100"/>
      <c r="HV36" s="100"/>
      <c r="HW36" s="100"/>
      <c r="HX36" s="100"/>
      <c r="HY36" s="100"/>
      <c r="HZ36" s="100"/>
      <c r="IA36" s="100"/>
      <c r="IB36" s="100"/>
      <c r="IC36" s="100"/>
      <c r="ID36" s="100"/>
      <c r="IE36" s="100"/>
      <c r="IF36" s="100"/>
      <c r="IG36" s="100"/>
      <c r="IH36" s="100"/>
      <c r="II36" s="100"/>
      <c r="IJ36" s="100"/>
      <c r="IK36" s="100"/>
      <c r="IL36" s="100"/>
      <c r="IM36" s="100"/>
      <c r="IN36" s="100"/>
      <c r="IO36" s="100"/>
      <c r="IP36" s="100"/>
      <c r="IQ36" s="100"/>
      <c r="IR36" s="100"/>
      <c r="IS36" s="100"/>
      <c r="IT36" s="100"/>
      <c r="IU36" s="100"/>
      <c r="IV36" s="100"/>
      <c r="IW36" s="100"/>
      <c r="IX36" s="100"/>
      <c r="IY36" s="100"/>
      <c r="IZ36" s="100"/>
      <c r="JA36" s="100"/>
      <c r="JB36" s="100"/>
      <c r="JC36" s="100"/>
      <c r="JD36" s="100"/>
      <c r="JE36" s="100"/>
      <c r="JF36" s="100"/>
      <c r="JG36" s="100"/>
      <c r="JH36" s="100"/>
      <c r="JI36" s="100"/>
      <c r="JJ36" s="100"/>
      <c r="JK36" s="100"/>
      <c r="JL36" s="100"/>
      <c r="JM36" s="100"/>
      <c r="JN36" s="100"/>
      <c r="JO36" s="100"/>
      <c r="JP36" s="100"/>
      <c r="JQ36" s="100"/>
      <c r="JR36" s="100"/>
      <c r="JS36" s="100"/>
      <c r="JT36" s="100"/>
      <c r="JU36" s="100"/>
      <c r="JV36" s="100"/>
      <c r="JW36" s="100"/>
      <c r="JX36" s="100"/>
      <c r="JY36" s="100"/>
      <c r="JZ36" s="100"/>
      <c r="KA36" s="100"/>
      <c r="KB36" s="100"/>
      <c r="KC36" s="100"/>
      <c r="KD36" s="100"/>
      <c r="KE36" s="100"/>
      <c r="KF36" s="100"/>
      <c r="KG36" s="100"/>
      <c r="KH36" s="100"/>
      <c r="KI36" s="100"/>
      <c r="KJ36" s="100"/>
      <c r="KK36" s="100"/>
      <c r="KL36" s="100"/>
      <c r="KM36" s="100"/>
      <c r="KN36" s="100"/>
      <c r="KO36" s="100"/>
      <c r="KP36" s="100"/>
      <c r="KQ36" s="100"/>
      <c r="KR36" s="100"/>
      <c r="KS36" s="100"/>
      <c r="KT36" s="100"/>
      <c r="KU36" s="100"/>
      <c r="KV36" s="100"/>
      <c r="KW36" s="100"/>
      <c r="KX36" s="100"/>
      <c r="KY36" s="100"/>
      <c r="KZ36" s="100"/>
      <c r="LA36" s="100"/>
      <c r="LB36" s="100"/>
      <c r="LC36" s="100"/>
      <c r="LD36" s="100"/>
      <c r="LE36" s="100"/>
      <c r="LF36" s="100"/>
      <c r="LG36" s="100"/>
      <c r="LH36" s="100"/>
      <c r="LI36" s="100"/>
      <c r="LJ36" s="100"/>
      <c r="LK36" s="100"/>
      <c r="LL36" s="100"/>
      <c r="LM36" s="100"/>
      <c r="LN36" s="100"/>
      <c r="LO36" s="100"/>
      <c r="LP36" s="100"/>
      <c r="LQ36" s="100"/>
      <c r="LR36" s="100"/>
      <c r="LS36" s="100"/>
      <c r="LT36" s="100"/>
      <c r="LU36" s="100"/>
      <c r="LV36" s="100"/>
      <c r="LW36" s="100"/>
      <c r="LX36" s="100"/>
      <c r="LY36" s="100"/>
      <c r="LZ36" s="100"/>
      <c r="MA36" s="100"/>
      <c r="MB36" s="100"/>
      <c r="MC36" s="100"/>
      <c r="MD36" s="100"/>
      <c r="ME36" s="100"/>
      <c r="MF36" s="100"/>
      <c r="MG36" s="100"/>
      <c r="MH36" s="100"/>
      <c r="MI36" s="100"/>
      <c r="MJ36" s="100"/>
      <c r="MK36" s="100"/>
      <c r="ML36" s="100"/>
      <c r="MM36" s="100"/>
      <c r="MN36" s="100"/>
      <c r="MO36" s="100"/>
      <c r="MP36" s="100"/>
      <c r="MQ36" s="100"/>
      <c r="MR36" s="100"/>
      <c r="MS36" s="100"/>
      <c r="MT36" s="100"/>
      <c r="MU36" s="100"/>
      <c r="MV36" s="100"/>
      <c r="MW36" s="100"/>
      <c r="MX36" s="100"/>
      <c r="MY36" s="100"/>
      <c r="MZ36" s="100"/>
      <c r="NA36" s="100"/>
      <c r="NB36" s="100"/>
      <c r="NC36" s="100"/>
      <c r="ND36" s="100"/>
      <c r="NE36" s="100"/>
      <c r="NF36" s="100"/>
      <c r="NG36" s="100"/>
      <c r="NH36" s="100"/>
      <c r="NI36" s="100"/>
      <c r="NJ36" s="100"/>
      <c r="NK36" s="100"/>
      <c r="NL36" s="100"/>
      <c r="NM36" s="100"/>
      <c r="NN36" s="100"/>
      <c r="NO36" s="100"/>
      <c r="NP36" s="100"/>
      <c r="NQ36" s="100"/>
      <c r="NR36" s="100"/>
      <c r="NS36" s="100"/>
      <c r="NT36" s="100"/>
      <c r="NU36" s="100"/>
      <c r="NV36" s="100"/>
      <c r="NW36" s="100"/>
      <c r="NX36" s="100"/>
      <c r="NY36" s="100"/>
      <c r="NZ36" s="100"/>
      <c r="OA36" s="100"/>
      <c r="OB36" s="100"/>
      <c r="OC36" s="100"/>
      <c r="OD36" s="100"/>
      <c r="OE36" s="100"/>
      <c r="OF36" s="100"/>
      <c r="OG36" s="100"/>
      <c r="OH36" s="100"/>
      <c r="OI36" s="100"/>
      <c r="OJ36" s="100"/>
      <c r="OK36" s="100"/>
      <c r="OL36" s="100"/>
      <c r="OM36" s="100"/>
      <c r="ON36" s="100"/>
      <c r="OO36" s="100"/>
      <c r="OP36" s="100"/>
      <c r="OQ36" s="100"/>
      <c r="OR36" s="100"/>
      <c r="OS36" s="100"/>
      <c r="OT36" s="100"/>
      <c r="OU36" s="100"/>
      <c r="OV36" s="100"/>
      <c r="OW36" s="100"/>
      <c r="OX36" s="100"/>
      <c r="OY36" s="100"/>
      <c r="OZ36" s="100"/>
      <c r="PA36" s="100"/>
      <c r="PB36" s="100"/>
      <c r="PC36" s="100"/>
      <c r="PD36" s="100"/>
      <c r="PE36" s="100"/>
      <c r="PF36" s="100"/>
      <c r="PG36" s="100"/>
      <c r="PH36" s="100"/>
      <c r="PI36" s="100"/>
      <c r="PJ36" s="100"/>
      <c r="PK36" s="100"/>
      <c r="PL36" s="100"/>
      <c r="PM36" s="100"/>
      <c r="PN36" s="100"/>
      <c r="PO36" s="100"/>
      <c r="PP36" s="100"/>
      <c r="PQ36" s="100"/>
      <c r="PR36" s="100"/>
      <c r="PS36" s="100"/>
      <c r="PT36" s="100"/>
      <c r="PU36" s="100"/>
      <c r="PV36" s="100"/>
      <c r="PW36" s="100"/>
      <c r="PX36" s="100"/>
      <c r="PY36" s="100"/>
      <c r="PZ36" s="100"/>
      <c r="QA36" s="100"/>
      <c r="QB36" s="100"/>
      <c r="QC36" s="100"/>
      <c r="QD36" s="100"/>
      <c r="QE36" s="100"/>
      <c r="QF36" s="100"/>
      <c r="QG36" s="100"/>
      <c r="QH36" s="100"/>
      <c r="QI36" s="100"/>
      <c r="QJ36" s="100"/>
      <c r="QK36" s="100"/>
      <c r="QL36" s="100"/>
      <c r="QM36" s="100"/>
      <c r="QN36" s="100"/>
      <c r="QO36" s="100"/>
      <c r="QP36" s="100"/>
      <c r="QQ36" s="100"/>
      <c r="QR36" s="100"/>
      <c r="QS36" s="100"/>
      <c r="QT36" s="100"/>
      <c r="QU36" s="100"/>
      <c r="QV36" s="100"/>
      <c r="QW36" s="100"/>
      <c r="QX36" s="100"/>
      <c r="QY36" s="100"/>
      <c r="QZ36" s="100"/>
      <c r="RA36" s="100"/>
      <c r="RB36" s="100"/>
      <c r="RC36" s="100"/>
      <c r="RD36" s="100"/>
      <c r="RE36" s="100"/>
      <c r="RF36" s="100"/>
      <c r="RG36" s="100"/>
      <c r="RH36" s="100"/>
      <c r="RI36" s="100"/>
      <c r="RJ36" s="100"/>
      <c r="RK36" s="100"/>
      <c r="RL36" s="100"/>
      <c r="RM36" s="100"/>
      <c r="RN36" s="100"/>
      <c r="RO36" s="100"/>
      <c r="RP36" s="100"/>
      <c r="RQ36" s="100"/>
      <c r="RR36" s="100"/>
      <c r="RS36" s="100"/>
      <c r="RT36" s="100"/>
      <c r="RU36" s="100"/>
      <c r="RV36" s="100"/>
      <c r="RW36" s="100"/>
      <c r="RX36" s="100"/>
      <c r="RY36" s="100"/>
      <c r="RZ36" s="100"/>
      <c r="SA36" s="100"/>
      <c r="SB36" s="100"/>
      <c r="SC36" s="100"/>
      <c r="SD36" s="100"/>
      <c r="SE36" s="100"/>
      <c r="SF36" s="100"/>
      <c r="SG36" s="100"/>
      <c r="SH36" s="100"/>
      <c r="SI36" s="100"/>
      <c r="SJ36" s="100"/>
      <c r="SK36" s="100"/>
      <c r="SL36" s="100"/>
      <c r="SM36" s="100"/>
      <c r="SN36" s="100"/>
      <c r="SO36" s="100"/>
      <c r="SP36" s="100"/>
      <c r="SQ36" s="100"/>
      <c r="SR36" s="100"/>
      <c r="SS36" s="100"/>
      <c r="ST36" s="100"/>
      <c r="SU36" s="100"/>
      <c r="SV36" s="100"/>
      <c r="SW36" s="100"/>
      <c r="SX36" s="100"/>
      <c r="SY36" s="100"/>
      <c r="SZ36" s="100"/>
      <c r="TA36" s="100"/>
      <c r="TB36" s="100"/>
      <c r="TC36" s="100"/>
      <c r="TD36" s="100"/>
      <c r="TE36" s="100"/>
      <c r="TF36" s="100"/>
      <c r="TG36" s="100"/>
      <c r="TH36" s="100"/>
      <c r="TI36" s="100"/>
      <c r="TJ36" s="100"/>
      <c r="TK36" s="100"/>
      <c r="TL36" s="100"/>
      <c r="TM36" s="100"/>
      <c r="TN36" s="100"/>
      <c r="TO36" s="100"/>
      <c r="TP36" s="100"/>
      <c r="TQ36" s="100"/>
      <c r="TR36" s="100"/>
      <c r="TS36" s="100"/>
      <c r="TT36" s="100"/>
      <c r="TU36" s="100"/>
      <c r="TV36" s="100"/>
      <c r="TW36" s="100"/>
      <c r="TX36" s="100"/>
      <c r="TY36" s="100"/>
      <c r="TZ36" s="100"/>
      <c r="UA36" s="100"/>
      <c r="UB36" s="100"/>
      <c r="UC36" s="100"/>
      <c r="UD36" s="100"/>
      <c r="UE36" s="100"/>
      <c r="UF36" s="100"/>
      <c r="UG36" s="100"/>
      <c r="UH36" s="100"/>
      <c r="UI36" s="100"/>
      <c r="UJ36" s="100"/>
      <c r="UK36" s="100"/>
      <c r="UL36" s="100"/>
      <c r="UM36" s="100"/>
      <c r="UN36" s="100"/>
      <c r="UO36" s="100"/>
      <c r="UP36" s="100"/>
      <c r="UQ36" s="100"/>
      <c r="UR36" s="100"/>
      <c r="US36" s="100"/>
      <c r="UT36" s="100"/>
      <c r="UU36" s="100"/>
      <c r="UV36" s="100"/>
      <c r="UW36" s="100"/>
      <c r="UX36" s="100"/>
      <c r="UY36" s="100"/>
      <c r="UZ36" s="100"/>
      <c r="VA36" s="100"/>
      <c r="VB36" s="100"/>
      <c r="VC36" s="100"/>
      <c r="VD36" s="100"/>
      <c r="VE36" s="100"/>
      <c r="VF36" s="100"/>
      <c r="VG36" s="100"/>
      <c r="VH36" s="100"/>
      <c r="VI36" s="100"/>
      <c r="VJ36" s="100"/>
      <c r="VK36" s="100"/>
      <c r="VL36" s="100"/>
      <c r="VM36" s="100"/>
      <c r="VN36" s="100"/>
      <c r="VO36" s="100"/>
      <c r="VP36" s="100"/>
      <c r="VQ36" s="100"/>
      <c r="VR36" s="100"/>
      <c r="VS36" s="100"/>
      <c r="VT36" s="100"/>
      <c r="VU36" s="100"/>
      <c r="VV36" s="100"/>
      <c r="VW36" s="100"/>
      <c r="VX36" s="100"/>
      <c r="VY36" s="100"/>
      <c r="VZ36" s="100"/>
      <c r="WA36" s="100"/>
      <c r="WB36" s="100"/>
      <c r="WC36" s="100"/>
      <c r="WD36" s="100"/>
      <c r="WE36" s="100"/>
      <c r="WF36" s="100"/>
      <c r="WG36" s="100"/>
      <c r="WH36" s="100"/>
      <c r="WI36" s="100"/>
      <c r="WJ36" s="100"/>
      <c r="WK36" s="100"/>
      <c r="WL36" s="100"/>
      <c r="WM36" s="100"/>
      <c r="WN36" s="100"/>
      <c r="WO36" s="100"/>
      <c r="WP36" s="100"/>
      <c r="WQ36" s="100"/>
      <c r="WR36" s="100"/>
      <c r="WS36" s="100"/>
      <c r="WT36" s="100"/>
      <c r="WU36" s="100"/>
      <c r="WV36" s="100"/>
      <c r="WW36" s="100"/>
      <c r="WX36" s="100"/>
      <c r="WY36" s="100"/>
      <c r="WZ36" s="100"/>
      <c r="XA36" s="100"/>
      <c r="XB36" s="100"/>
      <c r="XC36" s="100"/>
      <c r="XD36" s="100"/>
      <c r="XE36" s="100"/>
      <c r="XF36" s="100"/>
      <c r="XG36" s="100"/>
      <c r="XH36" s="100"/>
      <c r="XI36" s="100"/>
      <c r="XJ36" s="100"/>
      <c r="XK36" s="100"/>
      <c r="XL36" s="100"/>
      <c r="XM36" s="100"/>
      <c r="XN36" s="100"/>
      <c r="XO36" s="100"/>
      <c r="XP36" s="100"/>
      <c r="XQ36" s="100"/>
      <c r="XR36" s="100"/>
      <c r="XS36" s="100"/>
      <c r="XT36" s="100"/>
      <c r="XU36" s="100"/>
      <c r="XV36" s="100"/>
      <c r="XW36" s="100"/>
      <c r="XX36" s="100"/>
      <c r="XY36" s="100"/>
      <c r="XZ36" s="100"/>
      <c r="YA36" s="100"/>
      <c r="YB36" s="100"/>
      <c r="YC36" s="100"/>
      <c r="YD36" s="100"/>
      <c r="YE36" s="100"/>
      <c r="YF36" s="100"/>
      <c r="YG36" s="100"/>
      <c r="YH36" s="100"/>
      <c r="YI36" s="100"/>
      <c r="YJ36" s="100"/>
      <c r="YK36" s="100"/>
      <c r="YL36" s="100"/>
      <c r="YM36" s="100"/>
      <c r="YN36" s="100"/>
      <c r="YO36" s="100"/>
      <c r="YP36" s="100"/>
      <c r="YQ36" s="100"/>
      <c r="YR36" s="100"/>
      <c r="YS36" s="100"/>
      <c r="YT36" s="100"/>
      <c r="YU36" s="100"/>
      <c r="YV36" s="100"/>
      <c r="YW36" s="100"/>
      <c r="YX36" s="100"/>
      <c r="YY36" s="100"/>
      <c r="YZ36" s="100"/>
      <c r="ZA36" s="100"/>
      <c r="ZB36" s="100"/>
      <c r="ZC36" s="100"/>
      <c r="ZD36" s="100"/>
      <c r="ZE36" s="100"/>
      <c r="ZF36" s="100"/>
      <c r="ZG36" s="100"/>
      <c r="ZH36" s="100"/>
      <c r="ZI36" s="100"/>
      <c r="ZJ36" s="100"/>
      <c r="ZK36" s="100"/>
      <c r="ZL36" s="100"/>
      <c r="ZM36" s="100"/>
      <c r="ZN36" s="100"/>
      <c r="ZO36" s="100"/>
      <c r="ZP36" s="100"/>
      <c r="ZQ36" s="100"/>
      <c r="ZR36" s="100"/>
      <c r="ZS36" s="100"/>
      <c r="ZT36" s="100"/>
      <c r="ZU36" s="100"/>
      <c r="ZV36" s="100"/>
      <c r="ZW36" s="100"/>
      <c r="ZX36" s="100"/>
      <c r="ZY36" s="100"/>
      <c r="ZZ36" s="100"/>
      <c r="AAA36" s="100"/>
      <c r="AAB36" s="100"/>
      <c r="AAC36" s="100"/>
      <c r="AAD36" s="100"/>
      <c r="AAE36" s="100"/>
      <c r="AAF36" s="100"/>
      <c r="AAG36" s="100"/>
      <c r="AAH36" s="100"/>
      <c r="AAI36" s="100"/>
      <c r="AAJ36" s="100"/>
      <c r="AAK36" s="100"/>
      <c r="AAL36" s="100"/>
      <c r="AAM36" s="100"/>
      <c r="AAN36" s="100"/>
      <c r="AAO36" s="100"/>
      <c r="AAP36" s="100"/>
      <c r="AAQ36" s="100"/>
      <c r="AAR36" s="100"/>
      <c r="AAS36" s="100"/>
      <c r="AAT36" s="100"/>
      <c r="AAU36" s="100"/>
      <c r="AAV36" s="100"/>
      <c r="AAW36" s="100"/>
      <c r="AAX36" s="100"/>
      <c r="AAY36" s="100"/>
      <c r="AAZ36" s="100"/>
      <c r="ABA36" s="100"/>
      <c r="ABB36" s="100"/>
      <c r="ABC36" s="100"/>
      <c r="ABD36" s="100"/>
      <c r="ABE36" s="100"/>
      <c r="ABF36" s="100"/>
      <c r="ABG36" s="100"/>
      <c r="ABH36" s="100"/>
      <c r="ABI36" s="100"/>
      <c r="ABJ36" s="100"/>
      <c r="ABK36" s="100"/>
      <c r="ABL36" s="100"/>
      <c r="ABM36" s="100"/>
      <c r="ABN36" s="100"/>
      <c r="ABO36" s="100"/>
      <c r="ABP36" s="100"/>
      <c r="ABQ36" s="100"/>
      <c r="ABR36" s="100"/>
      <c r="ABS36" s="100"/>
      <c r="ABT36" s="100"/>
      <c r="ABU36" s="100"/>
      <c r="ABV36" s="100"/>
      <c r="ABW36" s="100"/>
      <c r="ABX36" s="100"/>
      <c r="ABY36" s="100"/>
      <c r="ABZ36" s="100"/>
      <c r="ACA36" s="100"/>
      <c r="ACB36" s="100"/>
      <c r="ACC36" s="100"/>
      <c r="ACD36" s="100"/>
      <c r="ACE36" s="100"/>
      <c r="ACF36" s="100"/>
      <c r="ACG36" s="100"/>
      <c r="ACH36" s="100"/>
      <c r="ACI36" s="100"/>
      <c r="ACJ36" s="100"/>
      <c r="ACK36" s="100"/>
      <c r="ACL36" s="100"/>
      <c r="ACM36" s="100"/>
      <c r="ACN36" s="100"/>
      <c r="ACO36" s="100"/>
      <c r="ACP36" s="100"/>
      <c r="ACQ36" s="100"/>
      <c r="ACR36" s="100"/>
      <c r="ACS36" s="100"/>
      <c r="ACT36" s="100"/>
      <c r="ACU36" s="100"/>
      <c r="ACV36" s="100"/>
      <c r="ACW36" s="100"/>
      <c r="ACX36" s="100"/>
      <c r="ACY36" s="100"/>
      <c r="ACZ36" s="100"/>
      <c r="ADA36" s="100"/>
      <c r="ADB36" s="100"/>
      <c r="ADC36" s="100"/>
      <c r="ADD36" s="100"/>
      <c r="ADE36" s="100"/>
      <c r="ADF36" s="100"/>
      <c r="ADG36" s="100"/>
      <c r="ADH36" s="100"/>
      <c r="ADI36" s="100"/>
      <c r="ADJ36" s="100"/>
      <c r="ADK36" s="100"/>
      <c r="ADL36" s="100"/>
      <c r="ADM36" s="100"/>
      <c r="ADN36" s="100"/>
      <c r="ADO36" s="100"/>
      <c r="ADP36" s="100"/>
      <c r="ADQ36" s="100"/>
      <c r="ADR36" s="100"/>
      <c r="ADS36" s="100"/>
      <c r="ADT36" s="100"/>
      <c r="ADU36" s="100"/>
      <c r="ADV36" s="100"/>
      <c r="ADW36" s="100"/>
      <c r="ADX36" s="100"/>
      <c r="ADY36" s="100"/>
      <c r="ADZ36" s="100"/>
      <c r="AEA36" s="100"/>
      <c r="AEB36" s="100"/>
      <c r="AEC36" s="100"/>
      <c r="AED36" s="100"/>
      <c r="AEE36" s="100"/>
      <c r="AEF36" s="100"/>
      <c r="AEG36" s="100"/>
      <c r="AEH36" s="100"/>
      <c r="AEI36" s="100"/>
      <c r="AEJ36" s="100"/>
      <c r="AEK36" s="100"/>
      <c r="AEL36" s="100"/>
      <c r="AEM36" s="100"/>
      <c r="AEN36" s="100"/>
      <c r="AEO36" s="100"/>
      <c r="AEP36" s="100"/>
      <c r="AEQ36" s="100"/>
      <c r="AER36" s="100"/>
      <c r="AES36" s="100"/>
      <c r="AET36" s="100"/>
      <c r="AEU36" s="100"/>
      <c r="AEV36" s="100"/>
      <c r="AEW36" s="100"/>
      <c r="AEX36" s="100"/>
      <c r="AEY36" s="100"/>
      <c r="AEZ36" s="100"/>
      <c r="AFA36" s="100"/>
      <c r="AFB36" s="100"/>
      <c r="AFC36" s="100"/>
      <c r="AFD36" s="100"/>
      <c r="AFE36" s="100"/>
      <c r="AFF36" s="100"/>
      <c r="AFG36" s="100"/>
      <c r="AFH36" s="100"/>
      <c r="AFI36" s="100"/>
      <c r="AFJ36" s="100"/>
      <c r="AFK36" s="100"/>
      <c r="AFL36" s="100"/>
      <c r="AFM36" s="100"/>
      <c r="AFN36" s="100"/>
      <c r="AFO36" s="100"/>
      <c r="AFP36" s="100"/>
      <c r="AFQ36" s="100"/>
      <c r="AFR36" s="100"/>
      <c r="AFS36" s="100"/>
      <c r="AFT36" s="100"/>
      <c r="AFU36" s="100"/>
      <c r="AFV36" s="100"/>
      <c r="AFW36" s="100"/>
      <c r="AFX36" s="100"/>
      <c r="AFY36" s="100"/>
      <c r="AFZ36" s="100"/>
      <c r="AGA36" s="100"/>
      <c r="AGB36" s="100"/>
      <c r="AGC36" s="100"/>
      <c r="AGD36" s="100"/>
      <c r="AGE36" s="100"/>
      <c r="AGF36" s="100"/>
      <c r="AGG36" s="100"/>
      <c r="AGH36" s="100"/>
      <c r="AGI36" s="100"/>
      <c r="AGJ36" s="100"/>
      <c r="AGK36" s="100"/>
      <c r="AGL36" s="100"/>
      <c r="AGM36" s="100"/>
      <c r="AGN36" s="100"/>
      <c r="AGO36" s="100"/>
      <c r="AGP36" s="100"/>
      <c r="AGQ36" s="100"/>
      <c r="AGR36" s="100"/>
      <c r="AGS36" s="100"/>
      <c r="AGT36" s="100"/>
      <c r="AGU36" s="100"/>
      <c r="AGV36" s="100"/>
      <c r="AGW36" s="100"/>
      <c r="AGX36" s="100"/>
      <c r="AGY36" s="100"/>
      <c r="AGZ36" s="100"/>
      <c r="AHA36" s="100"/>
      <c r="AHB36" s="100"/>
      <c r="AHC36" s="100"/>
      <c r="AHD36" s="100"/>
      <c r="AHE36" s="100"/>
      <c r="AHF36" s="100"/>
      <c r="AHG36" s="100"/>
      <c r="AHH36" s="100"/>
      <c r="AHI36" s="100"/>
      <c r="AHJ36" s="100"/>
      <c r="AHK36" s="100"/>
      <c r="AHL36" s="100"/>
      <c r="AHM36" s="100"/>
      <c r="AHN36" s="100"/>
      <c r="AHO36" s="100"/>
      <c r="AHP36" s="100"/>
      <c r="AHQ36" s="100"/>
      <c r="AHR36" s="100"/>
      <c r="AHS36" s="100"/>
      <c r="AHT36" s="100"/>
      <c r="AHU36" s="100"/>
      <c r="AHV36" s="100"/>
      <c r="AHW36" s="100"/>
      <c r="AHX36" s="100"/>
      <c r="AHY36" s="100"/>
      <c r="AHZ36" s="100"/>
      <c r="AIA36" s="100"/>
      <c r="AIB36" s="100"/>
      <c r="AIC36" s="100"/>
      <c r="AID36" s="100"/>
      <c r="AIE36" s="100"/>
      <c r="AIF36" s="100"/>
      <c r="AIG36" s="100"/>
      <c r="AIH36" s="100"/>
      <c r="AII36" s="100"/>
      <c r="AIJ36" s="100"/>
      <c r="AIK36" s="100"/>
      <c r="AIL36" s="100"/>
      <c r="AIM36" s="100"/>
      <c r="AIN36" s="100"/>
      <c r="AIO36" s="100"/>
      <c r="AIP36" s="100"/>
      <c r="AIQ36" s="100"/>
      <c r="AIR36" s="100"/>
      <c r="AIS36" s="100"/>
      <c r="AIT36" s="100"/>
      <c r="AIU36" s="100"/>
      <c r="AIV36" s="100"/>
      <c r="AIW36" s="100"/>
      <c r="AIX36" s="100"/>
      <c r="AIY36" s="100"/>
      <c r="AIZ36" s="100"/>
      <c r="AJA36" s="100"/>
      <c r="AJB36" s="100"/>
      <c r="AJC36" s="100"/>
      <c r="AJD36" s="100"/>
      <c r="AJE36" s="100"/>
      <c r="AJF36" s="100"/>
      <c r="AJG36" s="100"/>
      <c r="AJH36" s="100"/>
      <c r="AJI36" s="100"/>
      <c r="AJJ36" s="100"/>
      <c r="AJK36" s="100"/>
      <c r="AJL36" s="100"/>
      <c r="AJM36" s="100"/>
      <c r="AJN36" s="100"/>
      <c r="AJO36" s="100"/>
      <c r="AJP36" s="100"/>
      <c r="AJQ36" s="100"/>
      <c r="AJR36" s="100"/>
      <c r="AJS36" s="100"/>
      <c r="AJT36" s="100"/>
      <c r="AJU36" s="100"/>
      <c r="AJV36" s="100"/>
      <c r="AJW36" s="100"/>
      <c r="AJX36" s="100"/>
      <c r="AJY36" s="100"/>
      <c r="AJZ36" s="100"/>
      <c r="AKA36" s="100"/>
      <c r="AKB36" s="100"/>
      <c r="AKC36" s="100"/>
      <c r="AKD36" s="100"/>
      <c r="AKE36" s="100"/>
      <c r="AKF36" s="100"/>
      <c r="AKG36" s="100"/>
      <c r="AKH36" s="100"/>
      <c r="AKI36" s="100"/>
      <c r="AKJ36" s="100"/>
      <c r="AKK36" s="100"/>
      <c r="AKL36" s="100"/>
      <c r="AKM36" s="100"/>
      <c r="AKN36" s="100"/>
      <c r="AKO36" s="100"/>
      <c r="AKP36" s="100"/>
      <c r="AKQ36" s="100"/>
      <c r="AKR36" s="100"/>
      <c r="AKS36" s="100"/>
      <c r="AKT36" s="100"/>
      <c r="AKU36" s="100"/>
      <c r="AKV36" s="100"/>
      <c r="AKW36" s="100"/>
      <c r="AKX36" s="100"/>
      <c r="AKY36" s="100"/>
      <c r="AKZ36" s="100"/>
      <c r="ALA36" s="100"/>
      <c r="ALB36" s="100"/>
      <c r="ALC36" s="100"/>
      <c r="ALD36" s="100"/>
      <c r="ALE36" s="100"/>
      <c r="ALF36" s="100"/>
      <c r="ALG36" s="100"/>
      <c r="ALH36" s="100"/>
      <c r="ALI36" s="100"/>
      <c r="ALJ36" s="100"/>
      <c r="ALK36" s="100"/>
      <c r="ALL36" s="100"/>
      <c r="ALM36" s="100"/>
      <c r="ALN36" s="100"/>
      <c r="ALO36" s="100"/>
      <c r="ALP36" s="100"/>
      <c r="ALQ36" s="100"/>
      <c r="ALR36" s="100"/>
      <c r="ALS36" s="100"/>
      <c r="ALT36" s="100"/>
      <c r="ALU36" s="100"/>
      <c r="ALV36" s="100"/>
      <c r="ALW36" s="100"/>
      <c r="ALX36" s="100"/>
      <c r="ALY36" s="100"/>
      <c r="ALZ36" s="100"/>
      <c r="AMA36" s="100"/>
      <c r="AMB36" s="100"/>
      <c r="AMC36" s="100"/>
      <c r="AMD36" s="100"/>
      <c r="AME36" s="100"/>
      <c r="AMF36" s="100"/>
      <c r="AMG36" s="100"/>
      <c r="AMH36" s="100"/>
      <c r="AMI36" s="100"/>
    </row>
    <row r="37" spans="1:1023" s="104" customFormat="1">
      <c r="A37" s="117" t="s">
        <v>35</v>
      </c>
      <c r="B37" s="118" t="s">
        <v>48</v>
      </c>
      <c r="C37" s="100">
        <v>56</v>
      </c>
      <c r="D37" s="100">
        <v>42</v>
      </c>
      <c r="E37" s="100">
        <v>4</v>
      </c>
      <c r="F37" s="100">
        <v>6</v>
      </c>
      <c r="G37" s="100">
        <v>1</v>
      </c>
      <c r="H37" s="100">
        <f t="shared" si="5"/>
        <v>109</v>
      </c>
      <c r="I37" s="123" t="str">
        <f t="shared" si="2"/>
        <v>統一超商</v>
      </c>
      <c r="J37" s="127" t="str">
        <f>IF((I37&lt;&gt;店舗数一覧_2021!I37),"○","")</f>
        <v/>
      </c>
      <c r="K37" s="124">
        <v>219077</v>
      </c>
      <c r="L37" s="102">
        <f t="shared" si="6"/>
        <v>2009.880733944954</v>
      </c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100"/>
      <c r="CF37" s="100"/>
      <c r="CG37" s="100"/>
      <c r="CH37" s="100"/>
      <c r="CI37" s="100"/>
      <c r="CJ37" s="100"/>
      <c r="CK37" s="100"/>
      <c r="CL37" s="100"/>
      <c r="CM37" s="100"/>
      <c r="CN37" s="100"/>
      <c r="CO37" s="100"/>
      <c r="CP37" s="100"/>
      <c r="CQ37" s="100"/>
      <c r="CR37" s="100"/>
      <c r="CS37" s="100"/>
      <c r="CT37" s="100"/>
      <c r="CU37" s="100"/>
      <c r="CV37" s="100"/>
      <c r="CW37" s="100"/>
      <c r="CX37" s="100"/>
      <c r="CY37" s="100"/>
      <c r="CZ37" s="100"/>
      <c r="DA37" s="100"/>
      <c r="DB37" s="100"/>
      <c r="DC37" s="100"/>
      <c r="DD37" s="100"/>
      <c r="DE37" s="100"/>
      <c r="DF37" s="100"/>
      <c r="DG37" s="100"/>
      <c r="DH37" s="100"/>
      <c r="DI37" s="100"/>
      <c r="DJ37" s="100"/>
      <c r="DK37" s="100"/>
      <c r="DL37" s="100"/>
      <c r="DM37" s="100"/>
      <c r="DN37" s="100"/>
      <c r="DO37" s="100"/>
      <c r="DP37" s="100"/>
      <c r="DQ37" s="100"/>
      <c r="DR37" s="100"/>
      <c r="DS37" s="100"/>
      <c r="DT37" s="100"/>
      <c r="DU37" s="100"/>
      <c r="DV37" s="100"/>
      <c r="DW37" s="100"/>
      <c r="DX37" s="100"/>
      <c r="DY37" s="100"/>
      <c r="DZ37" s="100"/>
      <c r="EA37" s="100"/>
      <c r="EB37" s="100"/>
      <c r="EC37" s="100"/>
      <c r="ED37" s="100"/>
      <c r="EE37" s="100"/>
      <c r="EF37" s="100"/>
      <c r="EG37" s="100"/>
      <c r="EH37" s="100"/>
      <c r="EI37" s="100"/>
      <c r="EJ37" s="100"/>
      <c r="EK37" s="100"/>
      <c r="EL37" s="100"/>
      <c r="EM37" s="100"/>
      <c r="EN37" s="100"/>
      <c r="EO37" s="100"/>
      <c r="EP37" s="100"/>
      <c r="EQ37" s="100"/>
      <c r="ER37" s="100"/>
      <c r="ES37" s="100"/>
      <c r="ET37" s="100"/>
      <c r="EU37" s="100"/>
      <c r="EV37" s="100"/>
      <c r="EW37" s="100"/>
      <c r="EX37" s="100"/>
      <c r="EY37" s="100"/>
      <c r="EZ37" s="100"/>
      <c r="FA37" s="100"/>
      <c r="FB37" s="100"/>
      <c r="FC37" s="100"/>
      <c r="FD37" s="100"/>
      <c r="FE37" s="100"/>
      <c r="FF37" s="100"/>
      <c r="FG37" s="100"/>
      <c r="FH37" s="100"/>
      <c r="FI37" s="100"/>
      <c r="FJ37" s="100"/>
      <c r="FK37" s="100"/>
      <c r="FL37" s="100"/>
      <c r="FM37" s="100"/>
      <c r="FN37" s="100"/>
      <c r="FO37" s="100"/>
      <c r="FP37" s="100"/>
      <c r="FQ37" s="100"/>
      <c r="FR37" s="100"/>
      <c r="FS37" s="100"/>
      <c r="FT37" s="100"/>
      <c r="FU37" s="100"/>
      <c r="FV37" s="100"/>
      <c r="FW37" s="100"/>
      <c r="FX37" s="100"/>
      <c r="FY37" s="100"/>
      <c r="FZ37" s="100"/>
      <c r="GA37" s="100"/>
      <c r="GB37" s="100"/>
      <c r="GC37" s="100"/>
      <c r="GD37" s="100"/>
      <c r="GE37" s="100"/>
      <c r="GF37" s="100"/>
      <c r="GG37" s="100"/>
      <c r="GH37" s="100"/>
      <c r="GI37" s="100"/>
      <c r="GJ37" s="100"/>
      <c r="GK37" s="100"/>
      <c r="GL37" s="100"/>
      <c r="GM37" s="100"/>
      <c r="GN37" s="100"/>
      <c r="GO37" s="100"/>
      <c r="GP37" s="100"/>
      <c r="GQ37" s="100"/>
      <c r="GR37" s="100"/>
      <c r="GS37" s="100"/>
      <c r="GT37" s="100"/>
      <c r="GU37" s="100"/>
      <c r="GV37" s="100"/>
      <c r="GW37" s="100"/>
      <c r="GX37" s="100"/>
      <c r="GY37" s="100"/>
      <c r="GZ37" s="100"/>
      <c r="HA37" s="100"/>
      <c r="HB37" s="100"/>
      <c r="HC37" s="100"/>
      <c r="HD37" s="100"/>
      <c r="HE37" s="100"/>
      <c r="HF37" s="100"/>
      <c r="HG37" s="100"/>
      <c r="HH37" s="100"/>
      <c r="HI37" s="100"/>
      <c r="HJ37" s="100"/>
      <c r="HK37" s="100"/>
      <c r="HL37" s="100"/>
      <c r="HM37" s="100"/>
      <c r="HN37" s="100"/>
      <c r="HO37" s="100"/>
      <c r="HP37" s="100"/>
      <c r="HQ37" s="100"/>
      <c r="HR37" s="100"/>
      <c r="HS37" s="100"/>
      <c r="HT37" s="100"/>
      <c r="HU37" s="100"/>
      <c r="HV37" s="100"/>
      <c r="HW37" s="100"/>
      <c r="HX37" s="100"/>
      <c r="HY37" s="100"/>
      <c r="HZ37" s="100"/>
      <c r="IA37" s="100"/>
      <c r="IB37" s="100"/>
      <c r="IC37" s="100"/>
      <c r="ID37" s="100"/>
      <c r="IE37" s="100"/>
      <c r="IF37" s="100"/>
      <c r="IG37" s="100"/>
      <c r="IH37" s="100"/>
      <c r="II37" s="100"/>
      <c r="IJ37" s="100"/>
      <c r="IK37" s="100"/>
      <c r="IL37" s="100"/>
      <c r="IM37" s="100"/>
      <c r="IN37" s="100"/>
      <c r="IO37" s="100"/>
      <c r="IP37" s="100"/>
      <c r="IQ37" s="100"/>
      <c r="IR37" s="100"/>
      <c r="IS37" s="100"/>
      <c r="IT37" s="100"/>
      <c r="IU37" s="100"/>
      <c r="IV37" s="100"/>
      <c r="IW37" s="100"/>
      <c r="IX37" s="100"/>
      <c r="IY37" s="100"/>
      <c r="IZ37" s="100"/>
      <c r="JA37" s="100"/>
      <c r="JB37" s="100"/>
      <c r="JC37" s="100"/>
      <c r="JD37" s="100"/>
      <c r="JE37" s="100"/>
      <c r="JF37" s="100"/>
      <c r="JG37" s="100"/>
      <c r="JH37" s="100"/>
      <c r="JI37" s="100"/>
      <c r="JJ37" s="100"/>
      <c r="JK37" s="100"/>
      <c r="JL37" s="100"/>
      <c r="JM37" s="100"/>
      <c r="JN37" s="100"/>
      <c r="JO37" s="100"/>
      <c r="JP37" s="100"/>
      <c r="JQ37" s="100"/>
      <c r="JR37" s="100"/>
      <c r="JS37" s="100"/>
      <c r="JT37" s="100"/>
      <c r="JU37" s="100"/>
      <c r="JV37" s="100"/>
      <c r="JW37" s="100"/>
      <c r="JX37" s="100"/>
      <c r="JY37" s="100"/>
      <c r="JZ37" s="100"/>
      <c r="KA37" s="100"/>
      <c r="KB37" s="100"/>
      <c r="KC37" s="100"/>
      <c r="KD37" s="100"/>
      <c r="KE37" s="100"/>
      <c r="KF37" s="100"/>
      <c r="KG37" s="100"/>
      <c r="KH37" s="100"/>
      <c r="KI37" s="100"/>
      <c r="KJ37" s="100"/>
      <c r="KK37" s="100"/>
      <c r="KL37" s="100"/>
      <c r="KM37" s="100"/>
      <c r="KN37" s="100"/>
      <c r="KO37" s="100"/>
      <c r="KP37" s="100"/>
      <c r="KQ37" s="100"/>
      <c r="KR37" s="100"/>
      <c r="KS37" s="100"/>
      <c r="KT37" s="100"/>
      <c r="KU37" s="100"/>
      <c r="KV37" s="100"/>
      <c r="KW37" s="100"/>
      <c r="KX37" s="100"/>
      <c r="KY37" s="100"/>
      <c r="KZ37" s="100"/>
      <c r="LA37" s="100"/>
      <c r="LB37" s="100"/>
      <c r="LC37" s="100"/>
      <c r="LD37" s="100"/>
      <c r="LE37" s="100"/>
      <c r="LF37" s="100"/>
      <c r="LG37" s="100"/>
      <c r="LH37" s="100"/>
      <c r="LI37" s="100"/>
      <c r="LJ37" s="100"/>
      <c r="LK37" s="100"/>
      <c r="LL37" s="100"/>
      <c r="LM37" s="100"/>
      <c r="LN37" s="100"/>
      <c r="LO37" s="100"/>
      <c r="LP37" s="100"/>
      <c r="LQ37" s="100"/>
      <c r="LR37" s="100"/>
      <c r="LS37" s="100"/>
      <c r="LT37" s="100"/>
      <c r="LU37" s="100"/>
      <c r="LV37" s="100"/>
      <c r="LW37" s="100"/>
      <c r="LX37" s="100"/>
      <c r="LY37" s="100"/>
      <c r="LZ37" s="100"/>
      <c r="MA37" s="100"/>
      <c r="MB37" s="100"/>
      <c r="MC37" s="100"/>
      <c r="MD37" s="100"/>
      <c r="ME37" s="100"/>
      <c r="MF37" s="100"/>
      <c r="MG37" s="100"/>
      <c r="MH37" s="100"/>
      <c r="MI37" s="100"/>
      <c r="MJ37" s="100"/>
      <c r="MK37" s="100"/>
      <c r="ML37" s="100"/>
      <c r="MM37" s="100"/>
      <c r="MN37" s="100"/>
      <c r="MO37" s="100"/>
      <c r="MP37" s="100"/>
      <c r="MQ37" s="100"/>
      <c r="MR37" s="100"/>
      <c r="MS37" s="100"/>
      <c r="MT37" s="100"/>
      <c r="MU37" s="100"/>
      <c r="MV37" s="100"/>
      <c r="MW37" s="100"/>
      <c r="MX37" s="100"/>
      <c r="MY37" s="100"/>
      <c r="MZ37" s="100"/>
      <c r="NA37" s="100"/>
      <c r="NB37" s="100"/>
      <c r="NC37" s="100"/>
      <c r="ND37" s="100"/>
      <c r="NE37" s="100"/>
      <c r="NF37" s="100"/>
      <c r="NG37" s="100"/>
      <c r="NH37" s="100"/>
      <c r="NI37" s="100"/>
      <c r="NJ37" s="100"/>
      <c r="NK37" s="100"/>
      <c r="NL37" s="100"/>
      <c r="NM37" s="100"/>
      <c r="NN37" s="100"/>
      <c r="NO37" s="100"/>
      <c r="NP37" s="100"/>
      <c r="NQ37" s="100"/>
      <c r="NR37" s="100"/>
      <c r="NS37" s="100"/>
      <c r="NT37" s="100"/>
      <c r="NU37" s="100"/>
      <c r="NV37" s="100"/>
      <c r="NW37" s="100"/>
      <c r="NX37" s="100"/>
      <c r="NY37" s="100"/>
      <c r="NZ37" s="100"/>
      <c r="OA37" s="100"/>
      <c r="OB37" s="100"/>
      <c r="OC37" s="100"/>
      <c r="OD37" s="100"/>
      <c r="OE37" s="100"/>
      <c r="OF37" s="100"/>
      <c r="OG37" s="100"/>
      <c r="OH37" s="100"/>
      <c r="OI37" s="100"/>
      <c r="OJ37" s="100"/>
      <c r="OK37" s="100"/>
      <c r="OL37" s="100"/>
      <c r="OM37" s="100"/>
      <c r="ON37" s="100"/>
      <c r="OO37" s="100"/>
      <c r="OP37" s="100"/>
      <c r="OQ37" s="100"/>
      <c r="OR37" s="100"/>
      <c r="OS37" s="100"/>
      <c r="OT37" s="100"/>
      <c r="OU37" s="100"/>
      <c r="OV37" s="100"/>
      <c r="OW37" s="100"/>
      <c r="OX37" s="100"/>
      <c r="OY37" s="100"/>
      <c r="OZ37" s="100"/>
      <c r="PA37" s="100"/>
      <c r="PB37" s="100"/>
      <c r="PC37" s="100"/>
      <c r="PD37" s="100"/>
      <c r="PE37" s="100"/>
      <c r="PF37" s="100"/>
      <c r="PG37" s="100"/>
      <c r="PH37" s="100"/>
      <c r="PI37" s="100"/>
      <c r="PJ37" s="100"/>
      <c r="PK37" s="100"/>
      <c r="PL37" s="100"/>
      <c r="PM37" s="100"/>
      <c r="PN37" s="100"/>
      <c r="PO37" s="100"/>
      <c r="PP37" s="100"/>
      <c r="PQ37" s="100"/>
      <c r="PR37" s="100"/>
      <c r="PS37" s="100"/>
      <c r="PT37" s="100"/>
      <c r="PU37" s="100"/>
      <c r="PV37" s="100"/>
      <c r="PW37" s="100"/>
      <c r="PX37" s="100"/>
      <c r="PY37" s="100"/>
      <c r="PZ37" s="100"/>
      <c r="QA37" s="100"/>
      <c r="QB37" s="100"/>
      <c r="QC37" s="100"/>
      <c r="QD37" s="100"/>
      <c r="QE37" s="100"/>
      <c r="QF37" s="100"/>
      <c r="QG37" s="100"/>
      <c r="QH37" s="100"/>
      <c r="QI37" s="100"/>
      <c r="QJ37" s="100"/>
      <c r="QK37" s="100"/>
      <c r="QL37" s="100"/>
      <c r="QM37" s="100"/>
      <c r="QN37" s="100"/>
      <c r="QO37" s="100"/>
      <c r="QP37" s="100"/>
      <c r="QQ37" s="100"/>
      <c r="QR37" s="100"/>
      <c r="QS37" s="100"/>
      <c r="QT37" s="100"/>
      <c r="QU37" s="100"/>
      <c r="QV37" s="100"/>
      <c r="QW37" s="100"/>
      <c r="QX37" s="100"/>
      <c r="QY37" s="100"/>
      <c r="QZ37" s="100"/>
      <c r="RA37" s="100"/>
      <c r="RB37" s="100"/>
      <c r="RC37" s="100"/>
      <c r="RD37" s="100"/>
      <c r="RE37" s="100"/>
      <c r="RF37" s="100"/>
      <c r="RG37" s="100"/>
      <c r="RH37" s="100"/>
      <c r="RI37" s="100"/>
      <c r="RJ37" s="100"/>
      <c r="RK37" s="100"/>
      <c r="RL37" s="100"/>
      <c r="RM37" s="100"/>
      <c r="RN37" s="100"/>
      <c r="RO37" s="100"/>
      <c r="RP37" s="100"/>
      <c r="RQ37" s="100"/>
      <c r="RR37" s="100"/>
      <c r="RS37" s="100"/>
      <c r="RT37" s="100"/>
      <c r="RU37" s="100"/>
      <c r="RV37" s="100"/>
      <c r="RW37" s="100"/>
      <c r="RX37" s="100"/>
      <c r="RY37" s="100"/>
      <c r="RZ37" s="100"/>
      <c r="SA37" s="100"/>
      <c r="SB37" s="100"/>
      <c r="SC37" s="100"/>
      <c r="SD37" s="100"/>
      <c r="SE37" s="100"/>
      <c r="SF37" s="100"/>
      <c r="SG37" s="100"/>
      <c r="SH37" s="100"/>
      <c r="SI37" s="100"/>
      <c r="SJ37" s="100"/>
      <c r="SK37" s="100"/>
      <c r="SL37" s="100"/>
      <c r="SM37" s="100"/>
      <c r="SN37" s="100"/>
      <c r="SO37" s="100"/>
      <c r="SP37" s="100"/>
      <c r="SQ37" s="100"/>
      <c r="SR37" s="100"/>
      <c r="SS37" s="100"/>
      <c r="ST37" s="100"/>
      <c r="SU37" s="100"/>
      <c r="SV37" s="100"/>
      <c r="SW37" s="100"/>
      <c r="SX37" s="100"/>
      <c r="SY37" s="100"/>
      <c r="SZ37" s="100"/>
      <c r="TA37" s="100"/>
      <c r="TB37" s="100"/>
      <c r="TC37" s="100"/>
      <c r="TD37" s="100"/>
      <c r="TE37" s="100"/>
      <c r="TF37" s="100"/>
      <c r="TG37" s="100"/>
      <c r="TH37" s="100"/>
      <c r="TI37" s="100"/>
      <c r="TJ37" s="100"/>
      <c r="TK37" s="100"/>
      <c r="TL37" s="100"/>
      <c r="TM37" s="100"/>
      <c r="TN37" s="100"/>
      <c r="TO37" s="100"/>
      <c r="TP37" s="100"/>
      <c r="TQ37" s="100"/>
      <c r="TR37" s="100"/>
      <c r="TS37" s="100"/>
      <c r="TT37" s="100"/>
      <c r="TU37" s="100"/>
      <c r="TV37" s="100"/>
      <c r="TW37" s="100"/>
      <c r="TX37" s="100"/>
      <c r="TY37" s="100"/>
      <c r="TZ37" s="100"/>
      <c r="UA37" s="100"/>
      <c r="UB37" s="100"/>
      <c r="UC37" s="100"/>
      <c r="UD37" s="100"/>
      <c r="UE37" s="100"/>
      <c r="UF37" s="100"/>
      <c r="UG37" s="100"/>
      <c r="UH37" s="100"/>
      <c r="UI37" s="100"/>
      <c r="UJ37" s="100"/>
      <c r="UK37" s="100"/>
      <c r="UL37" s="100"/>
      <c r="UM37" s="100"/>
      <c r="UN37" s="100"/>
      <c r="UO37" s="100"/>
      <c r="UP37" s="100"/>
      <c r="UQ37" s="100"/>
      <c r="UR37" s="100"/>
      <c r="US37" s="100"/>
      <c r="UT37" s="100"/>
      <c r="UU37" s="100"/>
      <c r="UV37" s="100"/>
      <c r="UW37" s="100"/>
      <c r="UX37" s="100"/>
      <c r="UY37" s="100"/>
      <c r="UZ37" s="100"/>
      <c r="VA37" s="100"/>
      <c r="VB37" s="100"/>
      <c r="VC37" s="100"/>
      <c r="VD37" s="100"/>
      <c r="VE37" s="100"/>
      <c r="VF37" s="100"/>
      <c r="VG37" s="100"/>
      <c r="VH37" s="100"/>
      <c r="VI37" s="100"/>
      <c r="VJ37" s="100"/>
      <c r="VK37" s="100"/>
      <c r="VL37" s="100"/>
      <c r="VM37" s="100"/>
      <c r="VN37" s="100"/>
      <c r="VO37" s="100"/>
      <c r="VP37" s="100"/>
      <c r="VQ37" s="100"/>
      <c r="VR37" s="100"/>
      <c r="VS37" s="100"/>
      <c r="VT37" s="100"/>
      <c r="VU37" s="100"/>
      <c r="VV37" s="100"/>
      <c r="VW37" s="100"/>
      <c r="VX37" s="100"/>
      <c r="VY37" s="100"/>
      <c r="VZ37" s="100"/>
      <c r="WA37" s="100"/>
      <c r="WB37" s="100"/>
      <c r="WC37" s="100"/>
      <c r="WD37" s="100"/>
      <c r="WE37" s="100"/>
      <c r="WF37" s="100"/>
      <c r="WG37" s="100"/>
      <c r="WH37" s="100"/>
      <c r="WI37" s="100"/>
      <c r="WJ37" s="100"/>
      <c r="WK37" s="100"/>
      <c r="WL37" s="100"/>
      <c r="WM37" s="100"/>
      <c r="WN37" s="100"/>
      <c r="WO37" s="100"/>
      <c r="WP37" s="100"/>
      <c r="WQ37" s="100"/>
      <c r="WR37" s="100"/>
      <c r="WS37" s="100"/>
      <c r="WT37" s="100"/>
      <c r="WU37" s="100"/>
      <c r="WV37" s="100"/>
      <c r="WW37" s="100"/>
      <c r="WX37" s="100"/>
      <c r="WY37" s="100"/>
      <c r="WZ37" s="100"/>
      <c r="XA37" s="100"/>
      <c r="XB37" s="100"/>
      <c r="XC37" s="100"/>
      <c r="XD37" s="100"/>
      <c r="XE37" s="100"/>
      <c r="XF37" s="100"/>
      <c r="XG37" s="100"/>
      <c r="XH37" s="100"/>
      <c r="XI37" s="100"/>
      <c r="XJ37" s="100"/>
      <c r="XK37" s="100"/>
      <c r="XL37" s="100"/>
      <c r="XM37" s="100"/>
      <c r="XN37" s="100"/>
      <c r="XO37" s="100"/>
      <c r="XP37" s="100"/>
      <c r="XQ37" s="100"/>
      <c r="XR37" s="100"/>
      <c r="XS37" s="100"/>
      <c r="XT37" s="100"/>
      <c r="XU37" s="100"/>
      <c r="XV37" s="100"/>
      <c r="XW37" s="100"/>
      <c r="XX37" s="100"/>
      <c r="XY37" s="100"/>
      <c r="XZ37" s="100"/>
      <c r="YA37" s="100"/>
      <c r="YB37" s="100"/>
      <c r="YC37" s="100"/>
      <c r="YD37" s="100"/>
      <c r="YE37" s="100"/>
      <c r="YF37" s="100"/>
      <c r="YG37" s="100"/>
      <c r="YH37" s="100"/>
      <c r="YI37" s="100"/>
      <c r="YJ37" s="100"/>
      <c r="YK37" s="100"/>
      <c r="YL37" s="100"/>
      <c r="YM37" s="100"/>
      <c r="YN37" s="100"/>
      <c r="YO37" s="100"/>
      <c r="YP37" s="100"/>
      <c r="YQ37" s="100"/>
      <c r="YR37" s="100"/>
      <c r="YS37" s="100"/>
      <c r="YT37" s="100"/>
      <c r="YU37" s="100"/>
      <c r="YV37" s="100"/>
      <c r="YW37" s="100"/>
      <c r="YX37" s="100"/>
      <c r="YY37" s="100"/>
      <c r="YZ37" s="100"/>
      <c r="ZA37" s="100"/>
      <c r="ZB37" s="100"/>
      <c r="ZC37" s="100"/>
      <c r="ZD37" s="100"/>
      <c r="ZE37" s="100"/>
      <c r="ZF37" s="100"/>
      <c r="ZG37" s="100"/>
      <c r="ZH37" s="100"/>
      <c r="ZI37" s="100"/>
      <c r="ZJ37" s="100"/>
      <c r="ZK37" s="100"/>
      <c r="ZL37" s="100"/>
      <c r="ZM37" s="100"/>
      <c r="ZN37" s="100"/>
      <c r="ZO37" s="100"/>
      <c r="ZP37" s="100"/>
      <c r="ZQ37" s="100"/>
      <c r="ZR37" s="100"/>
      <c r="ZS37" s="100"/>
      <c r="ZT37" s="100"/>
      <c r="ZU37" s="100"/>
      <c r="ZV37" s="100"/>
      <c r="ZW37" s="100"/>
      <c r="ZX37" s="100"/>
      <c r="ZY37" s="100"/>
      <c r="ZZ37" s="100"/>
      <c r="AAA37" s="100"/>
      <c r="AAB37" s="100"/>
      <c r="AAC37" s="100"/>
      <c r="AAD37" s="100"/>
      <c r="AAE37" s="100"/>
      <c r="AAF37" s="100"/>
      <c r="AAG37" s="100"/>
      <c r="AAH37" s="100"/>
      <c r="AAI37" s="100"/>
      <c r="AAJ37" s="100"/>
      <c r="AAK37" s="100"/>
      <c r="AAL37" s="100"/>
      <c r="AAM37" s="100"/>
      <c r="AAN37" s="100"/>
      <c r="AAO37" s="100"/>
      <c r="AAP37" s="100"/>
      <c r="AAQ37" s="100"/>
      <c r="AAR37" s="100"/>
      <c r="AAS37" s="100"/>
      <c r="AAT37" s="100"/>
      <c r="AAU37" s="100"/>
      <c r="AAV37" s="100"/>
      <c r="AAW37" s="100"/>
      <c r="AAX37" s="100"/>
      <c r="AAY37" s="100"/>
      <c r="AAZ37" s="100"/>
      <c r="ABA37" s="100"/>
      <c r="ABB37" s="100"/>
      <c r="ABC37" s="100"/>
      <c r="ABD37" s="100"/>
      <c r="ABE37" s="100"/>
      <c r="ABF37" s="100"/>
      <c r="ABG37" s="100"/>
      <c r="ABH37" s="100"/>
      <c r="ABI37" s="100"/>
      <c r="ABJ37" s="100"/>
      <c r="ABK37" s="100"/>
      <c r="ABL37" s="100"/>
      <c r="ABM37" s="100"/>
      <c r="ABN37" s="100"/>
      <c r="ABO37" s="100"/>
      <c r="ABP37" s="100"/>
      <c r="ABQ37" s="100"/>
      <c r="ABR37" s="100"/>
      <c r="ABS37" s="100"/>
      <c r="ABT37" s="100"/>
      <c r="ABU37" s="100"/>
      <c r="ABV37" s="100"/>
      <c r="ABW37" s="100"/>
      <c r="ABX37" s="100"/>
      <c r="ABY37" s="100"/>
      <c r="ABZ37" s="100"/>
      <c r="ACA37" s="100"/>
      <c r="ACB37" s="100"/>
      <c r="ACC37" s="100"/>
      <c r="ACD37" s="100"/>
      <c r="ACE37" s="100"/>
      <c r="ACF37" s="100"/>
      <c r="ACG37" s="100"/>
      <c r="ACH37" s="100"/>
      <c r="ACI37" s="100"/>
      <c r="ACJ37" s="100"/>
      <c r="ACK37" s="100"/>
      <c r="ACL37" s="100"/>
      <c r="ACM37" s="100"/>
      <c r="ACN37" s="100"/>
      <c r="ACO37" s="100"/>
      <c r="ACP37" s="100"/>
      <c r="ACQ37" s="100"/>
      <c r="ACR37" s="100"/>
      <c r="ACS37" s="100"/>
      <c r="ACT37" s="100"/>
      <c r="ACU37" s="100"/>
      <c r="ACV37" s="100"/>
      <c r="ACW37" s="100"/>
      <c r="ACX37" s="100"/>
      <c r="ACY37" s="100"/>
      <c r="ACZ37" s="100"/>
      <c r="ADA37" s="100"/>
      <c r="ADB37" s="100"/>
      <c r="ADC37" s="100"/>
      <c r="ADD37" s="100"/>
      <c r="ADE37" s="100"/>
      <c r="ADF37" s="100"/>
      <c r="ADG37" s="100"/>
      <c r="ADH37" s="100"/>
      <c r="ADI37" s="100"/>
      <c r="ADJ37" s="100"/>
      <c r="ADK37" s="100"/>
      <c r="ADL37" s="100"/>
      <c r="ADM37" s="100"/>
      <c r="ADN37" s="100"/>
      <c r="ADO37" s="100"/>
      <c r="ADP37" s="100"/>
      <c r="ADQ37" s="100"/>
      <c r="ADR37" s="100"/>
      <c r="ADS37" s="100"/>
      <c r="ADT37" s="100"/>
      <c r="ADU37" s="100"/>
      <c r="ADV37" s="100"/>
      <c r="ADW37" s="100"/>
      <c r="ADX37" s="100"/>
      <c r="ADY37" s="100"/>
      <c r="ADZ37" s="100"/>
      <c r="AEA37" s="100"/>
      <c r="AEB37" s="100"/>
      <c r="AEC37" s="100"/>
      <c r="AED37" s="100"/>
      <c r="AEE37" s="100"/>
      <c r="AEF37" s="100"/>
      <c r="AEG37" s="100"/>
      <c r="AEH37" s="100"/>
      <c r="AEI37" s="100"/>
      <c r="AEJ37" s="100"/>
      <c r="AEK37" s="100"/>
      <c r="AEL37" s="100"/>
      <c r="AEM37" s="100"/>
      <c r="AEN37" s="100"/>
      <c r="AEO37" s="100"/>
      <c r="AEP37" s="100"/>
      <c r="AEQ37" s="100"/>
      <c r="AER37" s="100"/>
      <c r="AES37" s="100"/>
      <c r="AET37" s="100"/>
      <c r="AEU37" s="100"/>
      <c r="AEV37" s="100"/>
      <c r="AEW37" s="100"/>
      <c r="AEX37" s="100"/>
      <c r="AEY37" s="100"/>
      <c r="AEZ37" s="100"/>
      <c r="AFA37" s="100"/>
      <c r="AFB37" s="100"/>
      <c r="AFC37" s="100"/>
      <c r="AFD37" s="100"/>
      <c r="AFE37" s="100"/>
      <c r="AFF37" s="100"/>
      <c r="AFG37" s="100"/>
      <c r="AFH37" s="100"/>
      <c r="AFI37" s="100"/>
      <c r="AFJ37" s="100"/>
      <c r="AFK37" s="100"/>
      <c r="AFL37" s="100"/>
      <c r="AFM37" s="100"/>
      <c r="AFN37" s="100"/>
      <c r="AFO37" s="100"/>
      <c r="AFP37" s="100"/>
      <c r="AFQ37" s="100"/>
      <c r="AFR37" s="100"/>
      <c r="AFS37" s="100"/>
      <c r="AFT37" s="100"/>
      <c r="AFU37" s="100"/>
      <c r="AFV37" s="100"/>
      <c r="AFW37" s="100"/>
      <c r="AFX37" s="100"/>
      <c r="AFY37" s="100"/>
      <c r="AFZ37" s="100"/>
      <c r="AGA37" s="100"/>
      <c r="AGB37" s="100"/>
      <c r="AGC37" s="100"/>
      <c r="AGD37" s="100"/>
      <c r="AGE37" s="100"/>
      <c r="AGF37" s="100"/>
      <c r="AGG37" s="100"/>
      <c r="AGH37" s="100"/>
      <c r="AGI37" s="100"/>
      <c r="AGJ37" s="100"/>
      <c r="AGK37" s="100"/>
      <c r="AGL37" s="100"/>
      <c r="AGM37" s="100"/>
      <c r="AGN37" s="100"/>
      <c r="AGO37" s="100"/>
      <c r="AGP37" s="100"/>
      <c r="AGQ37" s="100"/>
      <c r="AGR37" s="100"/>
      <c r="AGS37" s="100"/>
      <c r="AGT37" s="100"/>
      <c r="AGU37" s="100"/>
      <c r="AGV37" s="100"/>
      <c r="AGW37" s="100"/>
      <c r="AGX37" s="100"/>
      <c r="AGY37" s="100"/>
      <c r="AGZ37" s="100"/>
      <c r="AHA37" s="100"/>
      <c r="AHB37" s="100"/>
      <c r="AHC37" s="100"/>
      <c r="AHD37" s="100"/>
      <c r="AHE37" s="100"/>
      <c r="AHF37" s="100"/>
      <c r="AHG37" s="100"/>
      <c r="AHH37" s="100"/>
      <c r="AHI37" s="100"/>
      <c r="AHJ37" s="100"/>
      <c r="AHK37" s="100"/>
      <c r="AHL37" s="100"/>
      <c r="AHM37" s="100"/>
      <c r="AHN37" s="100"/>
      <c r="AHO37" s="100"/>
      <c r="AHP37" s="100"/>
      <c r="AHQ37" s="100"/>
      <c r="AHR37" s="100"/>
      <c r="AHS37" s="100"/>
      <c r="AHT37" s="100"/>
      <c r="AHU37" s="100"/>
      <c r="AHV37" s="100"/>
      <c r="AHW37" s="100"/>
      <c r="AHX37" s="100"/>
      <c r="AHY37" s="100"/>
      <c r="AHZ37" s="100"/>
      <c r="AIA37" s="100"/>
      <c r="AIB37" s="100"/>
      <c r="AIC37" s="100"/>
      <c r="AID37" s="100"/>
      <c r="AIE37" s="100"/>
      <c r="AIF37" s="100"/>
      <c r="AIG37" s="100"/>
      <c r="AIH37" s="100"/>
      <c r="AII37" s="100"/>
      <c r="AIJ37" s="100"/>
      <c r="AIK37" s="100"/>
      <c r="AIL37" s="100"/>
      <c r="AIM37" s="100"/>
      <c r="AIN37" s="100"/>
      <c r="AIO37" s="100"/>
      <c r="AIP37" s="100"/>
      <c r="AIQ37" s="100"/>
      <c r="AIR37" s="100"/>
      <c r="AIS37" s="100"/>
      <c r="AIT37" s="100"/>
      <c r="AIU37" s="100"/>
      <c r="AIV37" s="100"/>
      <c r="AIW37" s="100"/>
      <c r="AIX37" s="100"/>
      <c r="AIY37" s="100"/>
      <c r="AIZ37" s="100"/>
      <c r="AJA37" s="100"/>
      <c r="AJB37" s="100"/>
      <c r="AJC37" s="100"/>
      <c r="AJD37" s="100"/>
      <c r="AJE37" s="100"/>
      <c r="AJF37" s="100"/>
      <c r="AJG37" s="100"/>
      <c r="AJH37" s="100"/>
      <c r="AJI37" s="100"/>
      <c r="AJJ37" s="100"/>
      <c r="AJK37" s="100"/>
      <c r="AJL37" s="100"/>
      <c r="AJM37" s="100"/>
      <c r="AJN37" s="100"/>
      <c r="AJO37" s="100"/>
      <c r="AJP37" s="100"/>
      <c r="AJQ37" s="100"/>
      <c r="AJR37" s="100"/>
      <c r="AJS37" s="100"/>
      <c r="AJT37" s="100"/>
      <c r="AJU37" s="100"/>
      <c r="AJV37" s="100"/>
      <c r="AJW37" s="100"/>
      <c r="AJX37" s="100"/>
      <c r="AJY37" s="100"/>
      <c r="AJZ37" s="100"/>
      <c r="AKA37" s="100"/>
      <c r="AKB37" s="100"/>
      <c r="AKC37" s="100"/>
      <c r="AKD37" s="100"/>
      <c r="AKE37" s="100"/>
      <c r="AKF37" s="100"/>
      <c r="AKG37" s="100"/>
      <c r="AKH37" s="100"/>
      <c r="AKI37" s="100"/>
      <c r="AKJ37" s="100"/>
      <c r="AKK37" s="100"/>
      <c r="AKL37" s="100"/>
      <c r="AKM37" s="100"/>
      <c r="AKN37" s="100"/>
      <c r="AKO37" s="100"/>
      <c r="AKP37" s="100"/>
      <c r="AKQ37" s="100"/>
      <c r="AKR37" s="100"/>
      <c r="AKS37" s="100"/>
      <c r="AKT37" s="100"/>
      <c r="AKU37" s="100"/>
      <c r="AKV37" s="100"/>
      <c r="AKW37" s="100"/>
      <c r="AKX37" s="100"/>
      <c r="AKY37" s="100"/>
      <c r="AKZ37" s="100"/>
      <c r="ALA37" s="100"/>
      <c r="ALB37" s="100"/>
      <c r="ALC37" s="100"/>
      <c r="ALD37" s="100"/>
      <c r="ALE37" s="100"/>
      <c r="ALF37" s="100"/>
      <c r="ALG37" s="100"/>
      <c r="ALH37" s="100"/>
      <c r="ALI37" s="100"/>
      <c r="ALJ37" s="100"/>
      <c r="ALK37" s="100"/>
      <c r="ALL37" s="100"/>
      <c r="ALM37" s="100"/>
      <c r="ALN37" s="100"/>
      <c r="ALO37" s="100"/>
      <c r="ALP37" s="100"/>
      <c r="ALQ37" s="100"/>
      <c r="ALR37" s="100"/>
      <c r="ALS37" s="100"/>
      <c r="ALT37" s="100"/>
      <c r="ALU37" s="100"/>
      <c r="ALV37" s="100"/>
      <c r="ALW37" s="100"/>
      <c r="ALX37" s="100"/>
      <c r="ALY37" s="100"/>
      <c r="ALZ37" s="100"/>
      <c r="AMA37" s="100"/>
      <c r="AMB37" s="100"/>
      <c r="AMC37" s="100"/>
      <c r="AMD37" s="100"/>
      <c r="AME37" s="100"/>
      <c r="AMF37" s="100"/>
      <c r="AMG37" s="100"/>
      <c r="AMH37" s="100"/>
      <c r="AMI37" s="100"/>
    </row>
    <row r="38" spans="1:1023" s="104" customFormat="1">
      <c r="A38" s="117" t="s">
        <v>35</v>
      </c>
      <c r="B38" s="118" t="s">
        <v>49</v>
      </c>
      <c r="C38" s="100">
        <v>126</v>
      </c>
      <c r="D38" s="100">
        <v>105</v>
      </c>
      <c r="E38" s="100">
        <v>11</v>
      </c>
      <c r="F38" s="100">
        <v>28</v>
      </c>
      <c r="G38" s="100">
        <v>3</v>
      </c>
      <c r="H38" s="100">
        <f t="shared" si="5"/>
        <v>273</v>
      </c>
      <c r="I38" s="123" t="str">
        <f t="shared" si="2"/>
        <v>統一超商</v>
      </c>
      <c r="J38" s="127" t="str">
        <f>IF((I38&lt;&gt;店舗数一覧_2021!I38),"○","")</f>
        <v/>
      </c>
      <c r="K38" s="124">
        <v>410749</v>
      </c>
      <c r="L38" s="102">
        <f t="shared" si="6"/>
        <v>1504.5750915750916</v>
      </c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0"/>
      <c r="BQ38" s="100"/>
      <c r="BR38" s="100"/>
      <c r="BS38" s="100"/>
      <c r="BT38" s="100"/>
      <c r="BU38" s="100"/>
      <c r="BV38" s="100"/>
      <c r="BW38" s="100"/>
      <c r="BX38" s="100"/>
      <c r="BY38" s="100"/>
      <c r="BZ38" s="100"/>
      <c r="CA38" s="100"/>
      <c r="CB38" s="100"/>
      <c r="CC38" s="100"/>
      <c r="CD38" s="100"/>
      <c r="CE38" s="100"/>
      <c r="CF38" s="100"/>
      <c r="CG38" s="100"/>
      <c r="CH38" s="100"/>
      <c r="CI38" s="100"/>
      <c r="CJ38" s="100"/>
      <c r="CK38" s="100"/>
      <c r="CL38" s="100"/>
      <c r="CM38" s="100"/>
      <c r="CN38" s="100"/>
      <c r="CO38" s="100"/>
      <c r="CP38" s="100"/>
      <c r="CQ38" s="100"/>
      <c r="CR38" s="100"/>
      <c r="CS38" s="100"/>
      <c r="CT38" s="100"/>
      <c r="CU38" s="100"/>
      <c r="CV38" s="100"/>
      <c r="CW38" s="100"/>
      <c r="CX38" s="100"/>
      <c r="CY38" s="100"/>
      <c r="CZ38" s="100"/>
      <c r="DA38" s="100"/>
      <c r="DB38" s="100"/>
      <c r="DC38" s="100"/>
      <c r="DD38" s="100"/>
      <c r="DE38" s="100"/>
      <c r="DF38" s="100"/>
      <c r="DG38" s="100"/>
      <c r="DH38" s="100"/>
      <c r="DI38" s="100"/>
      <c r="DJ38" s="100"/>
      <c r="DK38" s="100"/>
      <c r="DL38" s="100"/>
      <c r="DM38" s="100"/>
      <c r="DN38" s="100"/>
      <c r="DO38" s="100"/>
      <c r="DP38" s="100"/>
      <c r="DQ38" s="100"/>
      <c r="DR38" s="100"/>
      <c r="DS38" s="100"/>
      <c r="DT38" s="100"/>
      <c r="DU38" s="100"/>
      <c r="DV38" s="100"/>
      <c r="DW38" s="100"/>
      <c r="DX38" s="100"/>
      <c r="DY38" s="100"/>
      <c r="DZ38" s="100"/>
      <c r="EA38" s="100"/>
      <c r="EB38" s="100"/>
      <c r="EC38" s="100"/>
      <c r="ED38" s="100"/>
      <c r="EE38" s="100"/>
      <c r="EF38" s="100"/>
      <c r="EG38" s="100"/>
      <c r="EH38" s="100"/>
      <c r="EI38" s="100"/>
      <c r="EJ38" s="100"/>
      <c r="EK38" s="100"/>
      <c r="EL38" s="100"/>
      <c r="EM38" s="100"/>
      <c r="EN38" s="100"/>
      <c r="EO38" s="100"/>
      <c r="EP38" s="100"/>
      <c r="EQ38" s="100"/>
      <c r="ER38" s="100"/>
      <c r="ES38" s="100"/>
      <c r="ET38" s="100"/>
      <c r="EU38" s="100"/>
      <c r="EV38" s="100"/>
      <c r="EW38" s="100"/>
      <c r="EX38" s="100"/>
      <c r="EY38" s="100"/>
      <c r="EZ38" s="100"/>
      <c r="FA38" s="100"/>
      <c r="FB38" s="100"/>
      <c r="FC38" s="100"/>
      <c r="FD38" s="100"/>
      <c r="FE38" s="100"/>
      <c r="FF38" s="100"/>
      <c r="FG38" s="100"/>
      <c r="FH38" s="100"/>
      <c r="FI38" s="100"/>
      <c r="FJ38" s="100"/>
      <c r="FK38" s="100"/>
      <c r="FL38" s="100"/>
      <c r="FM38" s="100"/>
      <c r="FN38" s="100"/>
      <c r="FO38" s="100"/>
      <c r="FP38" s="100"/>
      <c r="FQ38" s="100"/>
      <c r="FR38" s="100"/>
      <c r="FS38" s="100"/>
      <c r="FT38" s="100"/>
      <c r="FU38" s="100"/>
      <c r="FV38" s="100"/>
      <c r="FW38" s="100"/>
      <c r="FX38" s="100"/>
      <c r="FY38" s="100"/>
      <c r="FZ38" s="100"/>
      <c r="GA38" s="100"/>
      <c r="GB38" s="100"/>
      <c r="GC38" s="100"/>
      <c r="GD38" s="100"/>
      <c r="GE38" s="100"/>
      <c r="GF38" s="100"/>
      <c r="GG38" s="100"/>
      <c r="GH38" s="100"/>
      <c r="GI38" s="100"/>
      <c r="GJ38" s="100"/>
      <c r="GK38" s="100"/>
      <c r="GL38" s="100"/>
      <c r="GM38" s="100"/>
      <c r="GN38" s="100"/>
      <c r="GO38" s="100"/>
      <c r="GP38" s="100"/>
      <c r="GQ38" s="100"/>
      <c r="GR38" s="100"/>
      <c r="GS38" s="100"/>
      <c r="GT38" s="100"/>
      <c r="GU38" s="100"/>
      <c r="GV38" s="100"/>
      <c r="GW38" s="100"/>
      <c r="GX38" s="100"/>
      <c r="GY38" s="100"/>
      <c r="GZ38" s="100"/>
      <c r="HA38" s="100"/>
      <c r="HB38" s="100"/>
      <c r="HC38" s="100"/>
      <c r="HD38" s="100"/>
      <c r="HE38" s="100"/>
      <c r="HF38" s="100"/>
      <c r="HG38" s="100"/>
      <c r="HH38" s="100"/>
      <c r="HI38" s="100"/>
      <c r="HJ38" s="100"/>
      <c r="HK38" s="100"/>
      <c r="HL38" s="100"/>
      <c r="HM38" s="100"/>
      <c r="HN38" s="100"/>
      <c r="HO38" s="100"/>
      <c r="HP38" s="100"/>
      <c r="HQ38" s="100"/>
      <c r="HR38" s="100"/>
      <c r="HS38" s="100"/>
      <c r="HT38" s="100"/>
      <c r="HU38" s="100"/>
      <c r="HV38" s="100"/>
      <c r="HW38" s="100"/>
      <c r="HX38" s="100"/>
      <c r="HY38" s="100"/>
      <c r="HZ38" s="100"/>
      <c r="IA38" s="100"/>
      <c r="IB38" s="100"/>
      <c r="IC38" s="100"/>
      <c r="ID38" s="100"/>
      <c r="IE38" s="100"/>
      <c r="IF38" s="100"/>
      <c r="IG38" s="100"/>
      <c r="IH38" s="100"/>
      <c r="II38" s="100"/>
      <c r="IJ38" s="100"/>
      <c r="IK38" s="100"/>
      <c r="IL38" s="100"/>
      <c r="IM38" s="100"/>
      <c r="IN38" s="100"/>
      <c r="IO38" s="100"/>
      <c r="IP38" s="100"/>
      <c r="IQ38" s="100"/>
      <c r="IR38" s="100"/>
      <c r="IS38" s="100"/>
      <c r="IT38" s="100"/>
      <c r="IU38" s="100"/>
      <c r="IV38" s="100"/>
      <c r="IW38" s="100"/>
      <c r="IX38" s="100"/>
      <c r="IY38" s="100"/>
      <c r="IZ38" s="100"/>
      <c r="JA38" s="100"/>
      <c r="JB38" s="100"/>
      <c r="JC38" s="100"/>
      <c r="JD38" s="100"/>
      <c r="JE38" s="100"/>
      <c r="JF38" s="100"/>
      <c r="JG38" s="100"/>
      <c r="JH38" s="100"/>
      <c r="JI38" s="100"/>
      <c r="JJ38" s="100"/>
      <c r="JK38" s="100"/>
      <c r="JL38" s="100"/>
      <c r="JM38" s="100"/>
      <c r="JN38" s="100"/>
      <c r="JO38" s="100"/>
      <c r="JP38" s="100"/>
      <c r="JQ38" s="100"/>
      <c r="JR38" s="100"/>
      <c r="JS38" s="100"/>
      <c r="JT38" s="100"/>
      <c r="JU38" s="100"/>
      <c r="JV38" s="100"/>
      <c r="JW38" s="100"/>
      <c r="JX38" s="100"/>
      <c r="JY38" s="100"/>
      <c r="JZ38" s="100"/>
      <c r="KA38" s="100"/>
      <c r="KB38" s="100"/>
      <c r="KC38" s="100"/>
      <c r="KD38" s="100"/>
      <c r="KE38" s="100"/>
      <c r="KF38" s="100"/>
      <c r="KG38" s="100"/>
      <c r="KH38" s="100"/>
      <c r="KI38" s="100"/>
      <c r="KJ38" s="100"/>
      <c r="KK38" s="100"/>
      <c r="KL38" s="100"/>
      <c r="KM38" s="100"/>
      <c r="KN38" s="100"/>
      <c r="KO38" s="100"/>
      <c r="KP38" s="100"/>
      <c r="KQ38" s="100"/>
      <c r="KR38" s="100"/>
      <c r="KS38" s="100"/>
      <c r="KT38" s="100"/>
      <c r="KU38" s="100"/>
      <c r="KV38" s="100"/>
      <c r="KW38" s="100"/>
      <c r="KX38" s="100"/>
      <c r="KY38" s="100"/>
      <c r="KZ38" s="100"/>
      <c r="LA38" s="100"/>
      <c r="LB38" s="100"/>
      <c r="LC38" s="100"/>
      <c r="LD38" s="100"/>
      <c r="LE38" s="100"/>
      <c r="LF38" s="100"/>
      <c r="LG38" s="100"/>
      <c r="LH38" s="100"/>
      <c r="LI38" s="100"/>
      <c r="LJ38" s="100"/>
      <c r="LK38" s="100"/>
      <c r="LL38" s="100"/>
      <c r="LM38" s="100"/>
      <c r="LN38" s="100"/>
      <c r="LO38" s="100"/>
      <c r="LP38" s="100"/>
      <c r="LQ38" s="100"/>
      <c r="LR38" s="100"/>
      <c r="LS38" s="100"/>
      <c r="LT38" s="100"/>
      <c r="LU38" s="100"/>
      <c r="LV38" s="100"/>
      <c r="LW38" s="100"/>
      <c r="LX38" s="100"/>
      <c r="LY38" s="100"/>
      <c r="LZ38" s="100"/>
      <c r="MA38" s="100"/>
      <c r="MB38" s="100"/>
      <c r="MC38" s="100"/>
      <c r="MD38" s="100"/>
      <c r="ME38" s="100"/>
      <c r="MF38" s="100"/>
      <c r="MG38" s="100"/>
      <c r="MH38" s="100"/>
      <c r="MI38" s="100"/>
      <c r="MJ38" s="100"/>
      <c r="MK38" s="100"/>
      <c r="ML38" s="100"/>
      <c r="MM38" s="100"/>
      <c r="MN38" s="100"/>
      <c r="MO38" s="100"/>
      <c r="MP38" s="100"/>
      <c r="MQ38" s="100"/>
      <c r="MR38" s="100"/>
      <c r="MS38" s="100"/>
      <c r="MT38" s="100"/>
      <c r="MU38" s="100"/>
      <c r="MV38" s="100"/>
      <c r="MW38" s="100"/>
      <c r="MX38" s="100"/>
      <c r="MY38" s="100"/>
      <c r="MZ38" s="100"/>
      <c r="NA38" s="100"/>
      <c r="NB38" s="100"/>
      <c r="NC38" s="100"/>
      <c r="ND38" s="100"/>
      <c r="NE38" s="100"/>
      <c r="NF38" s="100"/>
      <c r="NG38" s="100"/>
      <c r="NH38" s="100"/>
      <c r="NI38" s="100"/>
      <c r="NJ38" s="100"/>
      <c r="NK38" s="100"/>
      <c r="NL38" s="100"/>
      <c r="NM38" s="100"/>
      <c r="NN38" s="100"/>
      <c r="NO38" s="100"/>
      <c r="NP38" s="100"/>
      <c r="NQ38" s="100"/>
      <c r="NR38" s="100"/>
      <c r="NS38" s="100"/>
      <c r="NT38" s="100"/>
      <c r="NU38" s="100"/>
      <c r="NV38" s="100"/>
      <c r="NW38" s="100"/>
      <c r="NX38" s="100"/>
      <c r="NY38" s="100"/>
      <c r="NZ38" s="100"/>
      <c r="OA38" s="100"/>
      <c r="OB38" s="100"/>
      <c r="OC38" s="100"/>
      <c r="OD38" s="100"/>
      <c r="OE38" s="100"/>
      <c r="OF38" s="100"/>
      <c r="OG38" s="100"/>
      <c r="OH38" s="100"/>
      <c r="OI38" s="100"/>
      <c r="OJ38" s="100"/>
      <c r="OK38" s="100"/>
      <c r="OL38" s="100"/>
      <c r="OM38" s="100"/>
      <c r="ON38" s="100"/>
      <c r="OO38" s="100"/>
      <c r="OP38" s="100"/>
      <c r="OQ38" s="100"/>
      <c r="OR38" s="100"/>
      <c r="OS38" s="100"/>
      <c r="OT38" s="100"/>
      <c r="OU38" s="100"/>
      <c r="OV38" s="100"/>
      <c r="OW38" s="100"/>
      <c r="OX38" s="100"/>
      <c r="OY38" s="100"/>
      <c r="OZ38" s="100"/>
      <c r="PA38" s="100"/>
      <c r="PB38" s="100"/>
      <c r="PC38" s="100"/>
      <c r="PD38" s="100"/>
      <c r="PE38" s="100"/>
      <c r="PF38" s="100"/>
      <c r="PG38" s="100"/>
      <c r="PH38" s="100"/>
      <c r="PI38" s="100"/>
      <c r="PJ38" s="100"/>
      <c r="PK38" s="100"/>
      <c r="PL38" s="100"/>
      <c r="PM38" s="100"/>
      <c r="PN38" s="100"/>
      <c r="PO38" s="100"/>
      <c r="PP38" s="100"/>
      <c r="PQ38" s="100"/>
      <c r="PR38" s="100"/>
      <c r="PS38" s="100"/>
      <c r="PT38" s="100"/>
      <c r="PU38" s="100"/>
      <c r="PV38" s="100"/>
      <c r="PW38" s="100"/>
      <c r="PX38" s="100"/>
      <c r="PY38" s="100"/>
      <c r="PZ38" s="100"/>
      <c r="QA38" s="100"/>
      <c r="QB38" s="100"/>
      <c r="QC38" s="100"/>
      <c r="QD38" s="100"/>
      <c r="QE38" s="100"/>
      <c r="QF38" s="100"/>
      <c r="QG38" s="100"/>
      <c r="QH38" s="100"/>
      <c r="QI38" s="100"/>
      <c r="QJ38" s="100"/>
      <c r="QK38" s="100"/>
      <c r="QL38" s="100"/>
      <c r="QM38" s="100"/>
      <c r="QN38" s="100"/>
      <c r="QO38" s="100"/>
      <c r="QP38" s="100"/>
      <c r="QQ38" s="100"/>
      <c r="QR38" s="100"/>
      <c r="QS38" s="100"/>
      <c r="QT38" s="100"/>
      <c r="QU38" s="100"/>
      <c r="QV38" s="100"/>
      <c r="QW38" s="100"/>
      <c r="QX38" s="100"/>
      <c r="QY38" s="100"/>
      <c r="QZ38" s="100"/>
      <c r="RA38" s="100"/>
      <c r="RB38" s="100"/>
      <c r="RC38" s="100"/>
      <c r="RD38" s="100"/>
      <c r="RE38" s="100"/>
      <c r="RF38" s="100"/>
      <c r="RG38" s="100"/>
      <c r="RH38" s="100"/>
      <c r="RI38" s="100"/>
      <c r="RJ38" s="100"/>
      <c r="RK38" s="100"/>
      <c r="RL38" s="100"/>
      <c r="RM38" s="100"/>
      <c r="RN38" s="100"/>
      <c r="RO38" s="100"/>
      <c r="RP38" s="100"/>
      <c r="RQ38" s="100"/>
      <c r="RR38" s="100"/>
      <c r="RS38" s="100"/>
      <c r="RT38" s="100"/>
      <c r="RU38" s="100"/>
      <c r="RV38" s="100"/>
      <c r="RW38" s="100"/>
      <c r="RX38" s="100"/>
      <c r="RY38" s="100"/>
      <c r="RZ38" s="100"/>
      <c r="SA38" s="100"/>
      <c r="SB38" s="100"/>
      <c r="SC38" s="100"/>
      <c r="SD38" s="100"/>
      <c r="SE38" s="100"/>
      <c r="SF38" s="100"/>
      <c r="SG38" s="100"/>
      <c r="SH38" s="100"/>
      <c r="SI38" s="100"/>
      <c r="SJ38" s="100"/>
      <c r="SK38" s="100"/>
      <c r="SL38" s="100"/>
      <c r="SM38" s="100"/>
      <c r="SN38" s="100"/>
      <c r="SO38" s="100"/>
      <c r="SP38" s="100"/>
      <c r="SQ38" s="100"/>
      <c r="SR38" s="100"/>
      <c r="SS38" s="100"/>
      <c r="ST38" s="100"/>
      <c r="SU38" s="100"/>
      <c r="SV38" s="100"/>
      <c r="SW38" s="100"/>
      <c r="SX38" s="100"/>
      <c r="SY38" s="100"/>
      <c r="SZ38" s="100"/>
      <c r="TA38" s="100"/>
      <c r="TB38" s="100"/>
      <c r="TC38" s="100"/>
      <c r="TD38" s="100"/>
      <c r="TE38" s="100"/>
      <c r="TF38" s="100"/>
      <c r="TG38" s="100"/>
      <c r="TH38" s="100"/>
      <c r="TI38" s="100"/>
      <c r="TJ38" s="100"/>
      <c r="TK38" s="100"/>
      <c r="TL38" s="100"/>
      <c r="TM38" s="100"/>
      <c r="TN38" s="100"/>
      <c r="TO38" s="100"/>
      <c r="TP38" s="100"/>
      <c r="TQ38" s="100"/>
      <c r="TR38" s="100"/>
      <c r="TS38" s="100"/>
      <c r="TT38" s="100"/>
      <c r="TU38" s="100"/>
      <c r="TV38" s="100"/>
      <c r="TW38" s="100"/>
      <c r="TX38" s="100"/>
      <c r="TY38" s="100"/>
      <c r="TZ38" s="100"/>
      <c r="UA38" s="100"/>
      <c r="UB38" s="100"/>
      <c r="UC38" s="100"/>
      <c r="UD38" s="100"/>
      <c r="UE38" s="100"/>
      <c r="UF38" s="100"/>
      <c r="UG38" s="100"/>
      <c r="UH38" s="100"/>
      <c r="UI38" s="100"/>
      <c r="UJ38" s="100"/>
      <c r="UK38" s="100"/>
      <c r="UL38" s="100"/>
      <c r="UM38" s="100"/>
      <c r="UN38" s="100"/>
      <c r="UO38" s="100"/>
      <c r="UP38" s="100"/>
      <c r="UQ38" s="100"/>
      <c r="UR38" s="100"/>
      <c r="US38" s="100"/>
      <c r="UT38" s="100"/>
      <c r="UU38" s="100"/>
      <c r="UV38" s="100"/>
      <c r="UW38" s="100"/>
      <c r="UX38" s="100"/>
      <c r="UY38" s="100"/>
      <c r="UZ38" s="100"/>
      <c r="VA38" s="100"/>
      <c r="VB38" s="100"/>
      <c r="VC38" s="100"/>
      <c r="VD38" s="100"/>
      <c r="VE38" s="100"/>
      <c r="VF38" s="100"/>
      <c r="VG38" s="100"/>
      <c r="VH38" s="100"/>
      <c r="VI38" s="100"/>
      <c r="VJ38" s="100"/>
      <c r="VK38" s="100"/>
      <c r="VL38" s="100"/>
      <c r="VM38" s="100"/>
      <c r="VN38" s="100"/>
      <c r="VO38" s="100"/>
      <c r="VP38" s="100"/>
      <c r="VQ38" s="100"/>
      <c r="VR38" s="100"/>
      <c r="VS38" s="100"/>
      <c r="VT38" s="100"/>
      <c r="VU38" s="100"/>
      <c r="VV38" s="100"/>
      <c r="VW38" s="100"/>
      <c r="VX38" s="100"/>
      <c r="VY38" s="100"/>
      <c r="VZ38" s="100"/>
      <c r="WA38" s="100"/>
      <c r="WB38" s="100"/>
      <c r="WC38" s="100"/>
      <c r="WD38" s="100"/>
      <c r="WE38" s="100"/>
      <c r="WF38" s="100"/>
      <c r="WG38" s="100"/>
      <c r="WH38" s="100"/>
      <c r="WI38" s="100"/>
      <c r="WJ38" s="100"/>
      <c r="WK38" s="100"/>
      <c r="WL38" s="100"/>
      <c r="WM38" s="100"/>
      <c r="WN38" s="100"/>
      <c r="WO38" s="100"/>
      <c r="WP38" s="100"/>
      <c r="WQ38" s="100"/>
      <c r="WR38" s="100"/>
      <c r="WS38" s="100"/>
      <c r="WT38" s="100"/>
      <c r="WU38" s="100"/>
      <c r="WV38" s="100"/>
      <c r="WW38" s="100"/>
      <c r="WX38" s="100"/>
      <c r="WY38" s="100"/>
      <c r="WZ38" s="100"/>
      <c r="XA38" s="100"/>
      <c r="XB38" s="100"/>
      <c r="XC38" s="100"/>
      <c r="XD38" s="100"/>
      <c r="XE38" s="100"/>
      <c r="XF38" s="100"/>
      <c r="XG38" s="100"/>
      <c r="XH38" s="100"/>
      <c r="XI38" s="100"/>
      <c r="XJ38" s="100"/>
      <c r="XK38" s="100"/>
      <c r="XL38" s="100"/>
      <c r="XM38" s="100"/>
      <c r="XN38" s="100"/>
      <c r="XO38" s="100"/>
      <c r="XP38" s="100"/>
      <c r="XQ38" s="100"/>
      <c r="XR38" s="100"/>
      <c r="XS38" s="100"/>
      <c r="XT38" s="100"/>
      <c r="XU38" s="100"/>
      <c r="XV38" s="100"/>
      <c r="XW38" s="100"/>
      <c r="XX38" s="100"/>
      <c r="XY38" s="100"/>
      <c r="XZ38" s="100"/>
      <c r="YA38" s="100"/>
      <c r="YB38" s="100"/>
      <c r="YC38" s="100"/>
      <c r="YD38" s="100"/>
      <c r="YE38" s="100"/>
      <c r="YF38" s="100"/>
      <c r="YG38" s="100"/>
      <c r="YH38" s="100"/>
      <c r="YI38" s="100"/>
      <c r="YJ38" s="100"/>
      <c r="YK38" s="100"/>
      <c r="YL38" s="100"/>
      <c r="YM38" s="100"/>
      <c r="YN38" s="100"/>
      <c r="YO38" s="100"/>
      <c r="YP38" s="100"/>
      <c r="YQ38" s="100"/>
      <c r="YR38" s="100"/>
      <c r="YS38" s="100"/>
      <c r="YT38" s="100"/>
      <c r="YU38" s="100"/>
      <c r="YV38" s="100"/>
      <c r="YW38" s="100"/>
      <c r="YX38" s="100"/>
      <c r="YY38" s="100"/>
      <c r="YZ38" s="100"/>
      <c r="ZA38" s="100"/>
      <c r="ZB38" s="100"/>
      <c r="ZC38" s="100"/>
      <c r="ZD38" s="100"/>
      <c r="ZE38" s="100"/>
      <c r="ZF38" s="100"/>
      <c r="ZG38" s="100"/>
      <c r="ZH38" s="100"/>
      <c r="ZI38" s="100"/>
      <c r="ZJ38" s="100"/>
      <c r="ZK38" s="100"/>
      <c r="ZL38" s="100"/>
      <c r="ZM38" s="100"/>
      <c r="ZN38" s="100"/>
      <c r="ZO38" s="100"/>
      <c r="ZP38" s="100"/>
      <c r="ZQ38" s="100"/>
      <c r="ZR38" s="100"/>
      <c r="ZS38" s="100"/>
      <c r="ZT38" s="100"/>
      <c r="ZU38" s="100"/>
      <c r="ZV38" s="100"/>
      <c r="ZW38" s="100"/>
      <c r="ZX38" s="100"/>
      <c r="ZY38" s="100"/>
      <c r="ZZ38" s="100"/>
      <c r="AAA38" s="100"/>
      <c r="AAB38" s="100"/>
      <c r="AAC38" s="100"/>
      <c r="AAD38" s="100"/>
      <c r="AAE38" s="100"/>
      <c r="AAF38" s="100"/>
      <c r="AAG38" s="100"/>
      <c r="AAH38" s="100"/>
      <c r="AAI38" s="100"/>
      <c r="AAJ38" s="100"/>
      <c r="AAK38" s="100"/>
      <c r="AAL38" s="100"/>
      <c r="AAM38" s="100"/>
      <c r="AAN38" s="100"/>
      <c r="AAO38" s="100"/>
      <c r="AAP38" s="100"/>
      <c r="AAQ38" s="100"/>
      <c r="AAR38" s="100"/>
      <c r="AAS38" s="100"/>
      <c r="AAT38" s="100"/>
      <c r="AAU38" s="100"/>
      <c r="AAV38" s="100"/>
      <c r="AAW38" s="100"/>
      <c r="AAX38" s="100"/>
      <c r="AAY38" s="100"/>
      <c r="AAZ38" s="100"/>
      <c r="ABA38" s="100"/>
      <c r="ABB38" s="100"/>
      <c r="ABC38" s="100"/>
      <c r="ABD38" s="100"/>
      <c r="ABE38" s="100"/>
      <c r="ABF38" s="100"/>
      <c r="ABG38" s="100"/>
      <c r="ABH38" s="100"/>
      <c r="ABI38" s="100"/>
      <c r="ABJ38" s="100"/>
      <c r="ABK38" s="100"/>
      <c r="ABL38" s="100"/>
      <c r="ABM38" s="100"/>
      <c r="ABN38" s="100"/>
      <c r="ABO38" s="100"/>
      <c r="ABP38" s="100"/>
      <c r="ABQ38" s="100"/>
      <c r="ABR38" s="100"/>
      <c r="ABS38" s="100"/>
      <c r="ABT38" s="100"/>
      <c r="ABU38" s="100"/>
      <c r="ABV38" s="100"/>
      <c r="ABW38" s="100"/>
      <c r="ABX38" s="100"/>
      <c r="ABY38" s="100"/>
      <c r="ABZ38" s="100"/>
      <c r="ACA38" s="100"/>
      <c r="ACB38" s="100"/>
      <c r="ACC38" s="100"/>
      <c r="ACD38" s="100"/>
      <c r="ACE38" s="100"/>
      <c r="ACF38" s="100"/>
      <c r="ACG38" s="100"/>
      <c r="ACH38" s="100"/>
      <c r="ACI38" s="100"/>
      <c r="ACJ38" s="100"/>
      <c r="ACK38" s="100"/>
      <c r="ACL38" s="100"/>
      <c r="ACM38" s="100"/>
      <c r="ACN38" s="100"/>
      <c r="ACO38" s="100"/>
      <c r="ACP38" s="100"/>
      <c r="ACQ38" s="100"/>
      <c r="ACR38" s="100"/>
      <c r="ACS38" s="100"/>
      <c r="ACT38" s="100"/>
      <c r="ACU38" s="100"/>
      <c r="ACV38" s="100"/>
      <c r="ACW38" s="100"/>
      <c r="ACX38" s="100"/>
      <c r="ACY38" s="100"/>
      <c r="ACZ38" s="100"/>
      <c r="ADA38" s="100"/>
      <c r="ADB38" s="100"/>
      <c r="ADC38" s="100"/>
      <c r="ADD38" s="100"/>
      <c r="ADE38" s="100"/>
      <c r="ADF38" s="100"/>
      <c r="ADG38" s="100"/>
      <c r="ADH38" s="100"/>
      <c r="ADI38" s="100"/>
      <c r="ADJ38" s="100"/>
      <c r="ADK38" s="100"/>
      <c r="ADL38" s="100"/>
      <c r="ADM38" s="100"/>
      <c r="ADN38" s="100"/>
      <c r="ADO38" s="100"/>
      <c r="ADP38" s="100"/>
      <c r="ADQ38" s="100"/>
      <c r="ADR38" s="100"/>
      <c r="ADS38" s="100"/>
      <c r="ADT38" s="100"/>
      <c r="ADU38" s="100"/>
      <c r="ADV38" s="100"/>
      <c r="ADW38" s="100"/>
      <c r="ADX38" s="100"/>
      <c r="ADY38" s="100"/>
      <c r="ADZ38" s="100"/>
      <c r="AEA38" s="100"/>
      <c r="AEB38" s="100"/>
      <c r="AEC38" s="100"/>
      <c r="AED38" s="100"/>
      <c r="AEE38" s="100"/>
      <c r="AEF38" s="100"/>
      <c r="AEG38" s="100"/>
      <c r="AEH38" s="100"/>
      <c r="AEI38" s="100"/>
      <c r="AEJ38" s="100"/>
      <c r="AEK38" s="100"/>
      <c r="AEL38" s="100"/>
      <c r="AEM38" s="100"/>
      <c r="AEN38" s="100"/>
      <c r="AEO38" s="100"/>
      <c r="AEP38" s="100"/>
      <c r="AEQ38" s="100"/>
      <c r="AER38" s="100"/>
      <c r="AES38" s="100"/>
      <c r="AET38" s="100"/>
      <c r="AEU38" s="100"/>
      <c r="AEV38" s="100"/>
      <c r="AEW38" s="100"/>
      <c r="AEX38" s="100"/>
      <c r="AEY38" s="100"/>
      <c r="AEZ38" s="100"/>
      <c r="AFA38" s="100"/>
      <c r="AFB38" s="100"/>
      <c r="AFC38" s="100"/>
      <c r="AFD38" s="100"/>
      <c r="AFE38" s="100"/>
      <c r="AFF38" s="100"/>
      <c r="AFG38" s="100"/>
      <c r="AFH38" s="100"/>
      <c r="AFI38" s="100"/>
      <c r="AFJ38" s="100"/>
      <c r="AFK38" s="100"/>
      <c r="AFL38" s="100"/>
      <c r="AFM38" s="100"/>
      <c r="AFN38" s="100"/>
      <c r="AFO38" s="100"/>
      <c r="AFP38" s="100"/>
      <c r="AFQ38" s="100"/>
      <c r="AFR38" s="100"/>
      <c r="AFS38" s="100"/>
      <c r="AFT38" s="100"/>
      <c r="AFU38" s="100"/>
      <c r="AFV38" s="100"/>
      <c r="AFW38" s="100"/>
      <c r="AFX38" s="100"/>
      <c r="AFY38" s="100"/>
      <c r="AFZ38" s="100"/>
      <c r="AGA38" s="100"/>
      <c r="AGB38" s="100"/>
      <c r="AGC38" s="100"/>
      <c r="AGD38" s="100"/>
      <c r="AGE38" s="100"/>
      <c r="AGF38" s="100"/>
      <c r="AGG38" s="100"/>
      <c r="AGH38" s="100"/>
      <c r="AGI38" s="100"/>
      <c r="AGJ38" s="100"/>
      <c r="AGK38" s="100"/>
      <c r="AGL38" s="100"/>
      <c r="AGM38" s="100"/>
      <c r="AGN38" s="100"/>
      <c r="AGO38" s="100"/>
      <c r="AGP38" s="100"/>
      <c r="AGQ38" s="100"/>
      <c r="AGR38" s="100"/>
      <c r="AGS38" s="100"/>
      <c r="AGT38" s="100"/>
      <c r="AGU38" s="100"/>
      <c r="AGV38" s="100"/>
      <c r="AGW38" s="100"/>
      <c r="AGX38" s="100"/>
      <c r="AGY38" s="100"/>
      <c r="AGZ38" s="100"/>
      <c r="AHA38" s="100"/>
      <c r="AHB38" s="100"/>
      <c r="AHC38" s="100"/>
      <c r="AHD38" s="100"/>
      <c r="AHE38" s="100"/>
      <c r="AHF38" s="100"/>
      <c r="AHG38" s="100"/>
      <c r="AHH38" s="100"/>
      <c r="AHI38" s="100"/>
      <c r="AHJ38" s="100"/>
      <c r="AHK38" s="100"/>
      <c r="AHL38" s="100"/>
      <c r="AHM38" s="100"/>
      <c r="AHN38" s="100"/>
      <c r="AHO38" s="100"/>
      <c r="AHP38" s="100"/>
      <c r="AHQ38" s="100"/>
      <c r="AHR38" s="100"/>
      <c r="AHS38" s="100"/>
      <c r="AHT38" s="100"/>
      <c r="AHU38" s="100"/>
      <c r="AHV38" s="100"/>
      <c r="AHW38" s="100"/>
      <c r="AHX38" s="100"/>
      <c r="AHY38" s="100"/>
      <c r="AHZ38" s="100"/>
      <c r="AIA38" s="100"/>
      <c r="AIB38" s="100"/>
      <c r="AIC38" s="100"/>
      <c r="AID38" s="100"/>
      <c r="AIE38" s="100"/>
      <c r="AIF38" s="100"/>
      <c r="AIG38" s="100"/>
      <c r="AIH38" s="100"/>
      <c r="AII38" s="100"/>
      <c r="AIJ38" s="100"/>
      <c r="AIK38" s="100"/>
      <c r="AIL38" s="100"/>
      <c r="AIM38" s="100"/>
      <c r="AIN38" s="100"/>
      <c r="AIO38" s="100"/>
      <c r="AIP38" s="100"/>
      <c r="AIQ38" s="100"/>
      <c r="AIR38" s="100"/>
      <c r="AIS38" s="100"/>
      <c r="AIT38" s="100"/>
      <c r="AIU38" s="100"/>
      <c r="AIV38" s="100"/>
      <c r="AIW38" s="100"/>
      <c r="AIX38" s="100"/>
      <c r="AIY38" s="100"/>
      <c r="AIZ38" s="100"/>
      <c r="AJA38" s="100"/>
      <c r="AJB38" s="100"/>
      <c r="AJC38" s="100"/>
      <c r="AJD38" s="100"/>
      <c r="AJE38" s="100"/>
      <c r="AJF38" s="100"/>
      <c r="AJG38" s="100"/>
      <c r="AJH38" s="100"/>
      <c r="AJI38" s="100"/>
      <c r="AJJ38" s="100"/>
      <c r="AJK38" s="100"/>
      <c r="AJL38" s="100"/>
      <c r="AJM38" s="100"/>
      <c r="AJN38" s="100"/>
      <c r="AJO38" s="100"/>
      <c r="AJP38" s="100"/>
      <c r="AJQ38" s="100"/>
      <c r="AJR38" s="100"/>
      <c r="AJS38" s="100"/>
      <c r="AJT38" s="100"/>
      <c r="AJU38" s="100"/>
      <c r="AJV38" s="100"/>
      <c r="AJW38" s="100"/>
      <c r="AJX38" s="100"/>
      <c r="AJY38" s="100"/>
      <c r="AJZ38" s="100"/>
      <c r="AKA38" s="100"/>
      <c r="AKB38" s="100"/>
      <c r="AKC38" s="100"/>
      <c r="AKD38" s="100"/>
      <c r="AKE38" s="100"/>
      <c r="AKF38" s="100"/>
      <c r="AKG38" s="100"/>
      <c r="AKH38" s="100"/>
      <c r="AKI38" s="100"/>
      <c r="AKJ38" s="100"/>
      <c r="AKK38" s="100"/>
      <c r="AKL38" s="100"/>
      <c r="AKM38" s="100"/>
      <c r="AKN38" s="100"/>
      <c r="AKO38" s="100"/>
      <c r="AKP38" s="100"/>
      <c r="AKQ38" s="100"/>
      <c r="AKR38" s="100"/>
      <c r="AKS38" s="100"/>
      <c r="AKT38" s="100"/>
      <c r="AKU38" s="100"/>
      <c r="AKV38" s="100"/>
      <c r="AKW38" s="100"/>
      <c r="AKX38" s="100"/>
      <c r="AKY38" s="100"/>
      <c r="AKZ38" s="100"/>
      <c r="ALA38" s="100"/>
      <c r="ALB38" s="100"/>
      <c r="ALC38" s="100"/>
      <c r="ALD38" s="100"/>
      <c r="ALE38" s="100"/>
      <c r="ALF38" s="100"/>
      <c r="ALG38" s="100"/>
      <c r="ALH38" s="100"/>
      <c r="ALI38" s="100"/>
      <c r="ALJ38" s="100"/>
      <c r="ALK38" s="100"/>
      <c r="ALL38" s="100"/>
      <c r="ALM38" s="100"/>
      <c r="ALN38" s="100"/>
      <c r="ALO38" s="100"/>
      <c r="ALP38" s="100"/>
      <c r="ALQ38" s="100"/>
      <c r="ALR38" s="100"/>
      <c r="ALS38" s="100"/>
      <c r="ALT38" s="100"/>
      <c r="ALU38" s="100"/>
      <c r="ALV38" s="100"/>
      <c r="ALW38" s="100"/>
      <c r="ALX38" s="100"/>
      <c r="ALY38" s="100"/>
      <c r="ALZ38" s="100"/>
      <c r="AMA38" s="100"/>
      <c r="AMB38" s="100"/>
      <c r="AMC38" s="100"/>
      <c r="AMD38" s="100"/>
      <c r="AME38" s="100"/>
      <c r="AMF38" s="100"/>
      <c r="AMG38" s="100"/>
      <c r="AMH38" s="100"/>
      <c r="AMI38" s="100"/>
    </row>
    <row r="39" spans="1:1023" s="104" customFormat="1">
      <c r="A39" s="117" t="s">
        <v>35</v>
      </c>
      <c r="B39" s="118" t="s">
        <v>50</v>
      </c>
      <c r="C39" s="100">
        <v>69</v>
      </c>
      <c r="D39" s="100">
        <v>58</v>
      </c>
      <c r="E39" s="100">
        <v>9</v>
      </c>
      <c r="F39" s="100">
        <v>19</v>
      </c>
      <c r="G39" s="100">
        <v>1</v>
      </c>
      <c r="H39" s="100">
        <f t="shared" si="5"/>
        <v>156</v>
      </c>
      <c r="I39" s="123" t="str">
        <f t="shared" si="2"/>
        <v>統一超商</v>
      </c>
      <c r="J39" s="127" t="str">
        <f>IF((I39&lt;&gt;店舗数一覧_2021!I39),"○","")</f>
        <v/>
      </c>
      <c r="K39" s="124">
        <v>238266</v>
      </c>
      <c r="L39" s="102">
        <f t="shared" si="6"/>
        <v>1527.3461538461538</v>
      </c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0"/>
      <c r="BL39" s="100"/>
      <c r="BM39" s="100"/>
      <c r="BN39" s="100"/>
      <c r="BO39" s="100"/>
      <c r="BP39" s="100"/>
      <c r="BQ39" s="100"/>
      <c r="BR39" s="100"/>
      <c r="BS39" s="100"/>
      <c r="BT39" s="100"/>
      <c r="BU39" s="100"/>
      <c r="BV39" s="100"/>
      <c r="BW39" s="100"/>
      <c r="BX39" s="100"/>
      <c r="BY39" s="100"/>
      <c r="BZ39" s="100"/>
      <c r="CA39" s="100"/>
      <c r="CB39" s="100"/>
      <c r="CC39" s="100"/>
      <c r="CD39" s="100"/>
      <c r="CE39" s="100"/>
      <c r="CF39" s="100"/>
      <c r="CG39" s="100"/>
      <c r="CH39" s="100"/>
      <c r="CI39" s="100"/>
      <c r="CJ39" s="100"/>
      <c r="CK39" s="100"/>
      <c r="CL39" s="100"/>
      <c r="CM39" s="100"/>
      <c r="CN39" s="100"/>
      <c r="CO39" s="100"/>
      <c r="CP39" s="100"/>
      <c r="CQ39" s="100"/>
      <c r="CR39" s="100"/>
      <c r="CS39" s="100"/>
      <c r="CT39" s="100"/>
      <c r="CU39" s="100"/>
      <c r="CV39" s="100"/>
      <c r="CW39" s="100"/>
      <c r="CX39" s="100"/>
      <c r="CY39" s="100"/>
      <c r="CZ39" s="100"/>
      <c r="DA39" s="100"/>
      <c r="DB39" s="100"/>
      <c r="DC39" s="100"/>
      <c r="DD39" s="100"/>
      <c r="DE39" s="100"/>
      <c r="DF39" s="100"/>
      <c r="DG39" s="100"/>
      <c r="DH39" s="100"/>
      <c r="DI39" s="100"/>
      <c r="DJ39" s="100"/>
      <c r="DK39" s="100"/>
      <c r="DL39" s="100"/>
      <c r="DM39" s="100"/>
      <c r="DN39" s="100"/>
      <c r="DO39" s="100"/>
      <c r="DP39" s="100"/>
      <c r="DQ39" s="100"/>
      <c r="DR39" s="100"/>
      <c r="DS39" s="100"/>
      <c r="DT39" s="100"/>
      <c r="DU39" s="100"/>
      <c r="DV39" s="100"/>
      <c r="DW39" s="100"/>
      <c r="DX39" s="100"/>
      <c r="DY39" s="100"/>
      <c r="DZ39" s="100"/>
      <c r="EA39" s="100"/>
      <c r="EB39" s="100"/>
      <c r="EC39" s="100"/>
      <c r="ED39" s="100"/>
      <c r="EE39" s="100"/>
      <c r="EF39" s="100"/>
      <c r="EG39" s="100"/>
      <c r="EH39" s="100"/>
      <c r="EI39" s="100"/>
      <c r="EJ39" s="100"/>
      <c r="EK39" s="100"/>
      <c r="EL39" s="100"/>
      <c r="EM39" s="100"/>
      <c r="EN39" s="100"/>
      <c r="EO39" s="100"/>
      <c r="EP39" s="100"/>
      <c r="EQ39" s="100"/>
      <c r="ER39" s="100"/>
      <c r="ES39" s="100"/>
      <c r="ET39" s="100"/>
      <c r="EU39" s="100"/>
      <c r="EV39" s="100"/>
      <c r="EW39" s="100"/>
      <c r="EX39" s="100"/>
      <c r="EY39" s="100"/>
      <c r="EZ39" s="100"/>
      <c r="FA39" s="100"/>
      <c r="FB39" s="100"/>
      <c r="FC39" s="100"/>
      <c r="FD39" s="100"/>
      <c r="FE39" s="100"/>
      <c r="FF39" s="100"/>
      <c r="FG39" s="100"/>
      <c r="FH39" s="100"/>
      <c r="FI39" s="100"/>
      <c r="FJ39" s="100"/>
      <c r="FK39" s="100"/>
      <c r="FL39" s="100"/>
      <c r="FM39" s="100"/>
      <c r="FN39" s="100"/>
      <c r="FO39" s="100"/>
      <c r="FP39" s="100"/>
      <c r="FQ39" s="100"/>
      <c r="FR39" s="100"/>
      <c r="FS39" s="100"/>
      <c r="FT39" s="100"/>
      <c r="FU39" s="100"/>
      <c r="FV39" s="100"/>
      <c r="FW39" s="100"/>
      <c r="FX39" s="100"/>
      <c r="FY39" s="100"/>
      <c r="FZ39" s="100"/>
      <c r="GA39" s="100"/>
      <c r="GB39" s="100"/>
      <c r="GC39" s="100"/>
      <c r="GD39" s="100"/>
      <c r="GE39" s="100"/>
      <c r="GF39" s="100"/>
      <c r="GG39" s="100"/>
      <c r="GH39" s="100"/>
      <c r="GI39" s="100"/>
      <c r="GJ39" s="100"/>
      <c r="GK39" s="100"/>
      <c r="GL39" s="100"/>
      <c r="GM39" s="100"/>
      <c r="GN39" s="100"/>
      <c r="GO39" s="100"/>
      <c r="GP39" s="100"/>
      <c r="GQ39" s="100"/>
      <c r="GR39" s="100"/>
      <c r="GS39" s="100"/>
      <c r="GT39" s="100"/>
      <c r="GU39" s="100"/>
      <c r="GV39" s="100"/>
      <c r="GW39" s="100"/>
      <c r="GX39" s="100"/>
      <c r="GY39" s="100"/>
      <c r="GZ39" s="100"/>
      <c r="HA39" s="100"/>
      <c r="HB39" s="100"/>
      <c r="HC39" s="100"/>
      <c r="HD39" s="100"/>
      <c r="HE39" s="100"/>
      <c r="HF39" s="100"/>
      <c r="HG39" s="100"/>
      <c r="HH39" s="100"/>
      <c r="HI39" s="100"/>
      <c r="HJ39" s="100"/>
      <c r="HK39" s="100"/>
      <c r="HL39" s="100"/>
      <c r="HM39" s="100"/>
      <c r="HN39" s="100"/>
      <c r="HO39" s="100"/>
      <c r="HP39" s="100"/>
      <c r="HQ39" s="100"/>
      <c r="HR39" s="100"/>
      <c r="HS39" s="100"/>
      <c r="HT39" s="100"/>
      <c r="HU39" s="100"/>
      <c r="HV39" s="100"/>
      <c r="HW39" s="100"/>
      <c r="HX39" s="100"/>
      <c r="HY39" s="100"/>
      <c r="HZ39" s="100"/>
      <c r="IA39" s="100"/>
      <c r="IB39" s="100"/>
      <c r="IC39" s="100"/>
      <c r="ID39" s="100"/>
      <c r="IE39" s="100"/>
      <c r="IF39" s="100"/>
      <c r="IG39" s="100"/>
      <c r="IH39" s="100"/>
      <c r="II39" s="100"/>
      <c r="IJ39" s="100"/>
      <c r="IK39" s="100"/>
      <c r="IL39" s="100"/>
      <c r="IM39" s="100"/>
      <c r="IN39" s="100"/>
      <c r="IO39" s="100"/>
      <c r="IP39" s="100"/>
      <c r="IQ39" s="100"/>
      <c r="IR39" s="100"/>
      <c r="IS39" s="100"/>
      <c r="IT39" s="100"/>
      <c r="IU39" s="100"/>
      <c r="IV39" s="100"/>
      <c r="IW39" s="100"/>
      <c r="IX39" s="100"/>
      <c r="IY39" s="100"/>
      <c r="IZ39" s="100"/>
      <c r="JA39" s="100"/>
      <c r="JB39" s="100"/>
      <c r="JC39" s="100"/>
      <c r="JD39" s="100"/>
      <c r="JE39" s="100"/>
      <c r="JF39" s="100"/>
      <c r="JG39" s="100"/>
      <c r="JH39" s="100"/>
      <c r="JI39" s="100"/>
      <c r="JJ39" s="100"/>
      <c r="JK39" s="100"/>
      <c r="JL39" s="100"/>
      <c r="JM39" s="100"/>
      <c r="JN39" s="100"/>
      <c r="JO39" s="100"/>
      <c r="JP39" s="100"/>
      <c r="JQ39" s="100"/>
      <c r="JR39" s="100"/>
      <c r="JS39" s="100"/>
      <c r="JT39" s="100"/>
      <c r="JU39" s="100"/>
      <c r="JV39" s="100"/>
      <c r="JW39" s="100"/>
      <c r="JX39" s="100"/>
      <c r="JY39" s="100"/>
      <c r="JZ39" s="100"/>
      <c r="KA39" s="100"/>
      <c r="KB39" s="100"/>
      <c r="KC39" s="100"/>
      <c r="KD39" s="100"/>
      <c r="KE39" s="100"/>
      <c r="KF39" s="100"/>
      <c r="KG39" s="100"/>
      <c r="KH39" s="100"/>
      <c r="KI39" s="100"/>
      <c r="KJ39" s="100"/>
      <c r="KK39" s="100"/>
      <c r="KL39" s="100"/>
      <c r="KM39" s="100"/>
      <c r="KN39" s="100"/>
      <c r="KO39" s="100"/>
      <c r="KP39" s="100"/>
      <c r="KQ39" s="100"/>
      <c r="KR39" s="100"/>
      <c r="KS39" s="100"/>
      <c r="KT39" s="100"/>
      <c r="KU39" s="100"/>
      <c r="KV39" s="100"/>
      <c r="KW39" s="100"/>
      <c r="KX39" s="100"/>
      <c r="KY39" s="100"/>
      <c r="KZ39" s="100"/>
      <c r="LA39" s="100"/>
      <c r="LB39" s="100"/>
      <c r="LC39" s="100"/>
      <c r="LD39" s="100"/>
      <c r="LE39" s="100"/>
      <c r="LF39" s="100"/>
      <c r="LG39" s="100"/>
      <c r="LH39" s="100"/>
      <c r="LI39" s="100"/>
      <c r="LJ39" s="100"/>
      <c r="LK39" s="100"/>
      <c r="LL39" s="100"/>
      <c r="LM39" s="100"/>
      <c r="LN39" s="100"/>
      <c r="LO39" s="100"/>
      <c r="LP39" s="100"/>
      <c r="LQ39" s="100"/>
      <c r="LR39" s="100"/>
      <c r="LS39" s="100"/>
      <c r="LT39" s="100"/>
      <c r="LU39" s="100"/>
      <c r="LV39" s="100"/>
      <c r="LW39" s="100"/>
      <c r="LX39" s="100"/>
      <c r="LY39" s="100"/>
      <c r="LZ39" s="100"/>
      <c r="MA39" s="100"/>
      <c r="MB39" s="100"/>
      <c r="MC39" s="100"/>
      <c r="MD39" s="100"/>
      <c r="ME39" s="100"/>
      <c r="MF39" s="100"/>
      <c r="MG39" s="100"/>
      <c r="MH39" s="100"/>
      <c r="MI39" s="100"/>
      <c r="MJ39" s="100"/>
      <c r="MK39" s="100"/>
      <c r="ML39" s="100"/>
      <c r="MM39" s="100"/>
      <c r="MN39" s="100"/>
      <c r="MO39" s="100"/>
      <c r="MP39" s="100"/>
      <c r="MQ39" s="100"/>
      <c r="MR39" s="100"/>
      <c r="MS39" s="100"/>
      <c r="MT39" s="100"/>
      <c r="MU39" s="100"/>
      <c r="MV39" s="100"/>
      <c r="MW39" s="100"/>
      <c r="MX39" s="100"/>
      <c r="MY39" s="100"/>
      <c r="MZ39" s="100"/>
      <c r="NA39" s="100"/>
      <c r="NB39" s="100"/>
      <c r="NC39" s="100"/>
      <c r="ND39" s="100"/>
      <c r="NE39" s="100"/>
      <c r="NF39" s="100"/>
      <c r="NG39" s="100"/>
      <c r="NH39" s="100"/>
      <c r="NI39" s="100"/>
      <c r="NJ39" s="100"/>
      <c r="NK39" s="100"/>
      <c r="NL39" s="100"/>
      <c r="NM39" s="100"/>
      <c r="NN39" s="100"/>
      <c r="NO39" s="100"/>
      <c r="NP39" s="100"/>
      <c r="NQ39" s="100"/>
      <c r="NR39" s="100"/>
      <c r="NS39" s="100"/>
      <c r="NT39" s="100"/>
      <c r="NU39" s="100"/>
      <c r="NV39" s="100"/>
      <c r="NW39" s="100"/>
      <c r="NX39" s="100"/>
      <c r="NY39" s="100"/>
      <c r="NZ39" s="100"/>
      <c r="OA39" s="100"/>
      <c r="OB39" s="100"/>
      <c r="OC39" s="100"/>
      <c r="OD39" s="100"/>
      <c r="OE39" s="100"/>
      <c r="OF39" s="100"/>
      <c r="OG39" s="100"/>
      <c r="OH39" s="100"/>
      <c r="OI39" s="100"/>
      <c r="OJ39" s="100"/>
      <c r="OK39" s="100"/>
      <c r="OL39" s="100"/>
      <c r="OM39" s="100"/>
      <c r="ON39" s="100"/>
      <c r="OO39" s="100"/>
      <c r="OP39" s="100"/>
      <c r="OQ39" s="100"/>
      <c r="OR39" s="100"/>
      <c r="OS39" s="100"/>
      <c r="OT39" s="100"/>
      <c r="OU39" s="100"/>
      <c r="OV39" s="100"/>
      <c r="OW39" s="100"/>
      <c r="OX39" s="100"/>
      <c r="OY39" s="100"/>
      <c r="OZ39" s="100"/>
      <c r="PA39" s="100"/>
      <c r="PB39" s="100"/>
      <c r="PC39" s="100"/>
      <c r="PD39" s="100"/>
      <c r="PE39" s="100"/>
      <c r="PF39" s="100"/>
      <c r="PG39" s="100"/>
      <c r="PH39" s="100"/>
      <c r="PI39" s="100"/>
      <c r="PJ39" s="100"/>
      <c r="PK39" s="100"/>
      <c r="PL39" s="100"/>
      <c r="PM39" s="100"/>
      <c r="PN39" s="100"/>
      <c r="PO39" s="100"/>
      <c r="PP39" s="100"/>
      <c r="PQ39" s="100"/>
      <c r="PR39" s="100"/>
      <c r="PS39" s="100"/>
      <c r="PT39" s="100"/>
      <c r="PU39" s="100"/>
      <c r="PV39" s="100"/>
      <c r="PW39" s="100"/>
      <c r="PX39" s="100"/>
      <c r="PY39" s="100"/>
      <c r="PZ39" s="100"/>
      <c r="QA39" s="100"/>
      <c r="QB39" s="100"/>
      <c r="QC39" s="100"/>
      <c r="QD39" s="100"/>
      <c r="QE39" s="100"/>
      <c r="QF39" s="100"/>
      <c r="QG39" s="100"/>
      <c r="QH39" s="100"/>
      <c r="QI39" s="100"/>
      <c r="QJ39" s="100"/>
      <c r="QK39" s="100"/>
      <c r="QL39" s="100"/>
      <c r="QM39" s="100"/>
      <c r="QN39" s="100"/>
      <c r="QO39" s="100"/>
      <c r="QP39" s="100"/>
      <c r="QQ39" s="100"/>
      <c r="QR39" s="100"/>
      <c r="QS39" s="100"/>
      <c r="QT39" s="100"/>
      <c r="QU39" s="100"/>
      <c r="QV39" s="100"/>
      <c r="QW39" s="100"/>
      <c r="QX39" s="100"/>
      <c r="QY39" s="100"/>
      <c r="QZ39" s="100"/>
      <c r="RA39" s="100"/>
      <c r="RB39" s="100"/>
      <c r="RC39" s="100"/>
      <c r="RD39" s="100"/>
      <c r="RE39" s="100"/>
      <c r="RF39" s="100"/>
      <c r="RG39" s="100"/>
      <c r="RH39" s="100"/>
      <c r="RI39" s="100"/>
      <c r="RJ39" s="100"/>
      <c r="RK39" s="100"/>
      <c r="RL39" s="100"/>
      <c r="RM39" s="100"/>
      <c r="RN39" s="100"/>
      <c r="RO39" s="100"/>
      <c r="RP39" s="100"/>
      <c r="RQ39" s="100"/>
      <c r="RR39" s="100"/>
      <c r="RS39" s="100"/>
      <c r="RT39" s="100"/>
      <c r="RU39" s="100"/>
      <c r="RV39" s="100"/>
      <c r="RW39" s="100"/>
      <c r="RX39" s="100"/>
      <c r="RY39" s="100"/>
      <c r="RZ39" s="100"/>
      <c r="SA39" s="100"/>
      <c r="SB39" s="100"/>
      <c r="SC39" s="100"/>
      <c r="SD39" s="100"/>
      <c r="SE39" s="100"/>
      <c r="SF39" s="100"/>
      <c r="SG39" s="100"/>
      <c r="SH39" s="100"/>
      <c r="SI39" s="100"/>
      <c r="SJ39" s="100"/>
      <c r="SK39" s="100"/>
      <c r="SL39" s="100"/>
      <c r="SM39" s="100"/>
      <c r="SN39" s="100"/>
      <c r="SO39" s="100"/>
      <c r="SP39" s="100"/>
      <c r="SQ39" s="100"/>
      <c r="SR39" s="100"/>
      <c r="SS39" s="100"/>
      <c r="ST39" s="100"/>
      <c r="SU39" s="100"/>
      <c r="SV39" s="100"/>
      <c r="SW39" s="100"/>
      <c r="SX39" s="100"/>
      <c r="SY39" s="100"/>
      <c r="SZ39" s="100"/>
      <c r="TA39" s="100"/>
      <c r="TB39" s="100"/>
      <c r="TC39" s="100"/>
      <c r="TD39" s="100"/>
      <c r="TE39" s="100"/>
      <c r="TF39" s="100"/>
      <c r="TG39" s="100"/>
      <c r="TH39" s="100"/>
      <c r="TI39" s="100"/>
      <c r="TJ39" s="100"/>
      <c r="TK39" s="100"/>
      <c r="TL39" s="100"/>
      <c r="TM39" s="100"/>
      <c r="TN39" s="100"/>
      <c r="TO39" s="100"/>
      <c r="TP39" s="100"/>
      <c r="TQ39" s="100"/>
      <c r="TR39" s="100"/>
      <c r="TS39" s="100"/>
      <c r="TT39" s="100"/>
      <c r="TU39" s="100"/>
      <c r="TV39" s="100"/>
      <c r="TW39" s="100"/>
      <c r="TX39" s="100"/>
      <c r="TY39" s="100"/>
      <c r="TZ39" s="100"/>
      <c r="UA39" s="100"/>
      <c r="UB39" s="100"/>
      <c r="UC39" s="100"/>
      <c r="UD39" s="100"/>
      <c r="UE39" s="100"/>
      <c r="UF39" s="100"/>
      <c r="UG39" s="100"/>
      <c r="UH39" s="100"/>
      <c r="UI39" s="100"/>
      <c r="UJ39" s="100"/>
      <c r="UK39" s="100"/>
      <c r="UL39" s="100"/>
      <c r="UM39" s="100"/>
      <c r="UN39" s="100"/>
      <c r="UO39" s="100"/>
      <c r="UP39" s="100"/>
      <c r="UQ39" s="100"/>
      <c r="UR39" s="100"/>
      <c r="US39" s="100"/>
      <c r="UT39" s="100"/>
      <c r="UU39" s="100"/>
      <c r="UV39" s="100"/>
      <c r="UW39" s="100"/>
      <c r="UX39" s="100"/>
      <c r="UY39" s="100"/>
      <c r="UZ39" s="100"/>
      <c r="VA39" s="100"/>
      <c r="VB39" s="100"/>
      <c r="VC39" s="100"/>
      <c r="VD39" s="100"/>
      <c r="VE39" s="100"/>
      <c r="VF39" s="100"/>
      <c r="VG39" s="100"/>
      <c r="VH39" s="100"/>
      <c r="VI39" s="100"/>
      <c r="VJ39" s="100"/>
      <c r="VK39" s="100"/>
      <c r="VL39" s="100"/>
      <c r="VM39" s="100"/>
      <c r="VN39" s="100"/>
      <c r="VO39" s="100"/>
      <c r="VP39" s="100"/>
      <c r="VQ39" s="100"/>
      <c r="VR39" s="100"/>
      <c r="VS39" s="100"/>
      <c r="VT39" s="100"/>
      <c r="VU39" s="100"/>
      <c r="VV39" s="100"/>
      <c r="VW39" s="100"/>
      <c r="VX39" s="100"/>
      <c r="VY39" s="100"/>
      <c r="VZ39" s="100"/>
      <c r="WA39" s="100"/>
      <c r="WB39" s="100"/>
      <c r="WC39" s="100"/>
      <c r="WD39" s="100"/>
      <c r="WE39" s="100"/>
      <c r="WF39" s="100"/>
      <c r="WG39" s="100"/>
      <c r="WH39" s="100"/>
      <c r="WI39" s="100"/>
      <c r="WJ39" s="100"/>
      <c r="WK39" s="100"/>
      <c r="WL39" s="100"/>
      <c r="WM39" s="100"/>
      <c r="WN39" s="100"/>
      <c r="WO39" s="100"/>
      <c r="WP39" s="100"/>
      <c r="WQ39" s="100"/>
      <c r="WR39" s="100"/>
      <c r="WS39" s="100"/>
      <c r="WT39" s="100"/>
      <c r="WU39" s="100"/>
      <c r="WV39" s="100"/>
      <c r="WW39" s="100"/>
      <c r="WX39" s="100"/>
      <c r="WY39" s="100"/>
      <c r="WZ39" s="100"/>
      <c r="XA39" s="100"/>
      <c r="XB39" s="100"/>
      <c r="XC39" s="100"/>
      <c r="XD39" s="100"/>
      <c r="XE39" s="100"/>
      <c r="XF39" s="100"/>
      <c r="XG39" s="100"/>
      <c r="XH39" s="100"/>
      <c r="XI39" s="100"/>
      <c r="XJ39" s="100"/>
      <c r="XK39" s="100"/>
      <c r="XL39" s="100"/>
      <c r="XM39" s="100"/>
      <c r="XN39" s="100"/>
      <c r="XO39" s="100"/>
      <c r="XP39" s="100"/>
      <c r="XQ39" s="100"/>
      <c r="XR39" s="100"/>
      <c r="XS39" s="100"/>
      <c r="XT39" s="100"/>
      <c r="XU39" s="100"/>
      <c r="XV39" s="100"/>
      <c r="XW39" s="100"/>
      <c r="XX39" s="100"/>
      <c r="XY39" s="100"/>
      <c r="XZ39" s="100"/>
      <c r="YA39" s="100"/>
      <c r="YB39" s="100"/>
      <c r="YC39" s="100"/>
      <c r="YD39" s="100"/>
      <c r="YE39" s="100"/>
      <c r="YF39" s="100"/>
      <c r="YG39" s="100"/>
      <c r="YH39" s="100"/>
      <c r="YI39" s="100"/>
      <c r="YJ39" s="100"/>
      <c r="YK39" s="100"/>
      <c r="YL39" s="100"/>
      <c r="YM39" s="100"/>
      <c r="YN39" s="100"/>
      <c r="YO39" s="100"/>
      <c r="YP39" s="100"/>
      <c r="YQ39" s="100"/>
      <c r="YR39" s="100"/>
      <c r="YS39" s="100"/>
      <c r="YT39" s="100"/>
      <c r="YU39" s="100"/>
      <c r="YV39" s="100"/>
      <c r="YW39" s="100"/>
      <c r="YX39" s="100"/>
      <c r="YY39" s="100"/>
      <c r="YZ39" s="100"/>
      <c r="ZA39" s="100"/>
      <c r="ZB39" s="100"/>
      <c r="ZC39" s="100"/>
      <c r="ZD39" s="100"/>
      <c r="ZE39" s="100"/>
      <c r="ZF39" s="100"/>
      <c r="ZG39" s="100"/>
      <c r="ZH39" s="100"/>
      <c r="ZI39" s="100"/>
      <c r="ZJ39" s="100"/>
      <c r="ZK39" s="100"/>
      <c r="ZL39" s="100"/>
      <c r="ZM39" s="100"/>
      <c r="ZN39" s="100"/>
      <c r="ZO39" s="100"/>
      <c r="ZP39" s="100"/>
      <c r="ZQ39" s="100"/>
      <c r="ZR39" s="100"/>
      <c r="ZS39" s="100"/>
      <c r="ZT39" s="100"/>
      <c r="ZU39" s="100"/>
      <c r="ZV39" s="100"/>
      <c r="ZW39" s="100"/>
      <c r="ZX39" s="100"/>
      <c r="ZY39" s="100"/>
      <c r="ZZ39" s="100"/>
      <c r="AAA39" s="100"/>
      <c r="AAB39" s="100"/>
      <c r="AAC39" s="100"/>
      <c r="AAD39" s="100"/>
      <c r="AAE39" s="100"/>
      <c r="AAF39" s="100"/>
      <c r="AAG39" s="100"/>
      <c r="AAH39" s="100"/>
      <c r="AAI39" s="100"/>
      <c r="AAJ39" s="100"/>
      <c r="AAK39" s="100"/>
      <c r="AAL39" s="100"/>
      <c r="AAM39" s="100"/>
      <c r="AAN39" s="100"/>
      <c r="AAO39" s="100"/>
      <c r="AAP39" s="100"/>
      <c r="AAQ39" s="100"/>
      <c r="AAR39" s="100"/>
      <c r="AAS39" s="100"/>
      <c r="AAT39" s="100"/>
      <c r="AAU39" s="100"/>
      <c r="AAV39" s="100"/>
      <c r="AAW39" s="100"/>
      <c r="AAX39" s="100"/>
      <c r="AAY39" s="100"/>
      <c r="AAZ39" s="100"/>
      <c r="ABA39" s="100"/>
      <c r="ABB39" s="100"/>
      <c r="ABC39" s="100"/>
      <c r="ABD39" s="100"/>
      <c r="ABE39" s="100"/>
      <c r="ABF39" s="100"/>
      <c r="ABG39" s="100"/>
      <c r="ABH39" s="100"/>
      <c r="ABI39" s="100"/>
      <c r="ABJ39" s="100"/>
      <c r="ABK39" s="100"/>
      <c r="ABL39" s="100"/>
      <c r="ABM39" s="100"/>
      <c r="ABN39" s="100"/>
      <c r="ABO39" s="100"/>
      <c r="ABP39" s="100"/>
      <c r="ABQ39" s="100"/>
      <c r="ABR39" s="100"/>
      <c r="ABS39" s="100"/>
      <c r="ABT39" s="100"/>
      <c r="ABU39" s="100"/>
      <c r="ABV39" s="100"/>
      <c r="ABW39" s="100"/>
      <c r="ABX39" s="100"/>
      <c r="ABY39" s="100"/>
      <c r="ABZ39" s="100"/>
      <c r="ACA39" s="100"/>
      <c r="ACB39" s="100"/>
      <c r="ACC39" s="100"/>
      <c r="ACD39" s="100"/>
      <c r="ACE39" s="100"/>
      <c r="ACF39" s="100"/>
      <c r="ACG39" s="100"/>
      <c r="ACH39" s="100"/>
      <c r="ACI39" s="100"/>
      <c r="ACJ39" s="100"/>
      <c r="ACK39" s="100"/>
      <c r="ACL39" s="100"/>
      <c r="ACM39" s="100"/>
      <c r="ACN39" s="100"/>
      <c r="ACO39" s="100"/>
      <c r="ACP39" s="100"/>
      <c r="ACQ39" s="100"/>
      <c r="ACR39" s="100"/>
      <c r="ACS39" s="100"/>
      <c r="ACT39" s="100"/>
      <c r="ACU39" s="100"/>
      <c r="ACV39" s="100"/>
      <c r="ACW39" s="100"/>
      <c r="ACX39" s="100"/>
      <c r="ACY39" s="100"/>
      <c r="ACZ39" s="100"/>
      <c r="ADA39" s="100"/>
      <c r="ADB39" s="100"/>
      <c r="ADC39" s="100"/>
      <c r="ADD39" s="100"/>
      <c r="ADE39" s="100"/>
      <c r="ADF39" s="100"/>
      <c r="ADG39" s="100"/>
      <c r="ADH39" s="100"/>
      <c r="ADI39" s="100"/>
      <c r="ADJ39" s="100"/>
      <c r="ADK39" s="100"/>
      <c r="ADL39" s="100"/>
      <c r="ADM39" s="100"/>
      <c r="ADN39" s="100"/>
      <c r="ADO39" s="100"/>
      <c r="ADP39" s="100"/>
      <c r="ADQ39" s="100"/>
      <c r="ADR39" s="100"/>
      <c r="ADS39" s="100"/>
      <c r="ADT39" s="100"/>
      <c r="ADU39" s="100"/>
      <c r="ADV39" s="100"/>
      <c r="ADW39" s="100"/>
      <c r="ADX39" s="100"/>
      <c r="ADY39" s="100"/>
      <c r="ADZ39" s="100"/>
      <c r="AEA39" s="100"/>
      <c r="AEB39" s="100"/>
      <c r="AEC39" s="100"/>
      <c r="AED39" s="100"/>
      <c r="AEE39" s="100"/>
      <c r="AEF39" s="100"/>
      <c r="AEG39" s="100"/>
      <c r="AEH39" s="100"/>
      <c r="AEI39" s="100"/>
      <c r="AEJ39" s="100"/>
      <c r="AEK39" s="100"/>
      <c r="AEL39" s="100"/>
      <c r="AEM39" s="100"/>
      <c r="AEN39" s="100"/>
      <c r="AEO39" s="100"/>
      <c r="AEP39" s="100"/>
      <c r="AEQ39" s="100"/>
      <c r="AER39" s="100"/>
      <c r="AES39" s="100"/>
      <c r="AET39" s="100"/>
      <c r="AEU39" s="100"/>
      <c r="AEV39" s="100"/>
      <c r="AEW39" s="100"/>
      <c r="AEX39" s="100"/>
      <c r="AEY39" s="100"/>
      <c r="AEZ39" s="100"/>
      <c r="AFA39" s="100"/>
      <c r="AFB39" s="100"/>
      <c r="AFC39" s="100"/>
      <c r="AFD39" s="100"/>
      <c r="AFE39" s="100"/>
      <c r="AFF39" s="100"/>
      <c r="AFG39" s="100"/>
      <c r="AFH39" s="100"/>
      <c r="AFI39" s="100"/>
      <c r="AFJ39" s="100"/>
      <c r="AFK39" s="100"/>
      <c r="AFL39" s="100"/>
      <c r="AFM39" s="100"/>
      <c r="AFN39" s="100"/>
      <c r="AFO39" s="100"/>
      <c r="AFP39" s="100"/>
      <c r="AFQ39" s="100"/>
      <c r="AFR39" s="100"/>
      <c r="AFS39" s="100"/>
      <c r="AFT39" s="100"/>
      <c r="AFU39" s="100"/>
      <c r="AFV39" s="100"/>
      <c r="AFW39" s="100"/>
      <c r="AFX39" s="100"/>
      <c r="AFY39" s="100"/>
      <c r="AFZ39" s="100"/>
      <c r="AGA39" s="100"/>
      <c r="AGB39" s="100"/>
      <c r="AGC39" s="100"/>
      <c r="AGD39" s="100"/>
      <c r="AGE39" s="100"/>
      <c r="AGF39" s="100"/>
      <c r="AGG39" s="100"/>
      <c r="AGH39" s="100"/>
      <c r="AGI39" s="100"/>
      <c r="AGJ39" s="100"/>
      <c r="AGK39" s="100"/>
      <c r="AGL39" s="100"/>
      <c r="AGM39" s="100"/>
      <c r="AGN39" s="100"/>
      <c r="AGO39" s="100"/>
      <c r="AGP39" s="100"/>
      <c r="AGQ39" s="100"/>
      <c r="AGR39" s="100"/>
      <c r="AGS39" s="100"/>
      <c r="AGT39" s="100"/>
      <c r="AGU39" s="100"/>
      <c r="AGV39" s="100"/>
      <c r="AGW39" s="100"/>
      <c r="AGX39" s="100"/>
      <c r="AGY39" s="100"/>
      <c r="AGZ39" s="100"/>
      <c r="AHA39" s="100"/>
      <c r="AHB39" s="100"/>
      <c r="AHC39" s="100"/>
      <c r="AHD39" s="100"/>
      <c r="AHE39" s="100"/>
      <c r="AHF39" s="100"/>
      <c r="AHG39" s="100"/>
      <c r="AHH39" s="100"/>
      <c r="AHI39" s="100"/>
      <c r="AHJ39" s="100"/>
      <c r="AHK39" s="100"/>
      <c r="AHL39" s="100"/>
      <c r="AHM39" s="100"/>
      <c r="AHN39" s="100"/>
      <c r="AHO39" s="100"/>
      <c r="AHP39" s="100"/>
      <c r="AHQ39" s="100"/>
      <c r="AHR39" s="100"/>
      <c r="AHS39" s="100"/>
      <c r="AHT39" s="100"/>
      <c r="AHU39" s="100"/>
      <c r="AHV39" s="100"/>
      <c r="AHW39" s="100"/>
      <c r="AHX39" s="100"/>
      <c r="AHY39" s="100"/>
      <c r="AHZ39" s="100"/>
      <c r="AIA39" s="100"/>
      <c r="AIB39" s="100"/>
      <c r="AIC39" s="100"/>
      <c r="AID39" s="100"/>
      <c r="AIE39" s="100"/>
      <c r="AIF39" s="100"/>
      <c r="AIG39" s="100"/>
      <c r="AIH39" s="100"/>
      <c r="AII39" s="100"/>
      <c r="AIJ39" s="100"/>
      <c r="AIK39" s="100"/>
      <c r="AIL39" s="100"/>
      <c r="AIM39" s="100"/>
      <c r="AIN39" s="100"/>
      <c r="AIO39" s="100"/>
      <c r="AIP39" s="100"/>
      <c r="AIQ39" s="100"/>
      <c r="AIR39" s="100"/>
      <c r="AIS39" s="100"/>
      <c r="AIT39" s="100"/>
      <c r="AIU39" s="100"/>
      <c r="AIV39" s="100"/>
      <c r="AIW39" s="100"/>
      <c r="AIX39" s="100"/>
      <c r="AIY39" s="100"/>
      <c r="AIZ39" s="100"/>
      <c r="AJA39" s="100"/>
      <c r="AJB39" s="100"/>
      <c r="AJC39" s="100"/>
      <c r="AJD39" s="100"/>
      <c r="AJE39" s="100"/>
      <c r="AJF39" s="100"/>
      <c r="AJG39" s="100"/>
      <c r="AJH39" s="100"/>
      <c r="AJI39" s="100"/>
      <c r="AJJ39" s="100"/>
      <c r="AJK39" s="100"/>
      <c r="AJL39" s="100"/>
      <c r="AJM39" s="100"/>
      <c r="AJN39" s="100"/>
      <c r="AJO39" s="100"/>
      <c r="AJP39" s="100"/>
      <c r="AJQ39" s="100"/>
      <c r="AJR39" s="100"/>
      <c r="AJS39" s="100"/>
      <c r="AJT39" s="100"/>
      <c r="AJU39" s="100"/>
      <c r="AJV39" s="100"/>
      <c r="AJW39" s="100"/>
      <c r="AJX39" s="100"/>
      <c r="AJY39" s="100"/>
      <c r="AJZ39" s="100"/>
      <c r="AKA39" s="100"/>
      <c r="AKB39" s="100"/>
      <c r="AKC39" s="100"/>
      <c r="AKD39" s="100"/>
      <c r="AKE39" s="100"/>
      <c r="AKF39" s="100"/>
      <c r="AKG39" s="100"/>
      <c r="AKH39" s="100"/>
      <c r="AKI39" s="100"/>
      <c r="AKJ39" s="100"/>
      <c r="AKK39" s="100"/>
      <c r="AKL39" s="100"/>
      <c r="AKM39" s="100"/>
      <c r="AKN39" s="100"/>
      <c r="AKO39" s="100"/>
      <c r="AKP39" s="100"/>
      <c r="AKQ39" s="100"/>
      <c r="AKR39" s="100"/>
      <c r="AKS39" s="100"/>
      <c r="AKT39" s="100"/>
      <c r="AKU39" s="100"/>
      <c r="AKV39" s="100"/>
      <c r="AKW39" s="100"/>
      <c r="AKX39" s="100"/>
      <c r="AKY39" s="100"/>
      <c r="AKZ39" s="100"/>
      <c r="ALA39" s="100"/>
      <c r="ALB39" s="100"/>
      <c r="ALC39" s="100"/>
      <c r="ALD39" s="100"/>
      <c r="ALE39" s="100"/>
      <c r="ALF39" s="100"/>
      <c r="ALG39" s="100"/>
      <c r="ALH39" s="100"/>
      <c r="ALI39" s="100"/>
      <c r="ALJ39" s="100"/>
      <c r="ALK39" s="100"/>
      <c r="ALL39" s="100"/>
      <c r="ALM39" s="100"/>
      <c r="ALN39" s="100"/>
      <c r="ALO39" s="100"/>
      <c r="ALP39" s="100"/>
      <c r="ALQ39" s="100"/>
      <c r="ALR39" s="100"/>
      <c r="ALS39" s="100"/>
      <c r="ALT39" s="100"/>
      <c r="ALU39" s="100"/>
      <c r="ALV39" s="100"/>
      <c r="ALW39" s="100"/>
      <c r="ALX39" s="100"/>
      <c r="ALY39" s="100"/>
      <c r="ALZ39" s="100"/>
      <c r="AMA39" s="100"/>
      <c r="AMB39" s="100"/>
      <c r="AMC39" s="100"/>
      <c r="AMD39" s="100"/>
      <c r="AME39" s="100"/>
      <c r="AMF39" s="100"/>
      <c r="AMG39" s="100"/>
      <c r="AMH39" s="100"/>
      <c r="AMI39" s="100"/>
    </row>
    <row r="40" spans="1:1023" s="104" customFormat="1">
      <c r="A40" s="117" t="s">
        <v>35</v>
      </c>
      <c r="B40" s="118" t="s">
        <v>51</v>
      </c>
      <c r="C40" s="100">
        <v>38</v>
      </c>
      <c r="D40" s="100">
        <v>24</v>
      </c>
      <c r="E40" s="100">
        <v>3</v>
      </c>
      <c r="F40" s="100">
        <v>10</v>
      </c>
      <c r="G40" s="100"/>
      <c r="H40" s="100">
        <f t="shared" si="5"/>
        <v>75</v>
      </c>
      <c r="I40" s="123" t="str">
        <f t="shared" si="2"/>
        <v>統一超商</v>
      </c>
      <c r="J40" s="127" t="str">
        <f>IF((I40&lt;&gt;店舗数一覧_2021!I40),"○","")</f>
        <v/>
      </c>
      <c r="K40" s="124">
        <v>116801</v>
      </c>
      <c r="L40" s="102">
        <f t="shared" si="6"/>
        <v>1557.3466666666666</v>
      </c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0"/>
      <c r="BL40" s="100"/>
      <c r="BM40" s="100"/>
      <c r="BN40" s="100"/>
      <c r="BO40" s="100"/>
      <c r="BP40" s="100"/>
      <c r="BQ40" s="100"/>
      <c r="BR40" s="100"/>
      <c r="BS40" s="100"/>
      <c r="BT40" s="100"/>
      <c r="BU40" s="100"/>
      <c r="BV40" s="100"/>
      <c r="BW40" s="100"/>
      <c r="BX40" s="100"/>
      <c r="BY40" s="100"/>
      <c r="BZ40" s="100"/>
      <c r="CA40" s="100"/>
      <c r="CB40" s="100"/>
      <c r="CC40" s="100"/>
      <c r="CD40" s="100"/>
      <c r="CE40" s="100"/>
      <c r="CF40" s="100"/>
      <c r="CG40" s="100"/>
      <c r="CH40" s="100"/>
      <c r="CI40" s="100"/>
      <c r="CJ40" s="100"/>
      <c r="CK40" s="100"/>
      <c r="CL40" s="100"/>
      <c r="CM40" s="100"/>
      <c r="CN40" s="100"/>
      <c r="CO40" s="100"/>
      <c r="CP40" s="100"/>
      <c r="CQ40" s="100"/>
      <c r="CR40" s="100"/>
      <c r="CS40" s="100"/>
      <c r="CT40" s="100"/>
      <c r="CU40" s="100"/>
      <c r="CV40" s="100"/>
      <c r="CW40" s="100"/>
      <c r="CX40" s="100"/>
      <c r="CY40" s="100"/>
      <c r="CZ40" s="100"/>
      <c r="DA40" s="100"/>
      <c r="DB40" s="100"/>
      <c r="DC40" s="100"/>
      <c r="DD40" s="100"/>
      <c r="DE40" s="100"/>
      <c r="DF40" s="100"/>
      <c r="DG40" s="100"/>
      <c r="DH40" s="100"/>
      <c r="DI40" s="100"/>
      <c r="DJ40" s="100"/>
      <c r="DK40" s="100"/>
      <c r="DL40" s="100"/>
      <c r="DM40" s="100"/>
      <c r="DN40" s="100"/>
      <c r="DO40" s="100"/>
      <c r="DP40" s="100"/>
      <c r="DQ40" s="100"/>
      <c r="DR40" s="100"/>
      <c r="DS40" s="100"/>
      <c r="DT40" s="100"/>
      <c r="DU40" s="100"/>
      <c r="DV40" s="100"/>
      <c r="DW40" s="100"/>
      <c r="DX40" s="100"/>
      <c r="DY40" s="100"/>
      <c r="DZ40" s="100"/>
      <c r="EA40" s="100"/>
      <c r="EB40" s="100"/>
      <c r="EC40" s="100"/>
      <c r="ED40" s="100"/>
      <c r="EE40" s="100"/>
      <c r="EF40" s="100"/>
      <c r="EG40" s="100"/>
      <c r="EH40" s="100"/>
      <c r="EI40" s="100"/>
      <c r="EJ40" s="100"/>
      <c r="EK40" s="100"/>
      <c r="EL40" s="100"/>
      <c r="EM40" s="100"/>
      <c r="EN40" s="100"/>
      <c r="EO40" s="100"/>
      <c r="EP40" s="100"/>
      <c r="EQ40" s="100"/>
      <c r="ER40" s="100"/>
      <c r="ES40" s="100"/>
      <c r="ET40" s="100"/>
      <c r="EU40" s="100"/>
      <c r="EV40" s="100"/>
      <c r="EW40" s="100"/>
      <c r="EX40" s="100"/>
      <c r="EY40" s="100"/>
      <c r="EZ40" s="100"/>
      <c r="FA40" s="100"/>
      <c r="FB40" s="100"/>
      <c r="FC40" s="100"/>
      <c r="FD40" s="100"/>
      <c r="FE40" s="100"/>
      <c r="FF40" s="100"/>
      <c r="FG40" s="100"/>
      <c r="FH40" s="100"/>
      <c r="FI40" s="100"/>
      <c r="FJ40" s="100"/>
      <c r="FK40" s="100"/>
      <c r="FL40" s="100"/>
      <c r="FM40" s="100"/>
      <c r="FN40" s="100"/>
      <c r="FO40" s="100"/>
      <c r="FP40" s="100"/>
      <c r="FQ40" s="100"/>
      <c r="FR40" s="100"/>
      <c r="FS40" s="100"/>
      <c r="FT40" s="100"/>
      <c r="FU40" s="100"/>
      <c r="FV40" s="100"/>
      <c r="FW40" s="100"/>
      <c r="FX40" s="100"/>
      <c r="FY40" s="100"/>
      <c r="FZ40" s="100"/>
      <c r="GA40" s="100"/>
      <c r="GB40" s="100"/>
      <c r="GC40" s="100"/>
      <c r="GD40" s="100"/>
      <c r="GE40" s="100"/>
      <c r="GF40" s="100"/>
      <c r="GG40" s="100"/>
      <c r="GH40" s="100"/>
      <c r="GI40" s="100"/>
      <c r="GJ40" s="100"/>
      <c r="GK40" s="100"/>
      <c r="GL40" s="100"/>
      <c r="GM40" s="100"/>
      <c r="GN40" s="100"/>
      <c r="GO40" s="100"/>
      <c r="GP40" s="100"/>
      <c r="GQ40" s="100"/>
      <c r="GR40" s="100"/>
      <c r="GS40" s="100"/>
      <c r="GT40" s="100"/>
      <c r="GU40" s="100"/>
      <c r="GV40" s="100"/>
      <c r="GW40" s="100"/>
      <c r="GX40" s="100"/>
      <c r="GY40" s="100"/>
      <c r="GZ40" s="100"/>
      <c r="HA40" s="100"/>
      <c r="HB40" s="100"/>
      <c r="HC40" s="100"/>
      <c r="HD40" s="100"/>
      <c r="HE40" s="100"/>
      <c r="HF40" s="100"/>
      <c r="HG40" s="100"/>
      <c r="HH40" s="100"/>
      <c r="HI40" s="100"/>
      <c r="HJ40" s="100"/>
      <c r="HK40" s="100"/>
      <c r="HL40" s="100"/>
      <c r="HM40" s="100"/>
      <c r="HN40" s="100"/>
      <c r="HO40" s="100"/>
      <c r="HP40" s="100"/>
      <c r="HQ40" s="100"/>
      <c r="HR40" s="100"/>
      <c r="HS40" s="100"/>
      <c r="HT40" s="100"/>
      <c r="HU40" s="100"/>
      <c r="HV40" s="100"/>
      <c r="HW40" s="100"/>
      <c r="HX40" s="100"/>
      <c r="HY40" s="100"/>
      <c r="HZ40" s="100"/>
      <c r="IA40" s="100"/>
      <c r="IB40" s="100"/>
      <c r="IC40" s="100"/>
      <c r="ID40" s="100"/>
      <c r="IE40" s="100"/>
      <c r="IF40" s="100"/>
      <c r="IG40" s="100"/>
      <c r="IH40" s="100"/>
      <c r="II40" s="100"/>
      <c r="IJ40" s="100"/>
      <c r="IK40" s="100"/>
      <c r="IL40" s="100"/>
      <c r="IM40" s="100"/>
      <c r="IN40" s="100"/>
      <c r="IO40" s="100"/>
      <c r="IP40" s="100"/>
      <c r="IQ40" s="100"/>
      <c r="IR40" s="100"/>
      <c r="IS40" s="100"/>
      <c r="IT40" s="100"/>
      <c r="IU40" s="100"/>
      <c r="IV40" s="100"/>
      <c r="IW40" s="100"/>
      <c r="IX40" s="100"/>
      <c r="IY40" s="100"/>
      <c r="IZ40" s="100"/>
      <c r="JA40" s="100"/>
      <c r="JB40" s="100"/>
      <c r="JC40" s="100"/>
      <c r="JD40" s="100"/>
      <c r="JE40" s="100"/>
      <c r="JF40" s="100"/>
      <c r="JG40" s="100"/>
      <c r="JH40" s="100"/>
      <c r="JI40" s="100"/>
      <c r="JJ40" s="100"/>
      <c r="JK40" s="100"/>
      <c r="JL40" s="100"/>
      <c r="JM40" s="100"/>
      <c r="JN40" s="100"/>
      <c r="JO40" s="100"/>
      <c r="JP40" s="100"/>
      <c r="JQ40" s="100"/>
      <c r="JR40" s="100"/>
      <c r="JS40" s="100"/>
      <c r="JT40" s="100"/>
      <c r="JU40" s="100"/>
      <c r="JV40" s="100"/>
      <c r="JW40" s="100"/>
      <c r="JX40" s="100"/>
      <c r="JY40" s="100"/>
      <c r="JZ40" s="100"/>
      <c r="KA40" s="100"/>
      <c r="KB40" s="100"/>
      <c r="KC40" s="100"/>
      <c r="KD40" s="100"/>
      <c r="KE40" s="100"/>
      <c r="KF40" s="100"/>
      <c r="KG40" s="100"/>
      <c r="KH40" s="100"/>
      <c r="KI40" s="100"/>
      <c r="KJ40" s="100"/>
      <c r="KK40" s="100"/>
      <c r="KL40" s="100"/>
      <c r="KM40" s="100"/>
      <c r="KN40" s="100"/>
      <c r="KO40" s="100"/>
      <c r="KP40" s="100"/>
      <c r="KQ40" s="100"/>
      <c r="KR40" s="100"/>
      <c r="KS40" s="100"/>
      <c r="KT40" s="100"/>
      <c r="KU40" s="100"/>
      <c r="KV40" s="100"/>
      <c r="KW40" s="100"/>
      <c r="KX40" s="100"/>
      <c r="KY40" s="100"/>
      <c r="KZ40" s="100"/>
      <c r="LA40" s="100"/>
      <c r="LB40" s="100"/>
      <c r="LC40" s="100"/>
      <c r="LD40" s="100"/>
      <c r="LE40" s="100"/>
      <c r="LF40" s="100"/>
      <c r="LG40" s="100"/>
      <c r="LH40" s="100"/>
      <c r="LI40" s="100"/>
      <c r="LJ40" s="100"/>
      <c r="LK40" s="100"/>
      <c r="LL40" s="100"/>
      <c r="LM40" s="100"/>
      <c r="LN40" s="100"/>
      <c r="LO40" s="100"/>
      <c r="LP40" s="100"/>
      <c r="LQ40" s="100"/>
      <c r="LR40" s="100"/>
      <c r="LS40" s="100"/>
      <c r="LT40" s="100"/>
      <c r="LU40" s="100"/>
      <c r="LV40" s="100"/>
      <c r="LW40" s="100"/>
      <c r="LX40" s="100"/>
      <c r="LY40" s="100"/>
      <c r="LZ40" s="100"/>
      <c r="MA40" s="100"/>
      <c r="MB40" s="100"/>
      <c r="MC40" s="100"/>
      <c r="MD40" s="100"/>
      <c r="ME40" s="100"/>
      <c r="MF40" s="100"/>
      <c r="MG40" s="100"/>
      <c r="MH40" s="100"/>
      <c r="MI40" s="100"/>
      <c r="MJ40" s="100"/>
      <c r="MK40" s="100"/>
      <c r="ML40" s="100"/>
      <c r="MM40" s="100"/>
      <c r="MN40" s="100"/>
      <c r="MO40" s="100"/>
      <c r="MP40" s="100"/>
      <c r="MQ40" s="100"/>
      <c r="MR40" s="100"/>
      <c r="MS40" s="100"/>
      <c r="MT40" s="100"/>
      <c r="MU40" s="100"/>
      <c r="MV40" s="100"/>
      <c r="MW40" s="100"/>
      <c r="MX40" s="100"/>
      <c r="MY40" s="100"/>
      <c r="MZ40" s="100"/>
      <c r="NA40" s="100"/>
      <c r="NB40" s="100"/>
      <c r="NC40" s="100"/>
      <c r="ND40" s="100"/>
      <c r="NE40" s="100"/>
      <c r="NF40" s="100"/>
      <c r="NG40" s="100"/>
      <c r="NH40" s="100"/>
      <c r="NI40" s="100"/>
      <c r="NJ40" s="100"/>
      <c r="NK40" s="100"/>
      <c r="NL40" s="100"/>
      <c r="NM40" s="100"/>
      <c r="NN40" s="100"/>
      <c r="NO40" s="100"/>
      <c r="NP40" s="100"/>
      <c r="NQ40" s="100"/>
      <c r="NR40" s="100"/>
      <c r="NS40" s="100"/>
      <c r="NT40" s="100"/>
      <c r="NU40" s="100"/>
      <c r="NV40" s="100"/>
      <c r="NW40" s="100"/>
      <c r="NX40" s="100"/>
      <c r="NY40" s="100"/>
      <c r="NZ40" s="100"/>
      <c r="OA40" s="100"/>
      <c r="OB40" s="100"/>
      <c r="OC40" s="100"/>
      <c r="OD40" s="100"/>
      <c r="OE40" s="100"/>
      <c r="OF40" s="100"/>
      <c r="OG40" s="100"/>
      <c r="OH40" s="100"/>
      <c r="OI40" s="100"/>
      <c r="OJ40" s="100"/>
      <c r="OK40" s="100"/>
      <c r="OL40" s="100"/>
      <c r="OM40" s="100"/>
      <c r="ON40" s="100"/>
      <c r="OO40" s="100"/>
      <c r="OP40" s="100"/>
      <c r="OQ40" s="100"/>
      <c r="OR40" s="100"/>
      <c r="OS40" s="100"/>
      <c r="OT40" s="100"/>
      <c r="OU40" s="100"/>
      <c r="OV40" s="100"/>
      <c r="OW40" s="100"/>
      <c r="OX40" s="100"/>
      <c r="OY40" s="100"/>
      <c r="OZ40" s="100"/>
      <c r="PA40" s="100"/>
      <c r="PB40" s="100"/>
      <c r="PC40" s="100"/>
      <c r="PD40" s="100"/>
      <c r="PE40" s="100"/>
      <c r="PF40" s="100"/>
      <c r="PG40" s="100"/>
      <c r="PH40" s="100"/>
      <c r="PI40" s="100"/>
      <c r="PJ40" s="100"/>
      <c r="PK40" s="100"/>
      <c r="PL40" s="100"/>
      <c r="PM40" s="100"/>
      <c r="PN40" s="100"/>
      <c r="PO40" s="100"/>
      <c r="PP40" s="100"/>
      <c r="PQ40" s="100"/>
      <c r="PR40" s="100"/>
      <c r="PS40" s="100"/>
      <c r="PT40" s="100"/>
      <c r="PU40" s="100"/>
      <c r="PV40" s="100"/>
      <c r="PW40" s="100"/>
      <c r="PX40" s="100"/>
      <c r="PY40" s="100"/>
      <c r="PZ40" s="100"/>
      <c r="QA40" s="100"/>
      <c r="QB40" s="100"/>
      <c r="QC40" s="100"/>
      <c r="QD40" s="100"/>
      <c r="QE40" s="100"/>
      <c r="QF40" s="100"/>
      <c r="QG40" s="100"/>
      <c r="QH40" s="100"/>
      <c r="QI40" s="100"/>
      <c r="QJ40" s="100"/>
      <c r="QK40" s="100"/>
      <c r="QL40" s="100"/>
      <c r="QM40" s="100"/>
      <c r="QN40" s="100"/>
      <c r="QO40" s="100"/>
      <c r="QP40" s="100"/>
      <c r="QQ40" s="100"/>
      <c r="QR40" s="100"/>
      <c r="QS40" s="100"/>
      <c r="QT40" s="100"/>
      <c r="QU40" s="100"/>
      <c r="QV40" s="100"/>
      <c r="QW40" s="100"/>
      <c r="QX40" s="100"/>
      <c r="QY40" s="100"/>
      <c r="QZ40" s="100"/>
      <c r="RA40" s="100"/>
      <c r="RB40" s="100"/>
      <c r="RC40" s="100"/>
      <c r="RD40" s="100"/>
      <c r="RE40" s="100"/>
      <c r="RF40" s="100"/>
      <c r="RG40" s="100"/>
      <c r="RH40" s="100"/>
      <c r="RI40" s="100"/>
      <c r="RJ40" s="100"/>
      <c r="RK40" s="100"/>
      <c r="RL40" s="100"/>
      <c r="RM40" s="100"/>
      <c r="RN40" s="100"/>
      <c r="RO40" s="100"/>
      <c r="RP40" s="100"/>
      <c r="RQ40" s="100"/>
      <c r="RR40" s="100"/>
      <c r="RS40" s="100"/>
      <c r="RT40" s="100"/>
      <c r="RU40" s="100"/>
      <c r="RV40" s="100"/>
      <c r="RW40" s="100"/>
      <c r="RX40" s="100"/>
      <c r="RY40" s="100"/>
      <c r="RZ40" s="100"/>
      <c r="SA40" s="100"/>
      <c r="SB40" s="100"/>
      <c r="SC40" s="100"/>
      <c r="SD40" s="100"/>
      <c r="SE40" s="100"/>
      <c r="SF40" s="100"/>
      <c r="SG40" s="100"/>
      <c r="SH40" s="100"/>
      <c r="SI40" s="100"/>
      <c r="SJ40" s="100"/>
      <c r="SK40" s="100"/>
      <c r="SL40" s="100"/>
      <c r="SM40" s="100"/>
      <c r="SN40" s="100"/>
      <c r="SO40" s="100"/>
      <c r="SP40" s="100"/>
      <c r="SQ40" s="100"/>
      <c r="SR40" s="100"/>
      <c r="SS40" s="100"/>
      <c r="ST40" s="100"/>
      <c r="SU40" s="100"/>
      <c r="SV40" s="100"/>
      <c r="SW40" s="100"/>
      <c r="SX40" s="100"/>
      <c r="SY40" s="100"/>
      <c r="SZ40" s="100"/>
      <c r="TA40" s="100"/>
      <c r="TB40" s="100"/>
      <c r="TC40" s="100"/>
      <c r="TD40" s="100"/>
      <c r="TE40" s="100"/>
      <c r="TF40" s="100"/>
      <c r="TG40" s="100"/>
      <c r="TH40" s="100"/>
      <c r="TI40" s="100"/>
      <c r="TJ40" s="100"/>
      <c r="TK40" s="100"/>
      <c r="TL40" s="100"/>
      <c r="TM40" s="100"/>
      <c r="TN40" s="100"/>
      <c r="TO40" s="100"/>
      <c r="TP40" s="100"/>
      <c r="TQ40" s="100"/>
      <c r="TR40" s="100"/>
      <c r="TS40" s="100"/>
      <c r="TT40" s="100"/>
      <c r="TU40" s="100"/>
      <c r="TV40" s="100"/>
      <c r="TW40" s="100"/>
      <c r="TX40" s="100"/>
      <c r="TY40" s="100"/>
      <c r="TZ40" s="100"/>
      <c r="UA40" s="100"/>
      <c r="UB40" s="100"/>
      <c r="UC40" s="100"/>
      <c r="UD40" s="100"/>
      <c r="UE40" s="100"/>
      <c r="UF40" s="100"/>
      <c r="UG40" s="100"/>
      <c r="UH40" s="100"/>
      <c r="UI40" s="100"/>
      <c r="UJ40" s="100"/>
      <c r="UK40" s="100"/>
      <c r="UL40" s="100"/>
      <c r="UM40" s="100"/>
      <c r="UN40" s="100"/>
      <c r="UO40" s="100"/>
      <c r="UP40" s="100"/>
      <c r="UQ40" s="100"/>
      <c r="UR40" s="100"/>
      <c r="US40" s="100"/>
      <c r="UT40" s="100"/>
      <c r="UU40" s="100"/>
      <c r="UV40" s="100"/>
      <c r="UW40" s="100"/>
      <c r="UX40" s="100"/>
      <c r="UY40" s="100"/>
      <c r="UZ40" s="100"/>
      <c r="VA40" s="100"/>
      <c r="VB40" s="100"/>
      <c r="VC40" s="100"/>
      <c r="VD40" s="100"/>
      <c r="VE40" s="100"/>
      <c r="VF40" s="100"/>
      <c r="VG40" s="100"/>
      <c r="VH40" s="100"/>
      <c r="VI40" s="100"/>
      <c r="VJ40" s="100"/>
      <c r="VK40" s="100"/>
      <c r="VL40" s="100"/>
      <c r="VM40" s="100"/>
      <c r="VN40" s="100"/>
      <c r="VO40" s="100"/>
      <c r="VP40" s="100"/>
      <c r="VQ40" s="100"/>
      <c r="VR40" s="100"/>
      <c r="VS40" s="100"/>
      <c r="VT40" s="100"/>
      <c r="VU40" s="100"/>
      <c r="VV40" s="100"/>
      <c r="VW40" s="100"/>
      <c r="VX40" s="100"/>
      <c r="VY40" s="100"/>
      <c r="VZ40" s="100"/>
      <c r="WA40" s="100"/>
      <c r="WB40" s="100"/>
      <c r="WC40" s="100"/>
      <c r="WD40" s="100"/>
      <c r="WE40" s="100"/>
      <c r="WF40" s="100"/>
      <c r="WG40" s="100"/>
      <c r="WH40" s="100"/>
      <c r="WI40" s="100"/>
      <c r="WJ40" s="100"/>
      <c r="WK40" s="100"/>
      <c r="WL40" s="100"/>
      <c r="WM40" s="100"/>
      <c r="WN40" s="100"/>
      <c r="WO40" s="100"/>
      <c r="WP40" s="100"/>
      <c r="WQ40" s="100"/>
      <c r="WR40" s="100"/>
      <c r="WS40" s="100"/>
      <c r="WT40" s="100"/>
      <c r="WU40" s="100"/>
      <c r="WV40" s="100"/>
      <c r="WW40" s="100"/>
      <c r="WX40" s="100"/>
      <c r="WY40" s="100"/>
      <c r="WZ40" s="100"/>
      <c r="XA40" s="100"/>
      <c r="XB40" s="100"/>
      <c r="XC40" s="100"/>
      <c r="XD40" s="100"/>
      <c r="XE40" s="100"/>
      <c r="XF40" s="100"/>
      <c r="XG40" s="100"/>
      <c r="XH40" s="100"/>
      <c r="XI40" s="100"/>
      <c r="XJ40" s="100"/>
      <c r="XK40" s="100"/>
      <c r="XL40" s="100"/>
      <c r="XM40" s="100"/>
      <c r="XN40" s="100"/>
      <c r="XO40" s="100"/>
      <c r="XP40" s="100"/>
      <c r="XQ40" s="100"/>
      <c r="XR40" s="100"/>
      <c r="XS40" s="100"/>
      <c r="XT40" s="100"/>
      <c r="XU40" s="100"/>
      <c r="XV40" s="100"/>
      <c r="XW40" s="100"/>
      <c r="XX40" s="100"/>
      <c r="XY40" s="100"/>
      <c r="XZ40" s="100"/>
      <c r="YA40" s="100"/>
      <c r="YB40" s="100"/>
      <c r="YC40" s="100"/>
      <c r="YD40" s="100"/>
      <c r="YE40" s="100"/>
      <c r="YF40" s="100"/>
      <c r="YG40" s="100"/>
      <c r="YH40" s="100"/>
      <c r="YI40" s="100"/>
      <c r="YJ40" s="100"/>
      <c r="YK40" s="100"/>
      <c r="YL40" s="100"/>
      <c r="YM40" s="100"/>
      <c r="YN40" s="100"/>
      <c r="YO40" s="100"/>
      <c r="YP40" s="100"/>
      <c r="YQ40" s="100"/>
      <c r="YR40" s="100"/>
      <c r="YS40" s="100"/>
      <c r="YT40" s="100"/>
      <c r="YU40" s="100"/>
      <c r="YV40" s="100"/>
      <c r="YW40" s="100"/>
      <c r="YX40" s="100"/>
      <c r="YY40" s="100"/>
      <c r="YZ40" s="100"/>
      <c r="ZA40" s="100"/>
      <c r="ZB40" s="100"/>
      <c r="ZC40" s="100"/>
      <c r="ZD40" s="100"/>
      <c r="ZE40" s="100"/>
      <c r="ZF40" s="100"/>
      <c r="ZG40" s="100"/>
      <c r="ZH40" s="100"/>
      <c r="ZI40" s="100"/>
      <c r="ZJ40" s="100"/>
      <c r="ZK40" s="100"/>
      <c r="ZL40" s="100"/>
      <c r="ZM40" s="100"/>
      <c r="ZN40" s="100"/>
      <c r="ZO40" s="100"/>
      <c r="ZP40" s="100"/>
      <c r="ZQ40" s="100"/>
      <c r="ZR40" s="100"/>
      <c r="ZS40" s="100"/>
      <c r="ZT40" s="100"/>
      <c r="ZU40" s="100"/>
      <c r="ZV40" s="100"/>
      <c r="ZW40" s="100"/>
      <c r="ZX40" s="100"/>
      <c r="ZY40" s="100"/>
      <c r="ZZ40" s="100"/>
      <c r="AAA40" s="100"/>
      <c r="AAB40" s="100"/>
      <c r="AAC40" s="100"/>
      <c r="AAD40" s="100"/>
      <c r="AAE40" s="100"/>
      <c r="AAF40" s="100"/>
      <c r="AAG40" s="100"/>
      <c r="AAH40" s="100"/>
      <c r="AAI40" s="100"/>
      <c r="AAJ40" s="100"/>
      <c r="AAK40" s="100"/>
      <c r="AAL40" s="100"/>
      <c r="AAM40" s="100"/>
      <c r="AAN40" s="100"/>
      <c r="AAO40" s="100"/>
      <c r="AAP40" s="100"/>
      <c r="AAQ40" s="100"/>
      <c r="AAR40" s="100"/>
      <c r="AAS40" s="100"/>
      <c r="AAT40" s="100"/>
      <c r="AAU40" s="100"/>
      <c r="AAV40" s="100"/>
      <c r="AAW40" s="100"/>
      <c r="AAX40" s="100"/>
      <c r="AAY40" s="100"/>
      <c r="AAZ40" s="100"/>
      <c r="ABA40" s="100"/>
      <c r="ABB40" s="100"/>
      <c r="ABC40" s="100"/>
      <c r="ABD40" s="100"/>
      <c r="ABE40" s="100"/>
      <c r="ABF40" s="100"/>
      <c r="ABG40" s="100"/>
      <c r="ABH40" s="100"/>
      <c r="ABI40" s="100"/>
      <c r="ABJ40" s="100"/>
      <c r="ABK40" s="100"/>
      <c r="ABL40" s="100"/>
      <c r="ABM40" s="100"/>
      <c r="ABN40" s="100"/>
      <c r="ABO40" s="100"/>
      <c r="ABP40" s="100"/>
      <c r="ABQ40" s="100"/>
      <c r="ABR40" s="100"/>
      <c r="ABS40" s="100"/>
      <c r="ABT40" s="100"/>
      <c r="ABU40" s="100"/>
      <c r="ABV40" s="100"/>
      <c r="ABW40" s="100"/>
      <c r="ABX40" s="100"/>
      <c r="ABY40" s="100"/>
      <c r="ABZ40" s="100"/>
      <c r="ACA40" s="100"/>
      <c r="ACB40" s="100"/>
      <c r="ACC40" s="100"/>
      <c r="ACD40" s="100"/>
      <c r="ACE40" s="100"/>
      <c r="ACF40" s="100"/>
      <c r="ACG40" s="100"/>
      <c r="ACH40" s="100"/>
      <c r="ACI40" s="100"/>
      <c r="ACJ40" s="100"/>
      <c r="ACK40" s="100"/>
      <c r="ACL40" s="100"/>
      <c r="ACM40" s="100"/>
      <c r="ACN40" s="100"/>
      <c r="ACO40" s="100"/>
      <c r="ACP40" s="100"/>
      <c r="ACQ40" s="100"/>
      <c r="ACR40" s="100"/>
      <c r="ACS40" s="100"/>
      <c r="ACT40" s="100"/>
      <c r="ACU40" s="100"/>
      <c r="ACV40" s="100"/>
      <c r="ACW40" s="100"/>
      <c r="ACX40" s="100"/>
      <c r="ACY40" s="100"/>
      <c r="ACZ40" s="100"/>
      <c r="ADA40" s="100"/>
      <c r="ADB40" s="100"/>
      <c r="ADC40" s="100"/>
      <c r="ADD40" s="100"/>
      <c r="ADE40" s="100"/>
      <c r="ADF40" s="100"/>
      <c r="ADG40" s="100"/>
      <c r="ADH40" s="100"/>
      <c r="ADI40" s="100"/>
      <c r="ADJ40" s="100"/>
      <c r="ADK40" s="100"/>
      <c r="ADL40" s="100"/>
      <c r="ADM40" s="100"/>
      <c r="ADN40" s="100"/>
      <c r="ADO40" s="100"/>
      <c r="ADP40" s="100"/>
      <c r="ADQ40" s="100"/>
      <c r="ADR40" s="100"/>
      <c r="ADS40" s="100"/>
      <c r="ADT40" s="100"/>
      <c r="ADU40" s="100"/>
      <c r="ADV40" s="100"/>
      <c r="ADW40" s="100"/>
      <c r="ADX40" s="100"/>
      <c r="ADY40" s="100"/>
      <c r="ADZ40" s="100"/>
      <c r="AEA40" s="100"/>
      <c r="AEB40" s="100"/>
      <c r="AEC40" s="100"/>
      <c r="AED40" s="100"/>
      <c r="AEE40" s="100"/>
      <c r="AEF40" s="100"/>
      <c r="AEG40" s="100"/>
      <c r="AEH40" s="100"/>
      <c r="AEI40" s="100"/>
      <c r="AEJ40" s="100"/>
      <c r="AEK40" s="100"/>
      <c r="AEL40" s="100"/>
      <c r="AEM40" s="100"/>
      <c r="AEN40" s="100"/>
      <c r="AEO40" s="100"/>
      <c r="AEP40" s="100"/>
      <c r="AEQ40" s="100"/>
      <c r="AER40" s="100"/>
      <c r="AES40" s="100"/>
      <c r="AET40" s="100"/>
      <c r="AEU40" s="100"/>
      <c r="AEV40" s="100"/>
      <c r="AEW40" s="100"/>
      <c r="AEX40" s="100"/>
      <c r="AEY40" s="100"/>
      <c r="AEZ40" s="100"/>
      <c r="AFA40" s="100"/>
      <c r="AFB40" s="100"/>
      <c r="AFC40" s="100"/>
      <c r="AFD40" s="100"/>
      <c r="AFE40" s="100"/>
      <c r="AFF40" s="100"/>
      <c r="AFG40" s="100"/>
      <c r="AFH40" s="100"/>
      <c r="AFI40" s="100"/>
      <c r="AFJ40" s="100"/>
      <c r="AFK40" s="100"/>
      <c r="AFL40" s="100"/>
      <c r="AFM40" s="100"/>
      <c r="AFN40" s="100"/>
      <c r="AFO40" s="100"/>
      <c r="AFP40" s="100"/>
      <c r="AFQ40" s="100"/>
      <c r="AFR40" s="100"/>
      <c r="AFS40" s="100"/>
      <c r="AFT40" s="100"/>
      <c r="AFU40" s="100"/>
      <c r="AFV40" s="100"/>
      <c r="AFW40" s="100"/>
      <c r="AFX40" s="100"/>
      <c r="AFY40" s="100"/>
      <c r="AFZ40" s="100"/>
      <c r="AGA40" s="100"/>
      <c r="AGB40" s="100"/>
      <c r="AGC40" s="100"/>
      <c r="AGD40" s="100"/>
      <c r="AGE40" s="100"/>
      <c r="AGF40" s="100"/>
      <c r="AGG40" s="100"/>
      <c r="AGH40" s="100"/>
      <c r="AGI40" s="100"/>
      <c r="AGJ40" s="100"/>
      <c r="AGK40" s="100"/>
      <c r="AGL40" s="100"/>
      <c r="AGM40" s="100"/>
      <c r="AGN40" s="100"/>
      <c r="AGO40" s="100"/>
      <c r="AGP40" s="100"/>
      <c r="AGQ40" s="100"/>
      <c r="AGR40" s="100"/>
      <c r="AGS40" s="100"/>
      <c r="AGT40" s="100"/>
      <c r="AGU40" s="100"/>
      <c r="AGV40" s="100"/>
      <c r="AGW40" s="100"/>
      <c r="AGX40" s="100"/>
      <c r="AGY40" s="100"/>
      <c r="AGZ40" s="100"/>
      <c r="AHA40" s="100"/>
      <c r="AHB40" s="100"/>
      <c r="AHC40" s="100"/>
      <c r="AHD40" s="100"/>
      <c r="AHE40" s="100"/>
      <c r="AHF40" s="100"/>
      <c r="AHG40" s="100"/>
      <c r="AHH40" s="100"/>
      <c r="AHI40" s="100"/>
      <c r="AHJ40" s="100"/>
      <c r="AHK40" s="100"/>
      <c r="AHL40" s="100"/>
      <c r="AHM40" s="100"/>
      <c r="AHN40" s="100"/>
      <c r="AHO40" s="100"/>
      <c r="AHP40" s="100"/>
      <c r="AHQ40" s="100"/>
      <c r="AHR40" s="100"/>
      <c r="AHS40" s="100"/>
      <c r="AHT40" s="100"/>
      <c r="AHU40" s="100"/>
      <c r="AHV40" s="100"/>
      <c r="AHW40" s="100"/>
      <c r="AHX40" s="100"/>
      <c r="AHY40" s="100"/>
      <c r="AHZ40" s="100"/>
      <c r="AIA40" s="100"/>
      <c r="AIB40" s="100"/>
      <c r="AIC40" s="100"/>
      <c r="AID40" s="100"/>
      <c r="AIE40" s="100"/>
      <c r="AIF40" s="100"/>
      <c r="AIG40" s="100"/>
      <c r="AIH40" s="100"/>
      <c r="AII40" s="100"/>
      <c r="AIJ40" s="100"/>
      <c r="AIK40" s="100"/>
      <c r="AIL40" s="100"/>
      <c r="AIM40" s="100"/>
      <c r="AIN40" s="100"/>
      <c r="AIO40" s="100"/>
      <c r="AIP40" s="100"/>
      <c r="AIQ40" s="100"/>
      <c r="AIR40" s="100"/>
      <c r="AIS40" s="100"/>
      <c r="AIT40" s="100"/>
      <c r="AIU40" s="100"/>
      <c r="AIV40" s="100"/>
      <c r="AIW40" s="100"/>
      <c r="AIX40" s="100"/>
      <c r="AIY40" s="100"/>
      <c r="AIZ40" s="100"/>
      <c r="AJA40" s="100"/>
      <c r="AJB40" s="100"/>
      <c r="AJC40" s="100"/>
      <c r="AJD40" s="100"/>
      <c r="AJE40" s="100"/>
      <c r="AJF40" s="100"/>
      <c r="AJG40" s="100"/>
      <c r="AJH40" s="100"/>
      <c r="AJI40" s="100"/>
      <c r="AJJ40" s="100"/>
      <c r="AJK40" s="100"/>
      <c r="AJL40" s="100"/>
      <c r="AJM40" s="100"/>
      <c r="AJN40" s="100"/>
      <c r="AJO40" s="100"/>
      <c r="AJP40" s="100"/>
      <c r="AJQ40" s="100"/>
      <c r="AJR40" s="100"/>
      <c r="AJS40" s="100"/>
      <c r="AJT40" s="100"/>
      <c r="AJU40" s="100"/>
      <c r="AJV40" s="100"/>
      <c r="AJW40" s="100"/>
      <c r="AJX40" s="100"/>
      <c r="AJY40" s="100"/>
      <c r="AJZ40" s="100"/>
      <c r="AKA40" s="100"/>
      <c r="AKB40" s="100"/>
      <c r="AKC40" s="100"/>
      <c r="AKD40" s="100"/>
      <c r="AKE40" s="100"/>
      <c r="AKF40" s="100"/>
      <c r="AKG40" s="100"/>
      <c r="AKH40" s="100"/>
      <c r="AKI40" s="100"/>
      <c r="AKJ40" s="100"/>
      <c r="AKK40" s="100"/>
      <c r="AKL40" s="100"/>
      <c r="AKM40" s="100"/>
      <c r="AKN40" s="100"/>
      <c r="AKO40" s="100"/>
      <c r="AKP40" s="100"/>
      <c r="AKQ40" s="100"/>
      <c r="AKR40" s="100"/>
      <c r="AKS40" s="100"/>
      <c r="AKT40" s="100"/>
      <c r="AKU40" s="100"/>
      <c r="AKV40" s="100"/>
      <c r="AKW40" s="100"/>
      <c r="AKX40" s="100"/>
      <c r="AKY40" s="100"/>
      <c r="AKZ40" s="100"/>
      <c r="ALA40" s="100"/>
      <c r="ALB40" s="100"/>
      <c r="ALC40" s="100"/>
      <c r="ALD40" s="100"/>
      <c r="ALE40" s="100"/>
      <c r="ALF40" s="100"/>
      <c r="ALG40" s="100"/>
      <c r="ALH40" s="100"/>
      <c r="ALI40" s="100"/>
      <c r="ALJ40" s="100"/>
      <c r="ALK40" s="100"/>
      <c r="ALL40" s="100"/>
      <c r="ALM40" s="100"/>
      <c r="ALN40" s="100"/>
      <c r="ALO40" s="100"/>
      <c r="ALP40" s="100"/>
      <c r="ALQ40" s="100"/>
      <c r="ALR40" s="100"/>
      <c r="ALS40" s="100"/>
      <c r="ALT40" s="100"/>
      <c r="ALU40" s="100"/>
      <c r="ALV40" s="100"/>
      <c r="ALW40" s="100"/>
      <c r="ALX40" s="100"/>
      <c r="ALY40" s="100"/>
      <c r="ALZ40" s="100"/>
      <c r="AMA40" s="100"/>
      <c r="AMB40" s="100"/>
      <c r="AMC40" s="100"/>
      <c r="AMD40" s="100"/>
      <c r="AME40" s="100"/>
      <c r="AMF40" s="100"/>
      <c r="AMG40" s="100"/>
      <c r="AMH40" s="100"/>
      <c r="AMI40" s="100"/>
    </row>
    <row r="41" spans="1:1023" s="104" customFormat="1">
      <c r="A41" s="117" t="s">
        <v>35</v>
      </c>
      <c r="B41" s="118" t="s">
        <v>52</v>
      </c>
      <c r="C41" s="100">
        <v>54</v>
      </c>
      <c r="D41" s="100">
        <v>45</v>
      </c>
      <c r="E41" s="100">
        <v>5</v>
      </c>
      <c r="F41" s="100">
        <v>22</v>
      </c>
      <c r="G41" s="100"/>
      <c r="H41" s="100">
        <f t="shared" si="5"/>
        <v>126</v>
      </c>
      <c r="I41" s="123" t="str">
        <f t="shared" si="2"/>
        <v>統一超商</v>
      </c>
      <c r="J41" s="127" t="str">
        <f>IF((I41&lt;&gt;店舗数一覧_2021!I41),"○","")</f>
        <v/>
      </c>
      <c r="K41" s="124">
        <v>183167</v>
      </c>
      <c r="L41" s="102">
        <f t="shared" si="6"/>
        <v>1453.7063492063492</v>
      </c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  <c r="BC41" s="100"/>
      <c r="BD41" s="100"/>
      <c r="BE41" s="100"/>
      <c r="BF41" s="100"/>
      <c r="BG41" s="100"/>
      <c r="BH41" s="100"/>
      <c r="BI41" s="100"/>
      <c r="BJ41" s="100"/>
      <c r="BK41" s="100"/>
      <c r="BL41" s="100"/>
      <c r="BM41" s="100"/>
      <c r="BN41" s="100"/>
      <c r="BO41" s="100"/>
      <c r="BP41" s="100"/>
      <c r="BQ41" s="100"/>
      <c r="BR41" s="100"/>
      <c r="BS41" s="100"/>
      <c r="BT41" s="100"/>
      <c r="BU41" s="100"/>
      <c r="BV41" s="100"/>
      <c r="BW41" s="100"/>
      <c r="BX41" s="100"/>
      <c r="BY41" s="100"/>
      <c r="BZ41" s="100"/>
      <c r="CA41" s="100"/>
      <c r="CB41" s="100"/>
      <c r="CC41" s="100"/>
      <c r="CD41" s="100"/>
      <c r="CE41" s="100"/>
      <c r="CF41" s="100"/>
      <c r="CG41" s="100"/>
      <c r="CH41" s="100"/>
      <c r="CI41" s="100"/>
      <c r="CJ41" s="100"/>
      <c r="CK41" s="100"/>
      <c r="CL41" s="100"/>
      <c r="CM41" s="100"/>
      <c r="CN41" s="100"/>
      <c r="CO41" s="100"/>
      <c r="CP41" s="100"/>
      <c r="CQ41" s="100"/>
      <c r="CR41" s="100"/>
      <c r="CS41" s="100"/>
      <c r="CT41" s="100"/>
      <c r="CU41" s="100"/>
      <c r="CV41" s="100"/>
      <c r="CW41" s="100"/>
      <c r="CX41" s="100"/>
      <c r="CY41" s="100"/>
      <c r="CZ41" s="100"/>
      <c r="DA41" s="100"/>
      <c r="DB41" s="100"/>
      <c r="DC41" s="100"/>
      <c r="DD41" s="100"/>
      <c r="DE41" s="100"/>
      <c r="DF41" s="100"/>
      <c r="DG41" s="100"/>
      <c r="DH41" s="100"/>
      <c r="DI41" s="100"/>
      <c r="DJ41" s="100"/>
      <c r="DK41" s="100"/>
      <c r="DL41" s="100"/>
      <c r="DM41" s="100"/>
      <c r="DN41" s="100"/>
      <c r="DO41" s="100"/>
      <c r="DP41" s="100"/>
      <c r="DQ41" s="100"/>
      <c r="DR41" s="100"/>
      <c r="DS41" s="100"/>
      <c r="DT41" s="100"/>
      <c r="DU41" s="100"/>
      <c r="DV41" s="100"/>
      <c r="DW41" s="100"/>
      <c r="DX41" s="100"/>
      <c r="DY41" s="100"/>
      <c r="DZ41" s="100"/>
      <c r="EA41" s="100"/>
      <c r="EB41" s="100"/>
      <c r="EC41" s="100"/>
      <c r="ED41" s="100"/>
      <c r="EE41" s="100"/>
      <c r="EF41" s="100"/>
      <c r="EG41" s="100"/>
      <c r="EH41" s="100"/>
      <c r="EI41" s="100"/>
      <c r="EJ41" s="100"/>
      <c r="EK41" s="100"/>
      <c r="EL41" s="100"/>
      <c r="EM41" s="100"/>
      <c r="EN41" s="100"/>
      <c r="EO41" s="100"/>
      <c r="EP41" s="100"/>
      <c r="EQ41" s="100"/>
      <c r="ER41" s="100"/>
      <c r="ES41" s="100"/>
      <c r="ET41" s="100"/>
      <c r="EU41" s="100"/>
      <c r="EV41" s="100"/>
      <c r="EW41" s="100"/>
      <c r="EX41" s="100"/>
      <c r="EY41" s="100"/>
      <c r="EZ41" s="100"/>
      <c r="FA41" s="100"/>
      <c r="FB41" s="100"/>
      <c r="FC41" s="100"/>
      <c r="FD41" s="100"/>
      <c r="FE41" s="100"/>
      <c r="FF41" s="100"/>
      <c r="FG41" s="100"/>
      <c r="FH41" s="100"/>
      <c r="FI41" s="100"/>
      <c r="FJ41" s="100"/>
      <c r="FK41" s="100"/>
      <c r="FL41" s="100"/>
      <c r="FM41" s="100"/>
      <c r="FN41" s="100"/>
      <c r="FO41" s="100"/>
      <c r="FP41" s="100"/>
      <c r="FQ41" s="100"/>
      <c r="FR41" s="100"/>
      <c r="FS41" s="100"/>
      <c r="FT41" s="100"/>
      <c r="FU41" s="100"/>
      <c r="FV41" s="100"/>
      <c r="FW41" s="100"/>
      <c r="FX41" s="100"/>
      <c r="FY41" s="100"/>
      <c r="FZ41" s="100"/>
      <c r="GA41" s="100"/>
      <c r="GB41" s="100"/>
      <c r="GC41" s="100"/>
      <c r="GD41" s="100"/>
      <c r="GE41" s="100"/>
      <c r="GF41" s="100"/>
      <c r="GG41" s="100"/>
      <c r="GH41" s="100"/>
      <c r="GI41" s="100"/>
      <c r="GJ41" s="100"/>
      <c r="GK41" s="100"/>
      <c r="GL41" s="100"/>
      <c r="GM41" s="100"/>
      <c r="GN41" s="100"/>
      <c r="GO41" s="100"/>
      <c r="GP41" s="100"/>
      <c r="GQ41" s="100"/>
      <c r="GR41" s="100"/>
      <c r="GS41" s="100"/>
      <c r="GT41" s="100"/>
      <c r="GU41" s="100"/>
      <c r="GV41" s="100"/>
      <c r="GW41" s="100"/>
      <c r="GX41" s="100"/>
      <c r="GY41" s="100"/>
      <c r="GZ41" s="100"/>
      <c r="HA41" s="100"/>
      <c r="HB41" s="100"/>
      <c r="HC41" s="100"/>
      <c r="HD41" s="100"/>
      <c r="HE41" s="100"/>
      <c r="HF41" s="100"/>
      <c r="HG41" s="100"/>
      <c r="HH41" s="100"/>
      <c r="HI41" s="100"/>
      <c r="HJ41" s="100"/>
      <c r="HK41" s="100"/>
      <c r="HL41" s="100"/>
      <c r="HM41" s="100"/>
      <c r="HN41" s="100"/>
      <c r="HO41" s="100"/>
      <c r="HP41" s="100"/>
      <c r="HQ41" s="100"/>
      <c r="HR41" s="100"/>
      <c r="HS41" s="100"/>
      <c r="HT41" s="100"/>
      <c r="HU41" s="100"/>
      <c r="HV41" s="100"/>
      <c r="HW41" s="100"/>
      <c r="HX41" s="100"/>
      <c r="HY41" s="100"/>
      <c r="HZ41" s="100"/>
      <c r="IA41" s="100"/>
      <c r="IB41" s="100"/>
      <c r="IC41" s="100"/>
      <c r="ID41" s="100"/>
      <c r="IE41" s="100"/>
      <c r="IF41" s="100"/>
      <c r="IG41" s="100"/>
      <c r="IH41" s="100"/>
      <c r="II41" s="100"/>
      <c r="IJ41" s="100"/>
      <c r="IK41" s="100"/>
      <c r="IL41" s="100"/>
      <c r="IM41" s="100"/>
      <c r="IN41" s="100"/>
      <c r="IO41" s="100"/>
      <c r="IP41" s="100"/>
      <c r="IQ41" s="100"/>
      <c r="IR41" s="100"/>
      <c r="IS41" s="100"/>
      <c r="IT41" s="100"/>
      <c r="IU41" s="100"/>
      <c r="IV41" s="100"/>
      <c r="IW41" s="100"/>
      <c r="IX41" s="100"/>
      <c r="IY41" s="100"/>
      <c r="IZ41" s="100"/>
      <c r="JA41" s="100"/>
      <c r="JB41" s="100"/>
      <c r="JC41" s="100"/>
      <c r="JD41" s="100"/>
      <c r="JE41" s="100"/>
      <c r="JF41" s="100"/>
      <c r="JG41" s="100"/>
      <c r="JH41" s="100"/>
      <c r="JI41" s="100"/>
      <c r="JJ41" s="100"/>
      <c r="JK41" s="100"/>
      <c r="JL41" s="100"/>
      <c r="JM41" s="100"/>
      <c r="JN41" s="100"/>
      <c r="JO41" s="100"/>
      <c r="JP41" s="100"/>
      <c r="JQ41" s="100"/>
      <c r="JR41" s="100"/>
      <c r="JS41" s="100"/>
      <c r="JT41" s="100"/>
      <c r="JU41" s="100"/>
      <c r="JV41" s="100"/>
      <c r="JW41" s="100"/>
      <c r="JX41" s="100"/>
      <c r="JY41" s="100"/>
      <c r="JZ41" s="100"/>
      <c r="KA41" s="100"/>
      <c r="KB41" s="100"/>
      <c r="KC41" s="100"/>
      <c r="KD41" s="100"/>
      <c r="KE41" s="100"/>
      <c r="KF41" s="100"/>
      <c r="KG41" s="100"/>
      <c r="KH41" s="100"/>
      <c r="KI41" s="100"/>
      <c r="KJ41" s="100"/>
      <c r="KK41" s="100"/>
      <c r="KL41" s="100"/>
      <c r="KM41" s="100"/>
      <c r="KN41" s="100"/>
      <c r="KO41" s="100"/>
      <c r="KP41" s="100"/>
      <c r="KQ41" s="100"/>
      <c r="KR41" s="100"/>
      <c r="KS41" s="100"/>
      <c r="KT41" s="100"/>
      <c r="KU41" s="100"/>
      <c r="KV41" s="100"/>
      <c r="KW41" s="100"/>
      <c r="KX41" s="100"/>
      <c r="KY41" s="100"/>
      <c r="KZ41" s="100"/>
      <c r="LA41" s="100"/>
      <c r="LB41" s="100"/>
      <c r="LC41" s="100"/>
      <c r="LD41" s="100"/>
      <c r="LE41" s="100"/>
      <c r="LF41" s="100"/>
      <c r="LG41" s="100"/>
      <c r="LH41" s="100"/>
      <c r="LI41" s="100"/>
      <c r="LJ41" s="100"/>
      <c r="LK41" s="100"/>
      <c r="LL41" s="100"/>
      <c r="LM41" s="100"/>
      <c r="LN41" s="100"/>
      <c r="LO41" s="100"/>
      <c r="LP41" s="100"/>
      <c r="LQ41" s="100"/>
      <c r="LR41" s="100"/>
      <c r="LS41" s="100"/>
      <c r="LT41" s="100"/>
      <c r="LU41" s="100"/>
      <c r="LV41" s="100"/>
      <c r="LW41" s="100"/>
      <c r="LX41" s="100"/>
      <c r="LY41" s="100"/>
      <c r="LZ41" s="100"/>
      <c r="MA41" s="100"/>
      <c r="MB41" s="100"/>
      <c r="MC41" s="100"/>
      <c r="MD41" s="100"/>
      <c r="ME41" s="100"/>
      <c r="MF41" s="100"/>
      <c r="MG41" s="100"/>
      <c r="MH41" s="100"/>
      <c r="MI41" s="100"/>
      <c r="MJ41" s="100"/>
      <c r="MK41" s="100"/>
      <c r="ML41" s="100"/>
      <c r="MM41" s="100"/>
      <c r="MN41" s="100"/>
      <c r="MO41" s="100"/>
      <c r="MP41" s="100"/>
      <c r="MQ41" s="100"/>
      <c r="MR41" s="100"/>
      <c r="MS41" s="100"/>
      <c r="MT41" s="100"/>
      <c r="MU41" s="100"/>
      <c r="MV41" s="100"/>
      <c r="MW41" s="100"/>
      <c r="MX41" s="100"/>
      <c r="MY41" s="100"/>
      <c r="MZ41" s="100"/>
      <c r="NA41" s="100"/>
      <c r="NB41" s="100"/>
      <c r="NC41" s="100"/>
      <c r="ND41" s="100"/>
      <c r="NE41" s="100"/>
      <c r="NF41" s="100"/>
      <c r="NG41" s="100"/>
      <c r="NH41" s="100"/>
      <c r="NI41" s="100"/>
      <c r="NJ41" s="100"/>
      <c r="NK41" s="100"/>
      <c r="NL41" s="100"/>
      <c r="NM41" s="100"/>
      <c r="NN41" s="100"/>
      <c r="NO41" s="100"/>
      <c r="NP41" s="100"/>
      <c r="NQ41" s="100"/>
      <c r="NR41" s="100"/>
      <c r="NS41" s="100"/>
      <c r="NT41" s="100"/>
      <c r="NU41" s="100"/>
      <c r="NV41" s="100"/>
      <c r="NW41" s="100"/>
      <c r="NX41" s="100"/>
      <c r="NY41" s="100"/>
      <c r="NZ41" s="100"/>
      <c r="OA41" s="100"/>
      <c r="OB41" s="100"/>
      <c r="OC41" s="100"/>
      <c r="OD41" s="100"/>
      <c r="OE41" s="100"/>
      <c r="OF41" s="100"/>
      <c r="OG41" s="100"/>
      <c r="OH41" s="100"/>
      <c r="OI41" s="100"/>
      <c r="OJ41" s="100"/>
      <c r="OK41" s="100"/>
      <c r="OL41" s="100"/>
      <c r="OM41" s="100"/>
      <c r="ON41" s="100"/>
      <c r="OO41" s="100"/>
      <c r="OP41" s="100"/>
      <c r="OQ41" s="100"/>
      <c r="OR41" s="100"/>
      <c r="OS41" s="100"/>
      <c r="OT41" s="100"/>
      <c r="OU41" s="100"/>
      <c r="OV41" s="100"/>
      <c r="OW41" s="100"/>
      <c r="OX41" s="100"/>
      <c r="OY41" s="100"/>
      <c r="OZ41" s="100"/>
      <c r="PA41" s="100"/>
      <c r="PB41" s="100"/>
      <c r="PC41" s="100"/>
      <c r="PD41" s="100"/>
      <c r="PE41" s="100"/>
      <c r="PF41" s="100"/>
      <c r="PG41" s="100"/>
      <c r="PH41" s="100"/>
      <c r="PI41" s="100"/>
      <c r="PJ41" s="100"/>
      <c r="PK41" s="100"/>
      <c r="PL41" s="100"/>
      <c r="PM41" s="100"/>
      <c r="PN41" s="100"/>
      <c r="PO41" s="100"/>
      <c r="PP41" s="100"/>
      <c r="PQ41" s="100"/>
      <c r="PR41" s="100"/>
      <c r="PS41" s="100"/>
      <c r="PT41" s="100"/>
      <c r="PU41" s="100"/>
      <c r="PV41" s="100"/>
      <c r="PW41" s="100"/>
      <c r="PX41" s="100"/>
      <c r="PY41" s="100"/>
      <c r="PZ41" s="100"/>
      <c r="QA41" s="100"/>
      <c r="QB41" s="100"/>
      <c r="QC41" s="100"/>
      <c r="QD41" s="100"/>
      <c r="QE41" s="100"/>
      <c r="QF41" s="100"/>
      <c r="QG41" s="100"/>
      <c r="QH41" s="100"/>
      <c r="QI41" s="100"/>
      <c r="QJ41" s="100"/>
      <c r="QK41" s="100"/>
      <c r="QL41" s="100"/>
      <c r="QM41" s="100"/>
      <c r="QN41" s="100"/>
      <c r="QO41" s="100"/>
      <c r="QP41" s="100"/>
      <c r="QQ41" s="100"/>
      <c r="QR41" s="100"/>
      <c r="QS41" s="100"/>
      <c r="QT41" s="100"/>
      <c r="QU41" s="100"/>
      <c r="QV41" s="100"/>
      <c r="QW41" s="100"/>
      <c r="QX41" s="100"/>
      <c r="QY41" s="100"/>
      <c r="QZ41" s="100"/>
      <c r="RA41" s="100"/>
      <c r="RB41" s="100"/>
      <c r="RC41" s="100"/>
      <c r="RD41" s="100"/>
      <c r="RE41" s="100"/>
      <c r="RF41" s="100"/>
      <c r="RG41" s="100"/>
      <c r="RH41" s="100"/>
      <c r="RI41" s="100"/>
      <c r="RJ41" s="100"/>
      <c r="RK41" s="100"/>
      <c r="RL41" s="100"/>
      <c r="RM41" s="100"/>
      <c r="RN41" s="100"/>
      <c r="RO41" s="100"/>
      <c r="RP41" s="100"/>
      <c r="RQ41" s="100"/>
      <c r="RR41" s="100"/>
      <c r="RS41" s="100"/>
      <c r="RT41" s="100"/>
      <c r="RU41" s="100"/>
      <c r="RV41" s="100"/>
      <c r="RW41" s="100"/>
      <c r="RX41" s="100"/>
      <c r="RY41" s="100"/>
      <c r="RZ41" s="100"/>
      <c r="SA41" s="100"/>
      <c r="SB41" s="100"/>
      <c r="SC41" s="100"/>
      <c r="SD41" s="100"/>
      <c r="SE41" s="100"/>
      <c r="SF41" s="100"/>
      <c r="SG41" s="100"/>
      <c r="SH41" s="100"/>
      <c r="SI41" s="100"/>
      <c r="SJ41" s="100"/>
      <c r="SK41" s="100"/>
      <c r="SL41" s="100"/>
      <c r="SM41" s="100"/>
      <c r="SN41" s="100"/>
      <c r="SO41" s="100"/>
      <c r="SP41" s="100"/>
      <c r="SQ41" s="100"/>
      <c r="SR41" s="100"/>
      <c r="SS41" s="100"/>
      <c r="ST41" s="100"/>
      <c r="SU41" s="100"/>
      <c r="SV41" s="100"/>
      <c r="SW41" s="100"/>
      <c r="SX41" s="100"/>
      <c r="SY41" s="100"/>
      <c r="SZ41" s="100"/>
      <c r="TA41" s="100"/>
      <c r="TB41" s="100"/>
      <c r="TC41" s="100"/>
      <c r="TD41" s="100"/>
      <c r="TE41" s="100"/>
      <c r="TF41" s="100"/>
      <c r="TG41" s="100"/>
      <c r="TH41" s="100"/>
      <c r="TI41" s="100"/>
      <c r="TJ41" s="100"/>
      <c r="TK41" s="100"/>
      <c r="TL41" s="100"/>
      <c r="TM41" s="100"/>
      <c r="TN41" s="100"/>
      <c r="TO41" s="100"/>
      <c r="TP41" s="100"/>
      <c r="TQ41" s="100"/>
      <c r="TR41" s="100"/>
      <c r="TS41" s="100"/>
      <c r="TT41" s="100"/>
      <c r="TU41" s="100"/>
      <c r="TV41" s="100"/>
      <c r="TW41" s="100"/>
      <c r="TX41" s="100"/>
      <c r="TY41" s="100"/>
      <c r="TZ41" s="100"/>
      <c r="UA41" s="100"/>
      <c r="UB41" s="100"/>
      <c r="UC41" s="100"/>
      <c r="UD41" s="100"/>
      <c r="UE41" s="100"/>
      <c r="UF41" s="100"/>
      <c r="UG41" s="100"/>
      <c r="UH41" s="100"/>
      <c r="UI41" s="100"/>
      <c r="UJ41" s="100"/>
      <c r="UK41" s="100"/>
      <c r="UL41" s="100"/>
      <c r="UM41" s="100"/>
      <c r="UN41" s="100"/>
      <c r="UO41" s="100"/>
      <c r="UP41" s="100"/>
      <c r="UQ41" s="100"/>
      <c r="UR41" s="100"/>
      <c r="US41" s="100"/>
      <c r="UT41" s="100"/>
      <c r="UU41" s="100"/>
      <c r="UV41" s="100"/>
      <c r="UW41" s="100"/>
      <c r="UX41" s="100"/>
      <c r="UY41" s="100"/>
      <c r="UZ41" s="100"/>
      <c r="VA41" s="100"/>
      <c r="VB41" s="100"/>
      <c r="VC41" s="100"/>
      <c r="VD41" s="100"/>
      <c r="VE41" s="100"/>
      <c r="VF41" s="100"/>
      <c r="VG41" s="100"/>
      <c r="VH41" s="100"/>
      <c r="VI41" s="100"/>
      <c r="VJ41" s="100"/>
      <c r="VK41" s="100"/>
      <c r="VL41" s="100"/>
      <c r="VM41" s="100"/>
      <c r="VN41" s="100"/>
      <c r="VO41" s="100"/>
      <c r="VP41" s="100"/>
      <c r="VQ41" s="100"/>
      <c r="VR41" s="100"/>
      <c r="VS41" s="100"/>
      <c r="VT41" s="100"/>
      <c r="VU41" s="100"/>
      <c r="VV41" s="100"/>
      <c r="VW41" s="100"/>
      <c r="VX41" s="100"/>
      <c r="VY41" s="100"/>
      <c r="VZ41" s="100"/>
      <c r="WA41" s="100"/>
      <c r="WB41" s="100"/>
      <c r="WC41" s="100"/>
      <c r="WD41" s="100"/>
      <c r="WE41" s="100"/>
      <c r="WF41" s="100"/>
      <c r="WG41" s="100"/>
      <c r="WH41" s="100"/>
      <c r="WI41" s="100"/>
      <c r="WJ41" s="100"/>
      <c r="WK41" s="100"/>
      <c r="WL41" s="100"/>
      <c r="WM41" s="100"/>
      <c r="WN41" s="100"/>
      <c r="WO41" s="100"/>
      <c r="WP41" s="100"/>
      <c r="WQ41" s="100"/>
      <c r="WR41" s="100"/>
      <c r="WS41" s="100"/>
      <c r="WT41" s="100"/>
      <c r="WU41" s="100"/>
      <c r="WV41" s="100"/>
      <c r="WW41" s="100"/>
      <c r="WX41" s="100"/>
      <c r="WY41" s="100"/>
      <c r="WZ41" s="100"/>
      <c r="XA41" s="100"/>
      <c r="XB41" s="100"/>
      <c r="XC41" s="100"/>
      <c r="XD41" s="100"/>
      <c r="XE41" s="100"/>
      <c r="XF41" s="100"/>
      <c r="XG41" s="100"/>
      <c r="XH41" s="100"/>
      <c r="XI41" s="100"/>
      <c r="XJ41" s="100"/>
      <c r="XK41" s="100"/>
      <c r="XL41" s="100"/>
      <c r="XM41" s="100"/>
      <c r="XN41" s="100"/>
      <c r="XO41" s="100"/>
      <c r="XP41" s="100"/>
      <c r="XQ41" s="100"/>
      <c r="XR41" s="100"/>
      <c r="XS41" s="100"/>
      <c r="XT41" s="100"/>
      <c r="XU41" s="100"/>
      <c r="XV41" s="100"/>
      <c r="XW41" s="100"/>
      <c r="XX41" s="100"/>
      <c r="XY41" s="100"/>
      <c r="XZ41" s="100"/>
      <c r="YA41" s="100"/>
      <c r="YB41" s="100"/>
      <c r="YC41" s="100"/>
      <c r="YD41" s="100"/>
      <c r="YE41" s="100"/>
      <c r="YF41" s="100"/>
      <c r="YG41" s="100"/>
      <c r="YH41" s="100"/>
      <c r="YI41" s="100"/>
      <c r="YJ41" s="100"/>
      <c r="YK41" s="100"/>
      <c r="YL41" s="100"/>
      <c r="YM41" s="100"/>
      <c r="YN41" s="100"/>
      <c r="YO41" s="100"/>
      <c r="YP41" s="100"/>
      <c r="YQ41" s="100"/>
      <c r="YR41" s="100"/>
      <c r="YS41" s="100"/>
      <c r="YT41" s="100"/>
      <c r="YU41" s="100"/>
      <c r="YV41" s="100"/>
      <c r="YW41" s="100"/>
      <c r="YX41" s="100"/>
      <c r="YY41" s="100"/>
      <c r="YZ41" s="100"/>
      <c r="ZA41" s="100"/>
      <c r="ZB41" s="100"/>
      <c r="ZC41" s="100"/>
      <c r="ZD41" s="100"/>
      <c r="ZE41" s="100"/>
      <c r="ZF41" s="100"/>
      <c r="ZG41" s="100"/>
      <c r="ZH41" s="100"/>
      <c r="ZI41" s="100"/>
      <c r="ZJ41" s="100"/>
      <c r="ZK41" s="100"/>
      <c r="ZL41" s="100"/>
      <c r="ZM41" s="100"/>
      <c r="ZN41" s="100"/>
      <c r="ZO41" s="100"/>
      <c r="ZP41" s="100"/>
      <c r="ZQ41" s="100"/>
      <c r="ZR41" s="100"/>
      <c r="ZS41" s="100"/>
      <c r="ZT41" s="100"/>
      <c r="ZU41" s="100"/>
      <c r="ZV41" s="100"/>
      <c r="ZW41" s="100"/>
      <c r="ZX41" s="100"/>
      <c r="ZY41" s="100"/>
      <c r="ZZ41" s="100"/>
      <c r="AAA41" s="100"/>
      <c r="AAB41" s="100"/>
      <c r="AAC41" s="100"/>
      <c r="AAD41" s="100"/>
      <c r="AAE41" s="100"/>
      <c r="AAF41" s="100"/>
      <c r="AAG41" s="100"/>
      <c r="AAH41" s="100"/>
      <c r="AAI41" s="100"/>
      <c r="AAJ41" s="100"/>
      <c r="AAK41" s="100"/>
      <c r="AAL41" s="100"/>
      <c r="AAM41" s="100"/>
      <c r="AAN41" s="100"/>
      <c r="AAO41" s="100"/>
      <c r="AAP41" s="100"/>
      <c r="AAQ41" s="100"/>
      <c r="AAR41" s="100"/>
      <c r="AAS41" s="100"/>
      <c r="AAT41" s="100"/>
      <c r="AAU41" s="100"/>
      <c r="AAV41" s="100"/>
      <c r="AAW41" s="100"/>
      <c r="AAX41" s="100"/>
      <c r="AAY41" s="100"/>
      <c r="AAZ41" s="100"/>
      <c r="ABA41" s="100"/>
      <c r="ABB41" s="100"/>
      <c r="ABC41" s="100"/>
      <c r="ABD41" s="100"/>
      <c r="ABE41" s="100"/>
      <c r="ABF41" s="100"/>
      <c r="ABG41" s="100"/>
      <c r="ABH41" s="100"/>
      <c r="ABI41" s="100"/>
      <c r="ABJ41" s="100"/>
      <c r="ABK41" s="100"/>
      <c r="ABL41" s="100"/>
      <c r="ABM41" s="100"/>
      <c r="ABN41" s="100"/>
      <c r="ABO41" s="100"/>
      <c r="ABP41" s="100"/>
      <c r="ABQ41" s="100"/>
      <c r="ABR41" s="100"/>
      <c r="ABS41" s="100"/>
      <c r="ABT41" s="100"/>
      <c r="ABU41" s="100"/>
      <c r="ABV41" s="100"/>
      <c r="ABW41" s="100"/>
      <c r="ABX41" s="100"/>
      <c r="ABY41" s="100"/>
      <c r="ABZ41" s="100"/>
      <c r="ACA41" s="100"/>
      <c r="ACB41" s="100"/>
      <c r="ACC41" s="100"/>
      <c r="ACD41" s="100"/>
      <c r="ACE41" s="100"/>
      <c r="ACF41" s="100"/>
      <c r="ACG41" s="100"/>
      <c r="ACH41" s="100"/>
      <c r="ACI41" s="100"/>
      <c r="ACJ41" s="100"/>
      <c r="ACK41" s="100"/>
      <c r="ACL41" s="100"/>
      <c r="ACM41" s="100"/>
      <c r="ACN41" s="100"/>
      <c r="ACO41" s="100"/>
      <c r="ACP41" s="100"/>
      <c r="ACQ41" s="100"/>
      <c r="ACR41" s="100"/>
      <c r="ACS41" s="100"/>
      <c r="ACT41" s="100"/>
      <c r="ACU41" s="100"/>
      <c r="ACV41" s="100"/>
      <c r="ACW41" s="100"/>
      <c r="ACX41" s="100"/>
      <c r="ACY41" s="100"/>
      <c r="ACZ41" s="100"/>
      <c r="ADA41" s="100"/>
      <c r="ADB41" s="100"/>
      <c r="ADC41" s="100"/>
      <c r="ADD41" s="100"/>
      <c r="ADE41" s="100"/>
      <c r="ADF41" s="100"/>
      <c r="ADG41" s="100"/>
      <c r="ADH41" s="100"/>
      <c r="ADI41" s="100"/>
      <c r="ADJ41" s="100"/>
      <c r="ADK41" s="100"/>
      <c r="ADL41" s="100"/>
      <c r="ADM41" s="100"/>
      <c r="ADN41" s="100"/>
      <c r="ADO41" s="100"/>
      <c r="ADP41" s="100"/>
      <c r="ADQ41" s="100"/>
      <c r="ADR41" s="100"/>
      <c r="ADS41" s="100"/>
      <c r="ADT41" s="100"/>
      <c r="ADU41" s="100"/>
      <c r="ADV41" s="100"/>
      <c r="ADW41" s="100"/>
      <c r="ADX41" s="100"/>
      <c r="ADY41" s="100"/>
      <c r="ADZ41" s="100"/>
      <c r="AEA41" s="100"/>
      <c r="AEB41" s="100"/>
      <c r="AEC41" s="100"/>
      <c r="AED41" s="100"/>
      <c r="AEE41" s="100"/>
      <c r="AEF41" s="100"/>
      <c r="AEG41" s="100"/>
      <c r="AEH41" s="100"/>
      <c r="AEI41" s="100"/>
      <c r="AEJ41" s="100"/>
      <c r="AEK41" s="100"/>
      <c r="AEL41" s="100"/>
      <c r="AEM41" s="100"/>
      <c r="AEN41" s="100"/>
      <c r="AEO41" s="100"/>
      <c r="AEP41" s="100"/>
      <c r="AEQ41" s="100"/>
      <c r="AER41" s="100"/>
      <c r="AES41" s="100"/>
      <c r="AET41" s="100"/>
      <c r="AEU41" s="100"/>
      <c r="AEV41" s="100"/>
      <c r="AEW41" s="100"/>
      <c r="AEX41" s="100"/>
      <c r="AEY41" s="100"/>
      <c r="AEZ41" s="100"/>
      <c r="AFA41" s="100"/>
      <c r="AFB41" s="100"/>
      <c r="AFC41" s="100"/>
      <c r="AFD41" s="100"/>
      <c r="AFE41" s="100"/>
      <c r="AFF41" s="100"/>
      <c r="AFG41" s="100"/>
      <c r="AFH41" s="100"/>
      <c r="AFI41" s="100"/>
      <c r="AFJ41" s="100"/>
      <c r="AFK41" s="100"/>
      <c r="AFL41" s="100"/>
      <c r="AFM41" s="100"/>
      <c r="AFN41" s="100"/>
      <c r="AFO41" s="100"/>
      <c r="AFP41" s="100"/>
      <c r="AFQ41" s="100"/>
      <c r="AFR41" s="100"/>
      <c r="AFS41" s="100"/>
      <c r="AFT41" s="100"/>
      <c r="AFU41" s="100"/>
      <c r="AFV41" s="100"/>
      <c r="AFW41" s="100"/>
      <c r="AFX41" s="100"/>
      <c r="AFY41" s="100"/>
      <c r="AFZ41" s="100"/>
      <c r="AGA41" s="100"/>
      <c r="AGB41" s="100"/>
      <c r="AGC41" s="100"/>
      <c r="AGD41" s="100"/>
      <c r="AGE41" s="100"/>
      <c r="AGF41" s="100"/>
      <c r="AGG41" s="100"/>
      <c r="AGH41" s="100"/>
      <c r="AGI41" s="100"/>
      <c r="AGJ41" s="100"/>
      <c r="AGK41" s="100"/>
      <c r="AGL41" s="100"/>
      <c r="AGM41" s="100"/>
      <c r="AGN41" s="100"/>
      <c r="AGO41" s="100"/>
      <c r="AGP41" s="100"/>
      <c r="AGQ41" s="100"/>
      <c r="AGR41" s="100"/>
      <c r="AGS41" s="100"/>
      <c r="AGT41" s="100"/>
      <c r="AGU41" s="100"/>
      <c r="AGV41" s="100"/>
      <c r="AGW41" s="100"/>
      <c r="AGX41" s="100"/>
      <c r="AGY41" s="100"/>
      <c r="AGZ41" s="100"/>
      <c r="AHA41" s="100"/>
      <c r="AHB41" s="100"/>
      <c r="AHC41" s="100"/>
      <c r="AHD41" s="100"/>
      <c r="AHE41" s="100"/>
      <c r="AHF41" s="100"/>
      <c r="AHG41" s="100"/>
      <c r="AHH41" s="100"/>
      <c r="AHI41" s="100"/>
      <c r="AHJ41" s="100"/>
      <c r="AHK41" s="100"/>
      <c r="AHL41" s="100"/>
      <c r="AHM41" s="100"/>
      <c r="AHN41" s="100"/>
      <c r="AHO41" s="100"/>
      <c r="AHP41" s="100"/>
      <c r="AHQ41" s="100"/>
      <c r="AHR41" s="100"/>
      <c r="AHS41" s="100"/>
      <c r="AHT41" s="100"/>
      <c r="AHU41" s="100"/>
      <c r="AHV41" s="100"/>
      <c r="AHW41" s="100"/>
      <c r="AHX41" s="100"/>
      <c r="AHY41" s="100"/>
      <c r="AHZ41" s="100"/>
      <c r="AIA41" s="100"/>
      <c r="AIB41" s="100"/>
      <c r="AIC41" s="100"/>
      <c r="AID41" s="100"/>
      <c r="AIE41" s="100"/>
      <c r="AIF41" s="100"/>
      <c r="AIG41" s="100"/>
      <c r="AIH41" s="100"/>
      <c r="AII41" s="100"/>
      <c r="AIJ41" s="100"/>
      <c r="AIK41" s="100"/>
      <c r="AIL41" s="100"/>
      <c r="AIM41" s="100"/>
      <c r="AIN41" s="100"/>
      <c r="AIO41" s="100"/>
      <c r="AIP41" s="100"/>
      <c r="AIQ41" s="100"/>
      <c r="AIR41" s="100"/>
      <c r="AIS41" s="100"/>
      <c r="AIT41" s="100"/>
      <c r="AIU41" s="100"/>
      <c r="AIV41" s="100"/>
      <c r="AIW41" s="100"/>
      <c r="AIX41" s="100"/>
      <c r="AIY41" s="100"/>
      <c r="AIZ41" s="100"/>
      <c r="AJA41" s="100"/>
      <c r="AJB41" s="100"/>
      <c r="AJC41" s="100"/>
      <c r="AJD41" s="100"/>
      <c r="AJE41" s="100"/>
      <c r="AJF41" s="100"/>
      <c r="AJG41" s="100"/>
      <c r="AJH41" s="100"/>
      <c r="AJI41" s="100"/>
      <c r="AJJ41" s="100"/>
      <c r="AJK41" s="100"/>
      <c r="AJL41" s="100"/>
      <c r="AJM41" s="100"/>
      <c r="AJN41" s="100"/>
      <c r="AJO41" s="100"/>
      <c r="AJP41" s="100"/>
      <c r="AJQ41" s="100"/>
      <c r="AJR41" s="100"/>
      <c r="AJS41" s="100"/>
      <c r="AJT41" s="100"/>
      <c r="AJU41" s="100"/>
      <c r="AJV41" s="100"/>
      <c r="AJW41" s="100"/>
      <c r="AJX41" s="100"/>
      <c r="AJY41" s="100"/>
      <c r="AJZ41" s="100"/>
      <c r="AKA41" s="100"/>
      <c r="AKB41" s="100"/>
      <c r="AKC41" s="100"/>
      <c r="AKD41" s="100"/>
      <c r="AKE41" s="100"/>
      <c r="AKF41" s="100"/>
      <c r="AKG41" s="100"/>
      <c r="AKH41" s="100"/>
      <c r="AKI41" s="100"/>
      <c r="AKJ41" s="100"/>
      <c r="AKK41" s="100"/>
      <c r="AKL41" s="100"/>
      <c r="AKM41" s="100"/>
      <c r="AKN41" s="100"/>
      <c r="AKO41" s="100"/>
      <c r="AKP41" s="100"/>
      <c r="AKQ41" s="100"/>
      <c r="AKR41" s="100"/>
      <c r="AKS41" s="100"/>
      <c r="AKT41" s="100"/>
      <c r="AKU41" s="100"/>
      <c r="AKV41" s="100"/>
      <c r="AKW41" s="100"/>
      <c r="AKX41" s="100"/>
      <c r="AKY41" s="100"/>
      <c r="AKZ41" s="100"/>
      <c r="ALA41" s="100"/>
      <c r="ALB41" s="100"/>
      <c r="ALC41" s="100"/>
      <c r="ALD41" s="100"/>
      <c r="ALE41" s="100"/>
      <c r="ALF41" s="100"/>
      <c r="ALG41" s="100"/>
      <c r="ALH41" s="100"/>
      <c r="ALI41" s="100"/>
      <c r="ALJ41" s="100"/>
      <c r="ALK41" s="100"/>
      <c r="ALL41" s="100"/>
      <c r="ALM41" s="100"/>
      <c r="ALN41" s="100"/>
      <c r="ALO41" s="100"/>
      <c r="ALP41" s="100"/>
      <c r="ALQ41" s="100"/>
      <c r="ALR41" s="100"/>
      <c r="ALS41" s="100"/>
      <c r="ALT41" s="100"/>
      <c r="ALU41" s="100"/>
      <c r="ALV41" s="100"/>
      <c r="ALW41" s="100"/>
      <c r="ALX41" s="100"/>
      <c r="ALY41" s="100"/>
      <c r="ALZ41" s="100"/>
      <c r="AMA41" s="100"/>
      <c r="AMB41" s="100"/>
      <c r="AMC41" s="100"/>
      <c r="AMD41" s="100"/>
      <c r="AME41" s="100"/>
      <c r="AMF41" s="100"/>
      <c r="AMG41" s="100"/>
      <c r="AMH41" s="100"/>
      <c r="AMI41" s="100"/>
    </row>
    <row r="42" spans="1:1023" s="104" customFormat="1">
      <c r="A42" s="117" t="s">
        <v>35</v>
      </c>
      <c r="B42" s="118" t="s">
        <v>53</v>
      </c>
      <c r="C42" s="100">
        <v>30</v>
      </c>
      <c r="D42" s="100">
        <v>15</v>
      </c>
      <c r="E42" s="100">
        <v>6</v>
      </c>
      <c r="F42" s="100">
        <v>9</v>
      </c>
      <c r="G42" s="100">
        <v>3</v>
      </c>
      <c r="H42" s="100">
        <f t="shared" si="5"/>
        <v>63</v>
      </c>
      <c r="I42" s="123" t="str">
        <f t="shared" si="2"/>
        <v>統一超商</v>
      </c>
      <c r="J42" s="127" t="str">
        <f>IF((I42&lt;&gt;店舗数一覧_2021!I42),"○","")</f>
        <v/>
      </c>
      <c r="K42" s="124">
        <v>87675</v>
      </c>
      <c r="L42" s="102">
        <f t="shared" si="6"/>
        <v>1391.6666666666667</v>
      </c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  <c r="BC42" s="100"/>
      <c r="BD42" s="100"/>
      <c r="BE42" s="100"/>
      <c r="BF42" s="100"/>
      <c r="BG42" s="100"/>
      <c r="BH42" s="100"/>
      <c r="BI42" s="100"/>
      <c r="BJ42" s="100"/>
      <c r="BK42" s="100"/>
      <c r="BL42" s="100"/>
      <c r="BM42" s="100"/>
      <c r="BN42" s="100"/>
      <c r="BO42" s="100"/>
      <c r="BP42" s="100"/>
      <c r="BQ42" s="100"/>
      <c r="BR42" s="100"/>
      <c r="BS42" s="100"/>
      <c r="BT42" s="100"/>
      <c r="BU42" s="100"/>
      <c r="BV42" s="100"/>
      <c r="BW42" s="100"/>
      <c r="BX42" s="100"/>
      <c r="BY42" s="100"/>
      <c r="BZ42" s="100"/>
      <c r="CA42" s="100"/>
      <c r="CB42" s="100"/>
      <c r="CC42" s="100"/>
      <c r="CD42" s="100"/>
      <c r="CE42" s="100"/>
      <c r="CF42" s="100"/>
      <c r="CG42" s="100"/>
      <c r="CH42" s="100"/>
      <c r="CI42" s="100"/>
      <c r="CJ42" s="100"/>
      <c r="CK42" s="100"/>
      <c r="CL42" s="100"/>
      <c r="CM42" s="100"/>
      <c r="CN42" s="100"/>
      <c r="CO42" s="100"/>
      <c r="CP42" s="100"/>
      <c r="CQ42" s="100"/>
      <c r="CR42" s="100"/>
      <c r="CS42" s="100"/>
      <c r="CT42" s="100"/>
      <c r="CU42" s="100"/>
      <c r="CV42" s="100"/>
      <c r="CW42" s="100"/>
      <c r="CX42" s="100"/>
      <c r="CY42" s="100"/>
      <c r="CZ42" s="100"/>
      <c r="DA42" s="100"/>
      <c r="DB42" s="100"/>
      <c r="DC42" s="100"/>
      <c r="DD42" s="100"/>
      <c r="DE42" s="100"/>
      <c r="DF42" s="100"/>
      <c r="DG42" s="100"/>
      <c r="DH42" s="100"/>
      <c r="DI42" s="100"/>
      <c r="DJ42" s="100"/>
      <c r="DK42" s="100"/>
      <c r="DL42" s="100"/>
      <c r="DM42" s="100"/>
      <c r="DN42" s="100"/>
      <c r="DO42" s="100"/>
      <c r="DP42" s="100"/>
      <c r="DQ42" s="100"/>
      <c r="DR42" s="100"/>
      <c r="DS42" s="100"/>
      <c r="DT42" s="100"/>
      <c r="DU42" s="100"/>
      <c r="DV42" s="100"/>
      <c r="DW42" s="100"/>
      <c r="DX42" s="100"/>
      <c r="DY42" s="100"/>
      <c r="DZ42" s="100"/>
      <c r="EA42" s="100"/>
      <c r="EB42" s="100"/>
      <c r="EC42" s="100"/>
      <c r="ED42" s="100"/>
      <c r="EE42" s="100"/>
      <c r="EF42" s="100"/>
      <c r="EG42" s="100"/>
      <c r="EH42" s="100"/>
      <c r="EI42" s="100"/>
      <c r="EJ42" s="100"/>
      <c r="EK42" s="100"/>
      <c r="EL42" s="100"/>
      <c r="EM42" s="100"/>
      <c r="EN42" s="100"/>
      <c r="EO42" s="100"/>
      <c r="EP42" s="100"/>
      <c r="EQ42" s="100"/>
      <c r="ER42" s="100"/>
      <c r="ES42" s="100"/>
      <c r="ET42" s="100"/>
      <c r="EU42" s="100"/>
      <c r="EV42" s="100"/>
      <c r="EW42" s="100"/>
      <c r="EX42" s="100"/>
      <c r="EY42" s="100"/>
      <c r="EZ42" s="100"/>
      <c r="FA42" s="100"/>
      <c r="FB42" s="100"/>
      <c r="FC42" s="100"/>
      <c r="FD42" s="100"/>
      <c r="FE42" s="100"/>
      <c r="FF42" s="100"/>
      <c r="FG42" s="100"/>
      <c r="FH42" s="100"/>
      <c r="FI42" s="100"/>
      <c r="FJ42" s="100"/>
      <c r="FK42" s="100"/>
      <c r="FL42" s="100"/>
      <c r="FM42" s="100"/>
      <c r="FN42" s="100"/>
      <c r="FO42" s="100"/>
      <c r="FP42" s="100"/>
      <c r="FQ42" s="100"/>
      <c r="FR42" s="100"/>
      <c r="FS42" s="100"/>
      <c r="FT42" s="100"/>
      <c r="FU42" s="100"/>
      <c r="FV42" s="100"/>
      <c r="FW42" s="100"/>
      <c r="FX42" s="100"/>
      <c r="FY42" s="100"/>
      <c r="FZ42" s="100"/>
      <c r="GA42" s="100"/>
      <c r="GB42" s="100"/>
      <c r="GC42" s="100"/>
      <c r="GD42" s="100"/>
      <c r="GE42" s="100"/>
      <c r="GF42" s="100"/>
      <c r="GG42" s="100"/>
      <c r="GH42" s="100"/>
      <c r="GI42" s="100"/>
      <c r="GJ42" s="100"/>
      <c r="GK42" s="100"/>
      <c r="GL42" s="100"/>
      <c r="GM42" s="100"/>
      <c r="GN42" s="100"/>
      <c r="GO42" s="100"/>
      <c r="GP42" s="100"/>
      <c r="GQ42" s="100"/>
      <c r="GR42" s="100"/>
      <c r="GS42" s="100"/>
      <c r="GT42" s="100"/>
      <c r="GU42" s="100"/>
      <c r="GV42" s="100"/>
      <c r="GW42" s="100"/>
      <c r="GX42" s="100"/>
      <c r="GY42" s="100"/>
      <c r="GZ42" s="100"/>
      <c r="HA42" s="100"/>
      <c r="HB42" s="100"/>
      <c r="HC42" s="100"/>
      <c r="HD42" s="100"/>
      <c r="HE42" s="100"/>
      <c r="HF42" s="100"/>
      <c r="HG42" s="100"/>
      <c r="HH42" s="100"/>
      <c r="HI42" s="100"/>
      <c r="HJ42" s="100"/>
      <c r="HK42" s="100"/>
      <c r="HL42" s="100"/>
      <c r="HM42" s="100"/>
      <c r="HN42" s="100"/>
      <c r="HO42" s="100"/>
      <c r="HP42" s="100"/>
      <c r="HQ42" s="100"/>
      <c r="HR42" s="100"/>
      <c r="HS42" s="100"/>
      <c r="HT42" s="100"/>
      <c r="HU42" s="100"/>
      <c r="HV42" s="100"/>
      <c r="HW42" s="100"/>
      <c r="HX42" s="100"/>
      <c r="HY42" s="100"/>
      <c r="HZ42" s="100"/>
      <c r="IA42" s="100"/>
      <c r="IB42" s="100"/>
      <c r="IC42" s="100"/>
      <c r="ID42" s="100"/>
      <c r="IE42" s="100"/>
      <c r="IF42" s="100"/>
      <c r="IG42" s="100"/>
      <c r="IH42" s="100"/>
      <c r="II42" s="100"/>
      <c r="IJ42" s="100"/>
      <c r="IK42" s="100"/>
      <c r="IL42" s="100"/>
      <c r="IM42" s="100"/>
      <c r="IN42" s="100"/>
      <c r="IO42" s="100"/>
      <c r="IP42" s="100"/>
      <c r="IQ42" s="100"/>
      <c r="IR42" s="100"/>
      <c r="IS42" s="100"/>
      <c r="IT42" s="100"/>
      <c r="IU42" s="100"/>
      <c r="IV42" s="100"/>
      <c r="IW42" s="100"/>
      <c r="IX42" s="100"/>
      <c r="IY42" s="100"/>
      <c r="IZ42" s="100"/>
      <c r="JA42" s="100"/>
      <c r="JB42" s="100"/>
      <c r="JC42" s="100"/>
      <c r="JD42" s="100"/>
      <c r="JE42" s="100"/>
      <c r="JF42" s="100"/>
      <c r="JG42" s="100"/>
      <c r="JH42" s="100"/>
      <c r="JI42" s="100"/>
      <c r="JJ42" s="100"/>
      <c r="JK42" s="100"/>
      <c r="JL42" s="100"/>
      <c r="JM42" s="100"/>
      <c r="JN42" s="100"/>
      <c r="JO42" s="100"/>
      <c r="JP42" s="100"/>
      <c r="JQ42" s="100"/>
      <c r="JR42" s="100"/>
      <c r="JS42" s="100"/>
      <c r="JT42" s="100"/>
      <c r="JU42" s="100"/>
      <c r="JV42" s="100"/>
      <c r="JW42" s="100"/>
      <c r="JX42" s="100"/>
      <c r="JY42" s="100"/>
      <c r="JZ42" s="100"/>
      <c r="KA42" s="100"/>
      <c r="KB42" s="100"/>
      <c r="KC42" s="100"/>
      <c r="KD42" s="100"/>
      <c r="KE42" s="100"/>
      <c r="KF42" s="100"/>
      <c r="KG42" s="100"/>
      <c r="KH42" s="100"/>
      <c r="KI42" s="100"/>
      <c r="KJ42" s="100"/>
      <c r="KK42" s="100"/>
      <c r="KL42" s="100"/>
      <c r="KM42" s="100"/>
      <c r="KN42" s="100"/>
      <c r="KO42" s="100"/>
      <c r="KP42" s="100"/>
      <c r="KQ42" s="100"/>
      <c r="KR42" s="100"/>
      <c r="KS42" s="100"/>
      <c r="KT42" s="100"/>
      <c r="KU42" s="100"/>
      <c r="KV42" s="100"/>
      <c r="KW42" s="100"/>
      <c r="KX42" s="100"/>
      <c r="KY42" s="100"/>
      <c r="KZ42" s="100"/>
      <c r="LA42" s="100"/>
      <c r="LB42" s="100"/>
      <c r="LC42" s="100"/>
      <c r="LD42" s="100"/>
      <c r="LE42" s="100"/>
      <c r="LF42" s="100"/>
      <c r="LG42" s="100"/>
      <c r="LH42" s="100"/>
      <c r="LI42" s="100"/>
      <c r="LJ42" s="100"/>
      <c r="LK42" s="100"/>
      <c r="LL42" s="100"/>
      <c r="LM42" s="100"/>
      <c r="LN42" s="100"/>
      <c r="LO42" s="100"/>
      <c r="LP42" s="100"/>
      <c r="LQ42" s="100"/>
      <c r="LR42" s="100"/>
      <c r="LS42" s="100"/>
      <c r="LT42" s="100"/>
      <c r="LU42" s="100"/>
      <c r="LV42" s="100"/>
      <c r="LW42" s="100"/>
      <c r="LX42" s="100"/>
      <c r="LY42" s="100"/>
      <c r="LZ42" s="100"/>
      <c r="MA42" s="100"/>
      <c r="MB42" s="100"/>
      <c r="MC42" s="100"/>
      <c r="MD42" s="100"/>
      <c r="ME42" s="100"/>
      <c r="MF42" s="100"/>
      <c r="MG42" s="100"/>
      <c r="MH42" s="100"/>
      <c r="MI42" s="100"/>
      <c r="MJ42" s="100"/>
      <c r="MK42" s="100"/>
      <c r="ML42" s="100"/>
      <c r="MM42" s="100"/>
      <c r="MN42" s="100"/>
      <c r="MO42" s="100"/>
      <c r="MP42" s="100"/>
      <c r="MQ42" s="100"/>
      <c r="MR42" s="100"/>
      <c r="MS42" s="100"/>
      <c r="MT42" s="100"/>
      <c r="MU42" s="100"/>
      <c r="MV42" s="100"/>
      <c r="MW42" s="100"/>
      <c r="MX42" s="100"/>
      <c r="MY42" s="100"/>
      <c r="MZ42" s="100"/>
      <c r="NA42" s="100"/>
      <c r="NB42" s="100"/>
      <c r="NC42" s="100"/>
      <c r="ND42" s="100"/>
      <c r="NE42" s="100"/>
      <c r="NF42" s="100"/>
      <c r="NG42" s="100"/>
      <c r="NH42" s="100"/>
      <c r="NI42" s="100"/>
      <c r="NJ42" s="100"/>
      <c r="NK42" s="100"/>
      <c r="NL42" s="100"/>
      <c r="NM42" s="100"/>
      <c r="NN42" s="100"/>
      <c r="NO42" s="100"/>
      <c r="NP42" s="100"/>
      <c r="NQ42" s="100"/>
      <c r="NR42" s="100"/>
      <c r="NS42" s="100"/>
      <c r="NT42" s="100"/>
      <c r="NU42" s="100"/>
      <c r="NV42" s="100"/>
      <c r="NW42" s="100"/>
      <c r="NX42" s="100"/>
      <c r="NY42" s="100"/>
      <c r="NZ42" s="100"/>
      <c r="OA42" s="100"/>
      <c r="OB42" s="100"/>
      <c r="OC42" s="100"/>
      <c r="OD42" s="100"/>
      <c r="OE42" s="100"/>
      <c r="OF42" s="100"/>
      <c r="OG42" s="100"/>
      <c r="OH42" s="100"/>
      <c r="OI42" s="100"/>
      <c r="OJ42" s="100"/>
      <c r="OK42" s="100"/>
      <c r="OL42" s="100"/>
      <c r="OM42" s="100"/>
      <c r="ON42" s="100"/>
      <c r="OO42" s="100"/>
      <c r="OP42" s="100"/>
      <c r="OQ42" s="100"/>
      <c r="OR42" s="100"/>
      <c r="OS42" s="100"/>
      <c r="OT42" s="100"/>
      <c r="OU42" s="100"/>
      <c r="OV42" s="100"/>
      <c r="OW42" s="100"/>
      <c r="OX42" s="100"/>
      <c r="OY42" s="100"/>
      <c r="OZ42" s="100"/>
      <c r="PA42" s="100"/>
      <c r="PB42" s="100"/>
      <c r="PC42" s="100"/>
      <c r="PD42" s="100"/>
      <c r="PE42" s="100"/>
      <c r="PF42" s="100"/>
      <c r="PG42" s="100"/>
      <c r="PH42" s="100"/>
      <c r="PI42" s="100"/>
      <c r="PJ42" s="100"/>
      <c r="PK42" s="100"/>
      <c r="PL42" s="100"/>
      <c r="PM42" s="100"/>
      <c r="PN42" s="100"/>
      <c r="PO42" s="100"/>
      <c r="PP42" s="100"/>
      <c r="PQ42" s="100"/>
      <c r="PR42" s="100"/>
      <c r="PS42" s="100"/>
      <c r="PT42" s="100"/>
      <c r="PU42" s="100"/>
      <c r="PV42" s="100"/>
      <c r="PW42" s="100"/>
      <c r="PX42" s="100"/>
      <c r="PY42" s="100"/>
      <c r="PZ42" s="100"/>
      <c r="QA42" s="100"/>
      <c r="QB42" s="100"/>
      <c r="QC42" s="100"/>
      <c r="QD42" s="100"/>
      <c r="QE42" s="100"/>
      <c r="QF42" s="100"/>
      <c r="QG42" s="100"/>
      <c r="QH42" s="100"/>
      <c r="QI42" s="100"/>
      <c r="QJ42" s="100"/>
      <c r="QK42" s="100"/>
      <c r="QL42" s="100"/>
      <c r="QM42" s="100"/>
      <c r="QN42" s="100"/>
      <c r="QO42" s="100"/>
      <c r="QP42" s="100"/>
      <c r="QQ42" s="100"/>
      <c r="QR42" s="100"/>
      <c r="QS42" s="100"/>
      <c r="QT42" s="100"/>
      <c r="QU42" s="100"/>
      <c r="QV42" s="100"/>
      <c r="QW42" s="100"/>
      <c r="QX42" s="100"/>
      <c r="QY42" s="100"/>
      <c r="QZ42" s="100"/>
      <c r="RA42" s="100"/>
      <c r="RB42" s="100"/>
      <c r="RC42" s="100"/>
      <c r="RD42" s="100"/>
      <c r="RE42" s="100"/>
      <c r="RF42" s="100"/>
      <c r="RG42" s="100"/>
      <c r="RH42" s="100"/>
      <c r="RI42" s="100"/>
      <c r="RJ42" s="100"/>
      <c r="RK42" s="100"/>
      <c r="RL42" s="100"/>
      <c r="RM42" s="100"/>
      <c r="RN42" s="100"/>
      <c r="RO42" s="100"/>
      <c r="RP42" s="100"/>
      <c r="RQ42" s="100"/>
      <c r="RR42" s="100"/>
      <c r="RS42" s="100"/>
      <c r="RT42" s="100"/>
      <c r="RU42" s="100"/>
      <c r="RV42" s="100"/>
      <c r="RW42" s="100"/>
      <c r="RX42" s="100"/>
      <c r="RY42" s="100"/>
      <c r="RZ42" s="100"/>
      <c r="SA42" s="100"/>
      <c r="SB42" s="100"/>
      <c r="SC42" s="100"/>
      <c r="SD42" s="100"/>
      <c r="SE42" s="100"/>
      <c r="SF42" s="100"/>
      <c r="SG42" s="100"/>
      <c r="SH42" s="100"/>
      <c r="SI42" s="100"/>
      <c r="SJ42" s="100"/>
      <c r="SK42" s="100"/>
      <c r="SL42" s="100"/>
      <c r="SM42" s="100"/>
      <c r="SN42" s="100"/>
      <c r="SO42" s="100"/>
      <c r="SP42" s="100"/>
      <c r="SQ42" s="100"/>
      <c r="SR42" s="100"/>
      <c r="SS42" s="100"/>
      <c r="ST42" s="100"/>
      <c r="SU42" s="100"/>
      <c r="SV42" s="100"/>
      <c r="SW42" s="100"/>
      <c r="SX42" s="100"/>
      <c r="SY42" s="100"/>
      <c r="SZ42" s="100"/>
      <c r="TA42" s="100"/>
      <c r="TB42" s="100"/>
      <c r="TC42" s="100"/>
      <c r="TD42" s="100"/>
      <c r="TE42" s="100"/>
      <c r="TF42" s="100"/>
      <c r="TG42" s="100"/>
      <c r="TH42" s="100"/>
      <c r="TI42" s="100"/>
      <c r="TJ42" s="100"/>
      <c r="TK42" s="100"/>
      <c r="TL42" s="100"/>
      <c r="TM42" s="100"/>
      <c r="TN42" s="100"/>
      <c r="TO42" s="100"/>
      <c r="TP42" s="100"/>
      <c r="TQ42" s="100"/>
      <c r="TR42" s="100"/>
      <c r="TS42" s="100"/>
      <c r="TT42" s="100"/>
      <c r="TU42" s="100"/>
      <c r="TV42" s="100"/>
      <c r="TW42" s="100"/>
      <c r="TX42" s="100"/>
      <c r="TY42" s="100"/>
      <c r="TZ42" s="100"/>
      <c r="UA42" s="100"/>
      <c r="UB42" s="100"/>
      <c r="UC42" s="100"/>
      <c r="UD42" s="100"/>
      <c r="UE42" s="100"/>
      <c r="UF42" s="100"/>
      <c r="UG42" s="100"/>
      <c r="UH42" s="100"/>
      <c r="UI42" s="100"/>
      <c r="UJ42" s="100"/>
      <c r="UK42" s="100"/>
      <c r="UL42" s="100"/>
      <c r="UM42" s="100"/>
      <c r="UN42" s="100"/>
      <c r="UO42" s="100"/>
      <c r="UP42" s="100"/>
      <c r="UQ42" s="100"/>
      <c r="UR42" s="100"/>
      <c r="US42" s="100"/>
      <c r="UT42" s="100"/>
      <c r="UU42" s="100"/>
      <c r="UV42" s="100"/>
      <c r="UW42" s="100"/>
      <c r="UX42" s="100"/>
      <c r="UY42" s="100"/>
      <c r="UZ42" s="100"/>
      <c r="VA42" s="100"/>
      <c r="VB42" s="100"/>
      <c r="VC42" s="100"/>
      <c r="VD42" s="100"/>
      <c r="VE42" s="100"/>
      <c r="VF42" s="100"/>
      <c r="VG42" s="100"/>
      <c r="VH42" s="100"/>
      <c r="VI42" s="100"/>
      <c r="VJ42" s="100"/>
      <c r="VK42" s="100"/>
      <c r="VL42" s="100"/>
      <c r="VM42" s="100"/>
      <c r="VN42" s="100"/>
      <c r="VO42" s="100"/>
      <c r="VP42" s="100"/>
      <c r="VQ42" s="100"/>
      <c r="VR42" s="100"/>
      <c r="VS42" s="100"/>
      <c r="VT42" s="100"/>
      <c r="VU42" s="100"/>
      <c r="VV42" s="100"/>
      <c r="VW42" s="100"/>
      <c r="VX42" s="100"/>
      <c r="VY42" s="100"/>
      <c r="VZ42" s="100"/>
      <c r="WA42" s="100"/>
      <c r="WB42" s="100"/>
      <c r="WC42" s="100"/>
      <c r="WD42" s="100"/>
      <c r="WE42" s="100"/>
      <c r="WF42" s="100"/>
      <c r="WG42" s="100"/>
      <c r="WH42" s="100"/>
      <c r="WI42" s="100"/>
      <c r="WJ42" s="100"/>
      <c r="WK42" s="100"/>
      <c r="WL42" s="100"/>
      <c r="WM42" s="100"/>
      <c r="WN42" s="100"/>
      <c r="WO42" s="100"/>
      <c r="WP42" s="100"/>
      <c r="WQ42" s="100"/>
      <c r="WR42" s="100"/>
      <c r="WS42" s="100"/>
      <c r="WT42" s="100"/>
      <c r="WU42" s="100"/>
      <c r="WV42" s="100"/>
      <c r="WW42" s="100"/>
      <c r="WX42" s="100"/>
      <c r="WY42" s="100"/>
      <c r="WZ42" s="100"/>
      <c r="XA42" s="100"/>
      <c r="XB42" s="100"/>
      <c r="XC42" s="100"/>
      <c r="XD42" s="100"/>
      <c r="XE42" s="100"/>
      <c r="XF42" s="100"/>
      <c r="XG42" s="100"/>
      <c r="XH42" s="100"/>
      <c r="XI42" s="100"/>
      <c r="XJ42" s="100"/>
      <c r="XK42" s="100"/>
      <c r="XL42" s="100"/>
      <c r="XM42" s="100"/>
      <c r="XN42" s="100"/>
      <c r="XO42" s="100"/>
      <c r="XP42" s="100"/>
      <c r="XQ42" s="100"/>
      <c r="XR42" s="100"/>
      <c r="XS42" s="100"/>
      <c r="XT42" s="100"/>
      <c r="XU42" s="100"/>
      <c r="XV42" s="100"/>
      <c r="XW42" s="100"/>
      <c r="XX42" s="100"/>
      <c r="XY42" s="100"/>
      <c r="XZ42" s="100"/>
      <c r="YA42" s="100"/>
      <c r="YB42" s="100"/>
      <c r="YC42" s="100"/>
      <c r="YD42" s="100"/>
      <c r="YE42" s="100"/>
      <c r="YF42" s="100"/>
      <c r="YG42" s="100"/>
      <c r="YH42" s="100"/>
      <c r="YI42" s="100"/>
      <c r="YJ42" s="100"/>
      <c r="YK42" s="100"/>
      <c r="YL42" s="100"/>
      <c r="YM42" s="100"/>
      <c r="YN42" s="100"/>
      <c r="YO42" s="100"/>
      <c r="YP42" s="100"/>
      <c r="YQ42" s="100"/>
      <c r="YR42" s="100"/>
      <c r="YS42" s="100"/>
      <c r="YT42" s="100"/>
      <c r="YU42" s="100"/>
      <c r="YV42" s="100"/>
      <c r="YW42" s="100"/>
      <c r="YX42" s="100"/>
      <c r="YY42" s="100"/>
      <c r="YZ42" s="100"/>
      <c r="ZA42" s="100"/>
      <c r="ZB42" s="100"/>
      <c r="ZC42" s="100"/>
      <c r="ZD42" s="100"/>
      <c r="ZE42" s="100"/>
      <c r="ZF42" s="100"/>
      <c r="ZG42" s="100"/>
      <c r="ZH42" s="100"/>
      <c r="ZI42" s="100"/>
      <c r="ZJ42" s="100"/>
      <c r="ZK42" s="100"/>
      <c r="ZL42" s="100"/>
      <c r="ZM42" s="100"/>
      <c r="ZN42" s="100"/>
      <c r="ZO42" s="100"/>
      <c r="ZP42" s="100"/>
      <c r="ZQ42" s="100"/>
      <c r="ZR42" s="100"/>
      <c r="ZS42" s="100"/>
      <c r="ZT42" s="100"/>
      <c r="ZU42" s="100"/>
      <c r="ZV42" s="100"/>
      <c r="ZW42" s="100"/>
      <c r="ZX42" s="100"/>
      <c r="ZY42" s="100"/>
      <c r="ZZ42" s="100"/>
      <c r="AAA42" s="100"/>
      <c r="AAB42" s="100"/>
      <c r="AAC42" s="100"/>
      <c r="AAD42" s="100"/>
      <c r="AAE42" s="100"/>
      <c r="AAF42" s="100"/>
      <c r="AAG42" s="100"/>
      <c r="AAH42" s="100"/>
      <c r="AAI42" s="100"/>
      <c r="AAJ42" s="100"/>
      <c r="AAK42" s="100"/>
      <c r="AAL42" s="100"/>
      <c r="AAM42" s="100"/>
      <c r="AAN42" s="100"/>
      <c r="AAO42" s="100"/>
      <c r="AAP42" s="100"/>
      <c r="AAQ42" s="100"/>
      <c r="AAR42" s="100"/>
      <c r="AAS42" s="100"/>
      <c r="AAT42" s="100"/>
      <c r="AAU42" s="100"/>
      <c r="AAV42" s="100"/>
      <c r="AAW42" s="100"/>
      <c r="AAX42" s="100"/>
      <c r="AAY42" s="100"/>
      <c r="AAZ42" s="100"/>
      <c r="ABA42" s="100"/>
      <c r="ABB42" s="100"/>
      <c r="ABC42" s="100"/>
      <c r="ABD42" s="100"/>
      <c r="ABE42" s="100"/>
      <c r="ABF42" s="100"/>
      <c r="ABG42" s="100"/>
      <c r="ABH42" s="100"/>
      <c r="ABI42" s="100"/>
      <c r="ABJ42" s="100"/>
      <c r="ABK42" s="100"/>
      <c r="ABL42" s="100"/>
      <c r="ABM42" s="100"/>
      <c r="ABN42" s="100"/>
      <c r="ABO42" s="100"/>
      <c r="ABP42" s="100"/>
      <c r="ABQ42" s="100"/>
      <c r="ABR42" s="100"/>
      <c r="ABS42" s="100"/>
      <c r="ABT42" s="100"/>
      <c r="ABU42" s="100"/>
      <c r="ABV42" s="100"/>
      <c r="ABW42" s="100"/>
      <c r="ABX42" s="100"/>
      <c r="ABY42" s="100"/>
      <c r="ABZ42" s="100"/>
      <c r="ACA42" s="100"/>
      <c r="ACB42" s="100"/>
      <c r="ACC42" s="100"/>
      <c r="ACD42" s="100"/>
      <c r="ACE42" s="100"/>
      <c r="ACF42" s="100"/>
      <c r="ACG42" s="100"/>
      <c r="ACH42" s="100"/>
      <c r="ACI42" s="100"/>
      <c r="ACJ42" s="100"/>
      <c r="ACK42" s="100"/>
      <c r="ACL42" s="100"/>
      <c r="ACM42" s="100"/>
      <c r="ACN42" s="100"/>
      <c r="ACO42" s="100"/>
      <c r="ACP42" s="100"/>
      <c r="ACQ42" s="100"/>
      <c r="ACR42" s="100"/>
      <c r="ACS42" s="100"/>
      <c r="ACT42" s="100"/>
      <c r="ACU42" s="100"/>
      <c r="ACV42" s="100"/>
      <c r="ACW42" s="100"/>
      <c r="ACX42" s="100"/>
      <c r="ACY42" s="100"/>
      <c r="ACZ42" s="100"/>
      <c r="ADA42" s="100"/>
      <c r="ADB42" s="100"/>
      <c r="ADC42" s="100"/>
      <c r="ADD42" s="100"/>
      <c r="ADE42" s="100"/>
      <c r="ADF42" s="100"/>
      <c r="ADG42" s="100"/>
      <c r="ADH42" s="100"/>
      <c r="ADI42" s="100"/>
      <c r="ADJ42" s="100"/>
      <c r="ADK42" s="100"/>
      <c r="ADL42" s="100"/>
      <c r="ADM42" s="100"/>
      <c r="ADN42" s="100"/>
      <c r="ADO42" s="100"/>
      <c r="ADP42" s="100"/>
      <c r="ADQ42" s="100"/>
      <c r="ADR42" s="100"/>
      <c r="ADS42" s="100"/>
      <c r="ADT42" s="100"/>
      <c r="ADU42" s="100"/>
      <c r="ADV42" s="100"/>
      <c r="ADW42" s="100"/>
      <c r="ADX42" s="100"/>
      <c r="ADY42" s="100"/>
      <c r="ADZ42" s="100"/>
      <c r="AEA42" s="100"/>
      <c r="AEB42" s="100"/>
      <c r="AEC42" s="100"/>
      <c r="AED42" s="100"/>
      <c r="AEE42" s="100"/>
      <c r="AEF42" s="100"/>
      <c r="AEG42" s="100"/>
      <c r="AEH42" s="100"/>
      <c r="AEI42" s="100"/>
      <c r="AEJ42" s="100"/>
      <c r="AEK42" s="100"/>
      <c r="AEL42" s="100"/>
      <c r="AEM42" s="100"/>
      <c r="AEN42" s="100"/>
      <c r="AEO42" s="100"/>
      <c r="AEP42" s="100"/>
      <c r="AEQ42" s="100"/>
      <c r="AER42" s="100"/>
      <c r="AES42" s="100"/>
      <c r="AET42" s="100"/>
      <c r="AEU42" s="100"/>
      <c r="AEV42" s="100"/>
      <c r="AEW42" s="100"/>
      <c r="AEX42" s="100"/>
      <c r="AEY42" s="100"/>
      <c r="AEZ42" s="100"/>
      <c r="AFA42" s="100"/>
      <c r="AFB42" s="100"/>
      <c r="AFC42" s="100"/>
      <c r="AFD42" s="100"/>
      <c r="AFE42" s="100"/>
      <c r="AFF42" s="100"/>
      <c r="AFG42" s="100"/>
      <c r="AFH42" s="100"/>
      <c r="AFI42" s="100"/>
      <c r="AFJ42" s="100"/>
      <c r="AFK42" s="100"/>
      <c r="AFL42" s="100"/>
      <c r="AFM42" s="100"/>
      <c r="AFN42" s="100"/>
      <c r="AFO42" s="100"/>
      <c r="AFP42" s="100"/>
      <c r="AFQ42" s="100"/>
      <c r="AFR42" s="100"/>
      <c r="AFS42" s="100"/>
      <c r="AFT42" s="100"/>
      <c r="AFU42" s="100"/>
      <c r="AFV42" s="100"/>
      <c r="AFW42" s="100"/>
      <c r="AFX42" s="100"/>
      <c r="AFY42" s="100"/>
      <c r="AFZ42" s="100"/>
      <c r="AGA42" s="100"/>
      <c r="AGB42" s="100"/>
      <c r="AGC42" s="100"/>
      <c r="AGD42" s="100"/>
      <c r="AGE42" s="100"/>
      <c r="AGF42" s="100"/>
      <c r="AGG42" s="100"/>
      <c r="AGH42" s="100"/>
      <c r="AGI42" s="100"/>
      <c r="AGJ42" s="100"/>
      <c r="AGK42" s="100"/>
      <c r="AGL42" s="100"/>
      <c r="AGM42" s="100"/>
      <c r="AGN42" s="100"/>
      <c r="AGO42" s="100"/>
      <c r="AGP42" s="100"/>
      <c r="AGQ42" s="100"/>
      <c r="AGR42" s="100"/>
      <c r="AGS42" s="100"/>
      <c r="AGT42" s="100"/>
      <c r="AGU42" s="100"/>
      <c r="AGV42" s="100"/>
      <c r="AGW42" s="100"/>
      <c r="AGX42" s="100"/>
      <c r="AGY42" s="100"/>
      <c r="AGZ42" s="100"/>
      <c r="AHA42" s="100"/>
      <c r="AHB42" s="100"/>
      <c r="AHC42" s="100"/>
      <c r="AHD42" s="100"/>
      <c r="AHE42" s="100"/>
      <c r="AHF42" s="100"/>
      <c r="AHG42" s="100"/>
      <c r="AHH42" s="100"/>
      <c r="AHI42" s="100"/>
      <c r="AHJ42" s="100"/>
      <c r="AHK42" s="100"/>
      <c r="AHL42" s="100"/>
      <c r="AHM42" s="100"/>
      <c r="AHN42" s="100"/>
      <c r="AHO42" s="100"/>
      <c r="AHP42" s="100"/>
      <c r="AHQ42" s="100"/>
      <c r="AHR42" s="100"/>
      <c r="AHS42" s="100"/>
      <c r="AHT42" s="100"/>
      <c r="AHU42" s="100"/>
      <c r="AHV42" s="100"/>
      <c r="AHW42" s="100"/>
      <c r="AHX42" s="100"/>
      <c r="AHY42" s="100"/>
      <c r="AHZ42" s="100"/>
      <c r="AIA42" s="100"/>
      <c r="AIB42" s="100"/>
      <c r="AIC42" s="100"/>
      <c r="AID42" s="100"/>
      <c r="AIE42" s="100"/>
      <c r="AIF42" s="100"/>
      <c r="AIG42" s="100"/>
      <c r="AIH42" s="100"/>
      <c r="AII42" s="100"/>
      <c r="AIJ42" s="100"/>
      <c r="AIK42" s="100"/>
      <c r="AIL42" s="100"/>
      <c r="AIM42" s="100"/>
      <c r="AIN42" s="100"/>
      <c r="AIO42" s="100"/>
      <c r="AIP42" s="100"/>
      <c r="AIQ42" s="100"/>
      <c r="AIR42" s="100"/>
      <c r="AIS42" s="100"/>
      <c r="AIT42" s="100"/>
      <c r="AIU42" s="100"/>
      <c r="AIV42" s="100"/>
      <c r="AIW42" s="100"/>
      <c r="AIX42" s="100"/>
      <c r="AIY42" s="100"/>
      <c r="AIZ42" s="100"/>
      <c r="AJA42" s="100"/>
      <c r="AJB42" s="100"/>
      <c r="AJC42" s="100"/>
      <c r="AJD42" s="100"/>
      <c r="AJE42" s="100"/>
      <c r="AJF42" s="100"/>
      <c r="AJG42" s="100"/>
      <c r="AJH42" s="100"/>
      <c r="AJI42" s="100"/>
      <c r="AJJ42" s="100"/>
      <c r="AJK42" s="100"/>
      <c r="AJL42" s="100"/>
      <c r="AJM42" s="100"/>
      <c r="AJN42" s="100"/>
      <c r="AJO42" s="100"/>
      <c r="AJP42" s="100"/>
      <c r="AJQ42" s="100"/>
      <c r="AJR42" s="100"/>
      <c r="AJS42" s="100"/>
      <c r="AJT42" s="100"/>
      <c r="AJU42" s="100"/>
      <c r="AJV42" s="100"/>
      <c r="AJW42" s="100"/>
      <c r="AJX42" s="100"/>
      <c r="AJY42" s="100"/>
      <c r="AJZ42" s="100"/>
      <c r="AKA42" s="100"/>
      <c r="AKB42" s="100"/>
      <c r="AKC42" s="100"/>
      <c r="AKD42" s="100"/>
      <c r="AKE42" s="100"/>
      <c r="AKF42" s="100"/>
      <c r="AKG42" s="100"/>
      <c r="AKH42" s="100"/>
      <c r="AKI42" s="100"/>
      <c r="AKJ42" s="100"/>
      <c r="AKK42" s="100"/>
      <c r="AKL42" s="100"/>
      <c r="AKM42" s="100"/>
      <c r="AKN42" s="100"/>
      <c r="AKO42" s="100"/>
      <c r="AKP42" s="100"/>
      <c r="AKQ42" s="100"/>
      <c r="AKR42" s="100"/>
      <c r="AKS42" s="100"/>
      <c r="AKT42" s="100"/>
      <c r="AKU42" s="100"/>
      <c r="AKV42" s="100"/>
      <c r="AKW42" s="100"/>
      <c r="AKX42" s="100"/>
      <c r="AKY42" s="100"/>
      <c r="AKZ42" s="100"/>
      <c r="ALA42" s="100"/>
      <c r="ALB42" s="100"/>
      <c r="ALC42" s="100"/>
      <c r="ALD42" s="100"/>
      <c r="ALE42" s="100"/>
      <c r="ALF42" s="100"/>
      <c r="ALG42" s="100"/>
      <c r="ALH42" s="100"/>
      <c r="ALI42" s="100"/>
      <c r="ALJ42" s="100"/>
      <c r="ALK42" s="100"/>
      <c r="ALL42" s="100"/>
      <c r="ALM42" s="100"/>
      <c r="ALN42" s="100"/>
      <c r="ALO42" s="100"/>
      <c r="ALP42" s="100"/>
      <c r="ALQ42" s="100"/>
      <c r="ALR42" s="100"/>
      <c r="ALS42" s="100"/>
      <c r="ALT42" s="100"/>
      <c r="ALU42" s="100"/>
      <c r="ALV42" s="100"/>
      <c r="ALW42" s="100"/>
      <c r="ALX42" s="100"/>
      <c r="ALY42" s="100"/>
      <c r="ALZ42" s="100"/>
      <c r="AMA42" s="100"/>
      <c r="AMB42" s="100"/>
      <c r="AMC42" s="100"/>
      <c r="AMD42" s="100"/>
      <c r="AME42" s="100"/>
      <c r="AMF42" s="100"/>
      <c r="AMG42" s="100"/>
      <c r="AMH42" s="100"/>
      <c r="AMI42" s="100"/>
    </row>
    <row r="43" spans="1:1023" s="104" customFormat="1">
      <c r="A43" s="117" t="s">
        <v>35</v>
      </c>
      <c r="B43" s="118" t="s">
        <v>54</v>
      </c>
      <c r="C43" s="100">
        <v>124</v>
      </c>
      <c r="D43" s="100">
        <v>80</v>
      </c>
      <c r="E43" s="100">
        <v>1</v>
      </c>
      <c r="F43" s="100">
        <v>72</v>
      </c>
      <c r="G43" s="100"/>
      <c r="H43" s="100">
        <f t="shared" si="5"/>
        <v>277</v>
      </c>
      <c r="I43" s="123" t="str">
        <f t="shared" si="2"/>
        <v>統一超商</v>
      </c>
      <c r="J43" s="127" t="str">
        <f>IF((I43&lt;&gt;店舗数一覧_2021!I43),"○","")</f>
        <v/>
      </c>
      <c r="K43" s="124">
        <v>384769</v>
      </c>
      <c r="L43" s="102">
        <f t="shared" si="6"/>
        <v>1389.057761732852</v>
      </c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  <c r="BC43" s="100"/>
      <c r="BD43" s="100"/>
      <c r="BE43" s="100"/>
      <c r="BF43" s="100"/>
      <c r="BG43" s="100"/>
      <c r="BH43" s="100"/>
      <c r="BI43" s="100"/>
      <c r="BJ43" s="100"/>
      <c r="BK43" s="100"/>
      <c r="BL43" s="100"/>
      <c r="BM43" s="100"/>
      <c r="BN43" s="100"/>
      <c r="BO43" s="100"/>
      <c r="BP43" s="100"/>
      <c r="BQ43" s="100"/>
      <c r="BR43" s="100"/>
      <c r="BS43" s="100"/>
      <c r="BT43" s="100"/>
      <c r="BU43" s="100"/>
      <c r="BV43" s="100"/>
      <c r="BW43" s="100"/>
      <c r="BX43" s="100"/>
      <c r="BY43" s="100"/>
      <c r="BZ43" s="100"/>
      <c r="CA43" s="100"/>
      <c r="CB43" s="100"/>
      <c r="CC43" s="100"/>
      <c r="CD43" s="100"/>
      <c r="CE43" s="100"/>
      <c r="CF43" s="100"/>
      <c r="CG43" s="100"/>
      <c r="CH43" s="100"/>
      <c r="CI43" s="100"/>
      <c r="CJ43" s="100"/>
      <c r="CK43" s="100"/>
      <c r="CL43" s="100"/>
      <c r="CM43" s="100"/>
      <c r="CN43" s="100"/>
      <c r="CO43" s="100"/>
      <c r="CP43" s="100"/>
      <c r="CQ43" s="100"/>
      <c r="CR43" s="100"/>
      <c r="CS43" s="100"/>
      <c r="CT43" s="100"/>
      <c r="CU43" s="100"/>
      <c r="CV43" s="100"/>
      <c r="CW43" s="100"/>
      <c r="CX43" s="100"/>
      <c r="CY43" s="100"/>
      <c r="CZ43" s="100"/>
      <c r="DA43" s="100"/>
      <c r="DB43" s="100"/>
      <c r="DC43" s="100"/>
      <c r="DD43" s="100"/>
      <c r="DE43" s="100"/>
      <c r="DF43" s="100"/>
      <c r="DG43" s="100"/>
      <c r="DH43" s="100"/>
      <c r="DI43" s="100"/>
      <c r="DJ43" s="100"/>
      <c r="DK43" s="100"/>
      <c r="DL43" s="100"/>
      <c r="DM43" s="100"/>
      <c r="DN43" s="100"/>
      <c r="DO43" s="100"/>
      <c r="DP43" s="100"/>
      <c r="DQ43" s="100"/>
      <c r="DR43" s="100"/>
      <c r="DS43" s="100"/>
      <c r="DT43" s="100"/>
      <c r="DU43" s="100"/>
      <c r="DV43" s="100"/>
      <c r="DW43" s="100"/>
      <c r="DX43" s="100"/>
      <c r="DY43" s="100"/>
      <c r="DZ43" s="100"/>
      <c r="EA43" s="100"/>
      <c r="EB43" s="100"/>
      <c r="EC43" s="100"/>
      <c r="ED43" s="100"/>
      <c r="EE43" s="100"/>
      <c r="EF43" s="100"/>
      <c r="EG43" s="100"/>
      <c r="EH43" s="100"/>
      <c r="EI43" s="100"/>
      <c r="EJ43" s="100"/>
      <c r="EK43" s="100"/>
      <c r="EL43" s="100"/>
      <c r="EM43" s="100"/>
      <c r="EN43" s="100"/>
      <c r="EO43" s="100"/>
      <c r="EP43" s="100"/>
      <c r="EQ43" s="100"/>
      <c r="ER43" s="100"/>
      <c r="ES43" s="100"/>
      <c r="ET43" s="100"/>
      <c r="EU43" s="100"/>
      <c r="EV43" s="100"/>
      <c r="EW43" s="100"/>
      <c r="EX43" s="100"/>
      <c r="EY43" s="100"/>
      <c r="EZ43" s="100"/>
      <c r="FA43" s="100"/>
      <c r="FB43" s="100"/>
      <c r="FC43" s="100"/>
      <c r="FD43" s="100"/>
      <c r="FE43" s="100"/>
      <c r="FF43" s="100"/>
      <c r="FG43" s="100"/>
      <c r="FH43" s="100"/>
      <c r="FI43" s="100"/>
      <c r="FJ43" s="100"/>
      <c r="FK43" s="100"/>
      <c r="FL43" s="100"/>
      <c r="FM43" s="100"/>
      <c r="FN43" s="100"/>
      <c r="FO43" s="100"/>
      <c r="FP43" s="100"/>
      <c r="FQ43" s="100"/>
      <c r="FR43" s="100"/>
      <c r="FS43" s="100"/>
      <c r="FT43" s="100"/>
      <c r="FU43" s="100"/>
      <c r="FV43" s="100"/>
      <c r="FW43" s="100"/>
      <c r="FX43" s="100"/>
      <c r="FY43" s="100"/>
      <c r="FZ43" s="100"/>
      <c r="GA43" s="100"/>
      <c r="GB43" s="100"/>
      <c r="GC43" s="100"/>
      <c r="GD43" s="100"/>
      <c r="GE43" s="100"/>
      <c r="GF43" s="100"/>
      <c r="GG43" s="100"/>
      <c r="GH43" s="100"/>
      <c r="GI43" s="100"/>
      <c r="GJ43" s="100"/>
      <c r="GK43" s="100"/>
      <c r="GL43" s="100"/>
      <c r="GM43" s="100"/>
      <c r="GN43" s="100"/>
      <c r="GO43" s="100"/>
      <c r="GP43" s="100"/>
      <c r="GQ43" s="100"/>
      <c r="GR43" s="100"/>
      <c r="GS43" s="100"/>
      <c r="GT43" s="100"/>
      <c r="GU43" s="100"/>
      <c r="GV43" s="100"/>
      <c r="GW43" s="100"/>
      <c r="GX43" s="100"/>
      <c r="GY43" s="100"/>
      <c r="GZ43" s="100"/>
      <c r="HA43" s="100"/>
      <c r="HB43" s="100"/>
      <c r="HC43" s="100"/>
      <c r="HD43" s="100"/>
      <c r="HE43" s="100"/>
      <c r="HF43" s="100"/>
      <c r="HG43" s="100"/>
      <c r="HH43" s="100"/>
      <c r="HI43" s="100"/>
      <c r="HJ43" s="100"/>
      <c r="HK43" s="100"/>
      <c r="HL43" s="100"/>
      <c r="HM43" s="100"/>
      <c r="HN43" s="100"/>
      <c r="HO43" s="100"/>
      <c r="HP43" s="100"/>
      <c r="HQ43" s="100"/>
      <c r="HR43" s="100"/>
      <c r="HS43" s="100"/>
      <c r="HT43" s="100"/>
      <c r="HU43" s="100"/>
      <c r="HV43" s="100"/>
      <c r="HW43" s="100"/>
      <c r="HX43" s="100"/>
      <c r="HY43" s="100"/>
      <c r="HZ43" s="100"/>
      <c r="IA43" s="100"/>
      <c r="IB43" s="100"/>
      <c r="IC43" s="100"/>
      <c r="ID43" s="100"/>
      <c r="IE43" s="100"/>
      <c r="IF43" s="100"/>
      <c r="IG43" s="100"/>
      <c r="IH43" s="100"/>
      <c r="II43" s="100"/>
      <c r="IJ43" s="100"/>
      <c r="IK43" s="100"/>
      <c r="IL43" s="100"/>
      <c r="IM43" s="100"/>
      <c r="IN43" s="100"/>
      <c r="IO43" s="100"/>
      <c r="IP43" s="100"/>
      <c r="IQ43" s="100"/>
      <c r="IR43" s="100"/>
      <c r="IS43" s="100"/>
      <c r="IT43" s="100"/>
      <c r="IU43" s="100"/>
      <c r="IV43" s="100"/>
      <c r="IW43" s="100"/>
      <c r="IX43" s="100"/>
      <c r="IY43" s="100"/>
      <c r="IZ43" s="100"/>
      <c r="JA43" s="100"/>
      <c r="JB43" s="100"/>
      <c r="JC43" s="100"/>
      <c r="JD43" s="100"/>
      <c r="JE43" s="100"/>
      <c r="JF43" s="100"/>
      <c r="JG43" s="100"/>
      <c r="JH43" s="100"/>
      <c r="JI43" s="100"/>
      <c r="JJ43" s="100"/>
      <c r="JK43" s="100"/>
      <c r="JL43" s="100"/>
      <c r="JM43" s="100"/>
      <c r="JN43" s="100"/>
      <c r="JO43" s="100"/>
      <c r="JP43" s="100"/>
      <c r="JQ43" s="100"/>
      <c r="JR43" s="100"/>
      <c r="JS43" s="100"/>
      <c r="JT43" s="100"/>
      <c r="JU43" s="100"/>
      <c r="JV43" s="100"/>
      <c r="JW43" s="100"/>
      <c r="JX43" s="100"/>
      <c r="JY43" s="100"/>
      <c r="JZ43" s="100"/>
      <c r="KA43" s="100"/>
      <c r="KB43" s="100"/>
      <c r="KC43" s="100"/>
      <c r="KD43" s="100"/>
      <c r="KE43" s="100"/>
      <c r="KF43" s="100"/>
      <c r="KG43" s="100"/>
      <c r="KH43" s="100"/>
      <c r="KI43" s="100"/>
      <c r="KJ43" s="100"/>
      <c r="KK43" s="100"/>
      <c r="KL43" s="100"/>
      <c r="KM43" s="100"/>
      <c r="KN43" s="100"/>
      <c r="KO43" s="100"/>
      <c r="KP43" s="100"/>
      <c r="KQ43" s="100"/>
      <c r="KR43" s="100"/>
      <c r="KS43" s="100"/>
      <c r="KT43" s="100"/>
      <c r="KU43" s="100"/>
      <c r="KV43" s="100"/>
      <c r="KW43" s="100"/>
      <c r="KX43" s="100"/>
      <c r="KY43" s="100"/>
      <c r="KZ43" s="100"/>
      <c r="LA43" s="100"/>
      <c r="LB43" s="100"/>
      <c r="LC43" s="100"/>
      <c r="LD43" s="100"/>
      <c r="LE43" s="100"/>
      <c r="LF43" s="100"/>
      <c r="LG43" s="100"/>
      <c r="LH43" s="100"/>
      <c r="LI43" s="100"/>
      <c r="LJ43" s="100"/>
      <c r="LK43" s="100"/>
      <c r="LL43" s="100"/>
      <c r="LM43" s="100"/>
      <c r="LN43" s="100"/>
      <c r="LO43" s="100"/>
      <c r="LP43" s="100"/>
      <c r="LQ43" s="100"/>
      <c r="LR43" s="100"/>
      <c r="LS43" s="100"/>
      <c r="LT43" s="100"/>
      <c r="LU43" s="100"/>
      <c r="LV43" s="100"/>
      <c r="LW43" s="100"/>
      <c r="LX43" s="100"/>
      <c r="LY43" s="100"/>
      <c r="LZ43" s="100"/>
      <c r="MA43" s="100"/>
      <c r="MB43" s="100"/>
      <c r="MC43" s="100"/>
      <c r="MD43" s="100"/>
      <c r="ME43" s="100"/>
      <c r="MF43" s="100"/>
      <c r="MG43" s="100"/>
      <c r="MH43" s="100"/>
      <c r="MI43" s="100"/>
      <c r="MJ43" s="100"/>
      <c r="MK43" s="100"/>
      <c r="ML43" s="100"/>
      <c r="MM43" s="100"/>
      <c r="MN43" s="100"/>
      <c r="MO43" s="100"/>
      <c r="MP43" s="100"/>
      <c r="MQ43" s="100"/>
      <c r="MR43" s="100"/>
      <c r="MS43" s="100"/>
      <c r="MT43" s="100"/>
      <c r="MU43" s="100"/>
      <c r="MV43" s="100"/>
      <c r="MW43" s="100"/>
      <c r="MX43" s="100"/>
      <c r="MY43" s="100"/>
      <c r="MZ43" s="100"/>
      <c r="NA43" s="100"/>
      <c r="NB43" s="100"/>
      <c r="NC43" s="100"/>
      <c r="ND43" s="100"/>
      <c r="NE43" s="100"/>
      <c r="NF43" s="100"/>
      <c r="NG43" s="100"/>
      <c r="NH43" s="100"/>
      <c r="NI43" s="100"/>
      <c r="NJ43" s="100"/>
      <c r="NK43" s="100"/>
      <c r="NL43" s="100"/>
      <c r="NM43" s="100"/>
      <c r="NN43" s="100"/>
      <c r="NO43" s="100"/>
      <c r="NP43" s="100"/>
      <c r="NQ43" s="100"/>
      <c r="NR43" s="100"/>
      <c r="NS43" s="100"/>
      <c r="NT43" s="100"/>
      <c r="NU43" s="100"/>
      <c r="NV43" s="100"/>
      <c r="NW43" s="100"/>
      <c r="NX43" s="100"/>
      <c r="NY43" s="100"/>
      <c r="NZ43" s="100"/>
      <c r="OA43" s="100"/>
      <c r="OB43" s="100"/>
      <c r="OC43" s="100"/>
      <c r="OD43" s="100"/>
      <c r="OE43" s="100"/>
      <c r="OF43" s="100"/>
      <c r="OG43" s="100"/>
      <c r="OH43" s="100"/>
      <c r="OI43" s="100"/>
      <c r="OJ43" s="100"/>
      <c r="OK43" s="100"/>
      <c r="OL43" s="100"/>
      <c r="OM43" s="100"/>
      <c r="ON43" s="100"/>
      <c r="OO43" s="100"/>
      <c r="OP43" s="100"/>
      <c r="OQ43" s="100"/>
      <c r="OR43" s="100"/>
      <c r="OS43" s="100"/>
      <c r="OT43" s="100"/>
      <c r="OU43" s="100"/>
      <c r="OV43" s="100"/>
      <c r="OW43" s="100"/>
      <c r="OX43" s="100"/>
      <c r="OY43" s="100"/>
      <c r="OZ43" s="100"/>
      <c r="PA43" s="100"/>
      <c r="PB43" s="100"/>
      <c r="PC43" s="100"/>
      <c r="PD43" s="100"/>
      <c r="PE43" s="100"/>
      <c r="PF43" s="100"/>
      <c r="PG43" s="100"/>
      <c r="PH43" s="100"/>
      <c r="PI43" s="100"/>
      <c r="PJ43" s="100"/>
      <c r="PK43" s="100"/>
      <c r="PL43" s="100"/>
      <c r="PM43" s="100"/>
      <c r="PN43" s="100"/>
      <c r="PO43" s="100"/>
      <c r="PP43" s="100"/>
      <c r="PQ43" s="100"/>
      <c r="PR43" s="100"/>
      <c r="PS43" s="100"/>
      <c r="PT43" s="100"/>
      <c r="PU43" s="100"/>
      <c r="PV43" s="100"/>
      <c r="PW43" s="100"/>
      <c r="PX43" s="100"/>
      <c r="PY43" s="100"/>
      <c r="PZ43" s="100"/>
      <c r="QA43" s="100"/>
      <c r="QB43" s="100"/>
      <c r="QC43" s="100"/>
      <c r="QD43" s="100"/>
      <c r="QE43" s="100"/>
      <c r="QF43" s="100"/>
      <c r="QG43" s="100"/>
      <c r="QH43" s="100"/>
      <c r="QI43" s="100"/>
      <c r="QJ43" s="100"/>
      <c r="QK43" s="100"/>
      <c r="QL43" s="100"/>
      <c r="QM43" s="100"/>
      <c r="QN43" s="100"/>
      <c r="QO43" s="100"/>
      <c r="QP43" s="100"/>
      <c r="QQ43" s="100"/>
      <c r="QR43" s="100"/>
      <c r="QS43" s="100"/>
      <c r="QT43" s="100"/>
      <c r="QU43" s="100"/>
      <c r="QV43" s="100"/>
      <c r="QW43" s="100"/>
      <c r="QX43" s="100"/>
      <c r="QY43" s="100"/>
      <c r="QZ43" s="100"/>
      <c r="RA43" s="100"/>
      <c r="RB43" s="100"/>
      <c r="RC43" s="100"/>
      <c r="RD43" s="100"/>
      <c r="RE43" s="100"/>
      <c r="RF43" s="100"/>
      <c r="RG43" s="100"/>
      <c r="RH43" s="100"/>
      <c r="RI43" s="100"/>
      <c r="RJ43" s="100"/>
      <c r="RK43" s="100"/>
      <c r="RL43" s="100"/>
      <c r="RM43" s="100"/>
      <c r="RN43" s="100"/>
      <c r="RO43" s="100"/>
      <c r="RP43" s="100"/>
      <c r="RQ43" s="100"/>
      <c r="RR43" s="100"/>
      <c r="RS43" s="100"/>
      <c r="RT43" s="100"/>
      <c r="RU43" s="100"/>
      <c r="RV43" s="100"/>
      <c r="RW43" s="100"/>
      <c r="RX43" s="100"/>
      <c r="RY43" s="100"/>
      <c r="RZ43" s="100"/>
      <c r="SA43" s="100"/>
      <c r="SB43" s="100"/>
      <c r="SC43" s="100"/>
      <c r="SD43" s="100"/>
      <c r="SE43" s="100"/>
      <c r="SF43" s="100"/>
      <c r="SG43" s="100"/>
      <c r="SH43" s="100"/>
      <c r="SI43" s="100"/>
      <c r="SJ43" s="100"/>
      <c r="SK43" s="100"/>
      <c r="SL43" s="100"/>
      <c r="SM43" s="100"/>
      <c r="SN43" s="100"/>
      <c r="SO43" s="100"/>
      <c r="SP43" s="100"/>
      <c r="SQ43" s="100"/>
      <c r="SR43" s="100"/>
      <c r="SS43" s="100"/>
      <c r="ST43" s="100"/>
      <c r="SU43" s="100"/>
      <c r="SV43" s="100"/>
      <c r="SW43" s="100"/>
      <c r="SX43" s="100"/>
      <c r="SY43" s="100"/>
      <c r="SZ43" s="100"/>
      <c r="TA43" s="100"/>
      <c r="TB43" s="100"/>
      <c r="TC43" s="100"/>
      <c r="TD43" s="100"/>
      <c r="TE43" s="100"/>
      <c r="TF43" s="100"/>
      <c r="TG43" s="100"/>
      <c r="TH43" s="100"/>
      <c r="TI43" s="100"/>
      <c r="TJ43" s="100"/>
      <c r="TK43" s="100"/>
      <c r="TL43" s="100"/>
      <c r="TM43" s="100"/>
      <c r="TN43" s="100"/>
      <c r="TO43" s="100"/>
      <c r="TP43" s="100"/>
      <c r="TQ43" s="100"/>
      <c r="TR43" s="100"/>
      <c r="TS43" s="100"/>
      <c r="TT43" s="100"/>
      <c r="TU43" s="100"/>
      <c r="TV43" s="100"/>
      <c r="TW43" s="100"/>
      <c r="TX43" s="100"/>
      <c r="TY43" s="100"/>
      <c r="TZ43" s="100"/>
      <c r="UA43" s="100"/>
      <c r="UB43" s="100"/>
      <c r="UC43" s="100"/>
      <c r="UD43" s="100"/>
      <c r="UE43" s="100"/>
      <c r="UF43" s="100"/>
      <c r="UG43" s="100"/>
      <c r="UH43" s="100"/>
      <c r="UI43" s="100"/>
      <c r="UJ43" s="100"/>
      <c r="UK43" s="100"/>
      <c r="UL43" s="100"/>
      <c r="UM43" s="100"/>
      <c r="UN43" s="100"/>
      <c r="UO43" s="100"/>
      <c r="UP43" s="100"/>
      <c r="UQ43" s="100"/>
      <c r="UR43" s="100"/>
      <c r="US43" s="100"/>
      <c r="UT43" s="100"/>
      <c r="UU43" s="100"/>
      <c r="UV43" s="100"/>
      <c r="UW43" s="100"/>
      <c r="UX43" s="100"/>
      <c r="UY43" s="100"/>
      <c r="UZ43" s="100"/>
      <c r="VA43" s="100"/>
      <c r="VB43" s="100"/>
      <c r="VC43" s="100"/>
      <c r="VD43" s="100"/>
      <c r="VE43" s="100"/>
      <c r="VF43" s="100"/>
      <c r="VG43" s="100"/>
      <c r="VH43" s="100"/>
      <c r="VI43" s="100"/>
      <c r="VJ43" s="100"/>
      <c r="VK43" s="100"/>
      <c r="VL43" s="100"/>
      <c r="VM43" s="100"/>
      <c r="VN43" s="100"/>
      <c r="VO43" s="100"/>
      <c r="VP43" s="100"/>
      <c r="VQ43" s="100"/>
      <c r="VR43" s="100"/>
      <c r="VS43" s="100"/>
      <c r="VT43" s="100"/>
      <c r="VU43" s="100"/>
      <c r="VV43" s="100"/>
      <c r="VW43" s="100"/>
      <c r="VX43" s="100"/>
      <c r="VY43" s="100"/>
      <c r="VZ43" s="100"/>
      <c r="WA43" s="100"/>
      <c r="WB43" s="100"/>
      <c r="WC43" s="100"/>
      <c r="WD43" s="100"/>
      <c r="WE43" s="100"/>
      <c r="WF43" s="100"/>
      <c r="WG43" s="100"/>
      <c r="WH43" s="100"/>
      <c r="WI43" s="100"/>
      <c r="WJ43" s="100"/>
      <c r="WK43" s="100"/>
      <c r="WL43" s="100"/>
      <c r="WM43" s="100"/>
      <c r="WN43" s="100"/>
      <c r="WO43" s="100"/>
      <c r="WP43" s="100"/>
      <c r="WQ43" s="100"/>
      <c r="WR43" s="100"/>
      <c r="WS43" s="100"/>
      <c r="WT43" s="100"/>
      <c r="WU43" s="100"/>
      <c r="WV43" s="100"/>
      <c r="WW43" s="100"/>
      <c r="WX43" s="100"/>
      <c r="WY43" s="100"/>
      <c r="WZ43" s="100"/>
      <c r="XA43" s="100"/>
      <c r="XB43" s="100"/>
      <c r="XC43" s="100"/>
      <c r="XD43" s="100"/>
      <c r="XE43" s="100"/>
      <c r="XF43" s="100"/>
      <c r="XG43" s="100"/>
      <c r="XH43" s="100"/>
      <c r="XI43" s="100"/>
      <c r="XJ43" s="100"/>
      <c r="XK43" s="100"/>
      <c r="XL43" s="100"/>
      <c r="XM43" s="100"/>
      <c r="XN43" s="100"/>
      <c r="XO43" s="100"/>
      <c r="XP43" s="100"/>
      <c r="XQ43" s="100"/>
      <c r="XR43" s="100"/>
      <c r="XS43" s="100"/>
      <c r="XT43" s="100"/>
      <c r="XU43" s="100"/>
      <c r="XV43" s="100"/>
      <c r="XW43" s="100"/>
      <c r="XX43" s="100"/>
      <c r="XY43" s="100"/>
      <c r="XZ43" s="100"/>
      <c r="YA43" s="100"/>
      <c r="YB43" s="100"/>
      <c r="YC43" s="100"/>
      <c r="YD43" s="100"/>
      <c r="YE43" s="100"/>
      <c r="YF43" s="100"/>
      <c r="YG43" s="100"/>
      <c r="YH43" s="100"/>
      <c r="YI43" s="100"/>
      <c r="YJ43" s="100"/>
      <c r="YK43" s="100"/>
      <c r="YL43" s="100"/>
      <c r="YM43" s="100"/>
      <c r="YN43" s="100"/>
      <c r="YO43" s="100"/>
      <c r="YP43" s="100"/>
      <c r="YQ43" s="100"/>
      <c r="YR43" s="100"/>
      <c r="YS43" s="100"/>
      <c r="YT43" s="100"/>
      <c r="YU43" s="100"/>
      <c r="YV43" s="100"/>
      <c r="YW43" s="100"/>
      <c r="YX43" s="100"/>
      <c r="YY43" s="100"/>
      <c r="YZ43" s="100"/>
      <c r="ZA43" s="100"/>
      <c r="ZB43" s="100"/>
      <c r="ZC43" s="100"/>
      <c r="ZD43" s="100"/>
      <c r="ZE43" s="100"/>
      <c r="ZF43" s="100"/>
      <c r="ZG43" s="100"/>
      <c r="ZH43" s="100"/>
      <c r="ZI43" s="100"/>
      <c r="ZJ43" s="100"/>
      <c r="ZK43" s="100"/>
      <c r="ZL43" s="100"/>
      <c r="ZM43" s="100"/>
      <c r="ZN43" s="100"/>
      <c r="ZO43" s="100"/>
      <c r="ZP43" s="100"/>
      <c r="ZQ43" s="100"/>
      <c r="ZR43" s="100"/>
      <c r="ZS43" s="100"/>
      <c r="ZT43" s="100"/>
      <c r="ZU43" s="100"/>
      <c r="ZV43" s="100"/>
      <c r="ZW43" s="100"/>
      <c r="ZX43" s="100"/>
      <c r="ZY43" s="100"/>
      <c r="ZZ43" s="100"/>
      <c r="AAA43" s="100"/>
      <c r="AAB43" s="100"/>
      <c r="AAC43" s="100"/>
      <c r="AAD43" s="100"/>
      <c r="AAE43" s="100"/>
      <c r="AAF43" s="100"/>
      <c r="AAG43" s="100"/>
      <c r="AAH43" s="100"/>
      <c r="AAI43" s="100"/>
      <c r="AAJ43" s="100"/>
      <c r="AAK43" s="100"/>
      <c r="AAL43" s="100"/>
      <c r="AAM43" s="100"/>
      <c r="AAN43" s="100"/>
      <c r="AAO43" s="100"/>
      <c r="AAP43" s="100"/>
      <c r="AAQ43" s="100"/>
      <c r="AAR43" s="100"/>
      <c r="AAS43" s="100"/>
      <c r="AAT43" s="100"/>
      <c r="AAU43" s="100"/>
      <c r="AAV43" s="100"/>
      <c r="AAW43" s="100"/>
      <c r="AAX43" s="100"/>
      <c r="AAY43" s="100"/>
      <c r="AAZ43" s="100"/>
      <c r="ABA43" s="100"/>
      <c r="ABB43" s="100"/>
      <c r="ABC43" s="100"/>
      <c r="ABD43" s="100"/>
      <c r="ABE43" s="100"/>
      <c r="ABF43" s="100"/>
      <c r="ABG43" s="100"/>
      <c r="ABH43" s="100"/>
      <c r="ABI43" s="100"/>
      <c r="ABJ43" s="100"/>
      <c r="ABK43" s="100"/>
      <c r="ABL43" s="100"/>
      <c r="ABM43" s="100"/>
      <c r="ABN43" s="100"/>
      <c r="ABO43" s="100"/>
      <c r="ABP43" s="100"/>
      <c r="ABQ43" s="100"/>
      <c r="ABR43" s="100"/>
      <c r="ABS43" s="100"/>
      <c r="ABT43" s="100"/>
      <c r="ABU43" s="100"/>
      <c r="ABV43" s="100"/>
      <c r="ABW43" s="100"/>
      <c r="ABX43" s="100"/>
      <c r="ABY43" s="100"/>
      <c r="ABZ43" s="100"/>
      <c r="ACA43" s="100"/>
      <c r="ACB43" s="100"/>
      <c r="ACC43" s="100"/>
      <c r="ACD43" s="100"/>
      <c r="ACE43" s="100"/>
      <c r="ACF43" s="100"/>
      <c r="ACG43" s="100"/>
      <c r="ACH43" s="100"/>
      <c r="ACI43" s="100"/>
      <c r="ACJ43" s="100"/>
      <c r="ACK43" s="100"/>
      <c r="ACL43" s="100"/>
      <c r="ACM43" s="100"/>
      <c r="ACN43" s="100"/>
      <c r="ACO43" s="100"/>
      <c r="ACP43" s="100"/>
      <c r="ACQ43" s="100"/>
      <c r="ACR43" s="100"/>
      <c r="ACS43" s="100"/>
      <c r="ACT43" s="100"/>
      <c r="ACU43" s="100"/>
      <c r="ACV43" s="100"/>
      <c r="ACW43" s="100"/>
      <c r="ACX43" s="100"/>
      <c r="ACY43" s="100"/>
      <c r="ACZ43" s="100"/>
      <c r="ADA43" s="100"/>
      <c r="ADB43" s="100"/>
      <c r="ADC43" s="100"/>
      <c r="ADD43" s="100"/>
      <c r="ADE43" s="100"/>
      <c r="ADF43" s="100"/>
      <c r="ADG43" s="100"/>
      <c r="ADH43" s="100"/>
      <c r="ADI43" s="100"/>
      <c r="ADJ43" s="100"/>
      <c r="ADK43" s="100"/>
      <c r="ADL43" s="100"/>
      <c r="ADM43" s="100"/>
      <c r="ADN43" s="100"/>
      <c r="ADO43" s="100"/>
      <c r="ADP43" s="100"/>
      <c r="ADQ43" s="100"/>
      <c r="ADR43" s="100"/>
      <c r="ADS43" s="100"/>
      <c r="ADT43" s="100"/>
      <c r="ADU43" s="100"/>
      <c r="ADV43" s="100"/>
      <c r="ADW43" s="100"/>
      <c r="ADX43" s="100"/>
      <c r="ADY43" s="100"/>
      <c r="ADZ43" s="100"/>
      <c r="AEA43" s="100"/>
      <c r="AEB43" s="100"/>
      <c r="AEC43" s="100"/>
      <c r="AED43" s="100"/>
      <c r="AEE43" s="100"/>
      <c r="AEF43" s="100"/>
      <c r="AEG43" s="100"/>
      <c r="AEH43" s="100"/>
      <c r="AEI43" s="100"/>
      <c r="AEJ43" s="100"/>
      <c r="AEK43" s="100"/>
      <c r="AEL43" s="100"/>
      <c r="AEM43" s="100"/>
      <c r="AEN43" s="100"/>
      <c r="AEO43" s="100"/>
      <c r="AEP43" s="100"/>
      <c r="AEQ43" s="100"/>
      <c r="AER43" s="100"/>
      <c r="AES43" s="100"/>
      <c r="AET43" s="100"/>
      <c r="AEU43" s="100"/>
      <c r="AEV43" s="100"/>
      <c r="AEW43" s="100"/>
      <c r="AEX43" s="100"/>
      <c r="AEY43" s="100"/>
      <c r="AEZ43" s="100"/>
      <c r="AFA43" s="100"/>
      <c r="AFB43" s="100"/>
      <c r="AFC43" s="100"/>
      <c r="AFD43" s="100"/>
      <c r="AFE43" s="100"/>
      <c r="AFF43" s="100"/>
      <c r="AFG43" s="100"/>
      <c r="AFH43" s="100"/>
      <c r="AFI43" s="100"/>
      <c r="AFJ43" s="100"/>
      <c r="AFK43" s="100"/>
      <c r="AFL43" s="100"/>
      <c r="AFM43" s="100"/>
      <c r="AFN43" s="100"/>
      <c r="AFO43" s="100"/>
      <c r="AFP43" s="100"/>
      <c r="AFQ43" s="100"/>
      <c r="AFR43" s="100"/>
      <c r="AFS43" s="100"/>
      <c r="AFT43" s="100"/>
      <c r="AFU43" s="100"/>
      <c r="AFV43" s="100"/>
      <c r="AFW43" s="100"/>
      <c r="AFX43" s="100"/>
      <c r="AFY43" s="100"/>
      <c r="AFZ43" s="100"/>
      <c r="AGA43" s="100"/>
      <c r="AGB43" s="100"/>
      <c r="AGC43" s="100"/>
      <c r="AGD43" s="100"/>
      <c r="AGE43" s="100"/>
      <c r="AGF43" s="100"/>
      <c r="AGG43" s="100"/>
      <c r="AGH43" s="100"/>
      <c r="AGI43" s="100"/>
      <c r="AGJ43" s="100"/>
      <c r="AGK43" s="100"/>
      <c r="AGL43" s="100"/>
      <c r="AGM43" s="100"/>
      <c r="AGN43" s="100"/>
      <c r="AGO43" s="100"/>
      <c r="AGP43" s="100"/>
      <c r="AGQ43" s="100"/>
      <c r="AGR43" s="100"/>
      <c r="AGS43" s="100"/>
      <c r="AGT43" s="100"/>
      <c r="AGU43" s="100"/>
      <c r="AGV43" s="100"/>
      <c r="AGW43" s="100"/>
      <c r="AGX43" s="100"/>
      <c r="AGY43" s="100"/>
      <c r="AGZ43" s="100"/>
      <c r="AHA43" s="100"/>
      <c r="AHB43" s="100"/>
      <c r="AHC43" s="100"/>
      <c r="AHD43" s="100"/>
      <c r="AHE43" s="100"/>
      <c r="AHF43" s="100"/>
      <c r="AHG43" s="100"/>
      <c r="AHH43" s="100"/>
      <c r="AHI43" s="100"/>
      <c r="AHJ43" s="100"/>
      <c r="AHK43" s="100"/>
      <c r="AHL43" s="100"/>
      <c r="AHM43" s="100"/>
      <c r="AHN43" s="100"/>
      <c r="AHO43" s="100"/>
      <c r="AHP43" s="100"/>
      <c r="AHQ43" s="100"/>
      <c r="AHR43" s="100"/>
      <c r="AHS43" s="100"/>
      <c r="AHT43" s="100"/>
      <c r="AHU43" s="100"/>
      <c r="AHV43" s="100"/>
      <c r="AHW43" s="100"/>
      <c r="AHX43" s="100"/>
      <c r="AHY43" s="100"/>
      <c r="AHZ43" s="100"/>
      <c r="AIA43" s="100"/>
      <c r="AIB43" s="100"/>
      <c r="AIC43" s="100"/>
      <c r="AID43" s="100"/>
      <c r="AIE43" s="100"/>
      <c r="AIF43" s="100"/>
      <c r="AIG43" s="100"/>
      <c r="AIH43" s="100"/>
      <c r="AII43" s="100"/>
      <c r="AIJ43" s="100"/>
      <c r="AIK43" s="100"/>
      <c r="AIL43" s="100"/>
      <c r="AIM43" s="100"/>
      <c r="AIN43" s="100"/>
      <c r="AIO43" s="100"/>
      <c r="AIP43" s="100"/>
      <c r="AIQ43" s="100"/>
      <c r="AIR43" s="100"/>
      <c r="AIS43" s="100"/>
      <c r="AIT43" s="100"/>
      <c r="AIU43" s="100"/>
      <c r="AIV43" s="100"/>
      <c r="AIW43" s="100"/>
      <c r="AIX43" s="100"/>
      <c r="AIY43" s="100"/>
      <c r="AIZ43" s="100"/>
      <c r="AJA43" s="100"/>
      <c r="AJB43" s="100"/>
      <c r="AJC43" s="100"/>
      <c r="AJD43" s="100"/>
      <c r="AJE43" s="100"/>
      <c r="AJF43" s="100"/>
      <c r="AJG43" s="100"/>
      <c r="AJH43" s="100"/>
      <c r="AJI43" s="100"/>
      <c r="AJJ43" s="100"/>
      <c r="AJK43" s="100"/>
      <c r="AJL43" s="100"/>
      <c r="AJM43" s="100"/>
      <c r="AJN43" s="100"/>
      <c r="AJO43" s="100"/>
      <c r="AJP43" s="100"/>
      <c r="AJQ43" s="100"/>
      <c r="AJR43" s="100"/>
      <c r="AJS43" s="100"/>
      <c r="AJT43" s="100"/>
      <c r="AJU43" s="100"/>
      <c r="AJV43" s="100"/>
      <c r="AJW43" s="100"/>
      <c r="AJX43" s="100"/>
      <c r="AJY43" s="100"/>
      <c r="AJZ43" s="100"/>
      <c r="AKA43" s="100"/>
      <c r="AKB43" s="100"/>
      <c r="AKC43" s="100"/>
      <c r="AKD43" s="100"/>
      <c r="AKE43" s="100"/>
      <c r="AKF43" s="100"/>
      <c r="AKG43" s="100"/>
      <c r="AKH43" s="100"/>
      <c r="AKI43" s="100"/>
      <c r="AKJ43" s="100"/>
      <c r="AKK43" s="100"/>
      <c r="AKL43" s="100"/>
      <c r="AKM43" s="100"/>
      <c r="AKN43" s="100"/>
      <c r="AKO43" s="100"/>
      <c r="AKP43" s="100"/>
      <c r="AKQ43" s="100"/>
      <c r="AKR43" s="100"/>
      <c r="AKS43" s="100"/>
      <c r="AKT43" s="100"/>
      <c r="AKU43" s="100"/>
      <c r="AKV43" s="100"/>
      <c r="AKW43" s="100"/>
      <c r="AKX43" s="100"/>
      <c r="AKY43" s="100"/>
      <c r="AKZ43" s="100"/>
      <c r="ALA43" s="100"/>
      <c r="ALB43" s="100"/>
      <c r="ALC43" s="100"/>
      <c r="ALD43" s="100"/>
      <c r="ALE43" s="100"/>
      <c r="ALF43" s="100"/>
      <c r="ALG43" s="100"/>
      <c r="ALH43" s="100"/>
      <c r="ALI43" s="100"/>
      <c r="ALJ43" s="100"/>
      <c r="ALK43" s="100"/>
      <c r="ALL43" s="100"/>
      <c r="ALM43" s="100"/>
      <c r="ALN43" s="100"/>
      <c r="ALO43" s="100"/>
      <c r="ALP43" s="100"/>
      <c r="ALQ43" s="100"/>
      <c r="ALR43" s="100"/>
      <c r="ALS43" s="100"/>
      <c r="ALT43" s="100"/>
      <c r="ALU43" s="100"/>
      <c r="ALV43" s="100"/>
      <c r="ALW43" s="100"/>
      <c r="ALX43" s="100"/>
      <c r="ALY43" s="100"/>
      <c r="ALZ43" s="100"/>
      <c r="AMA43" s="100"/>
      <c r="AMB43" s="100"/>
      <c r="AMC43" s="100"/>
      <c r="AMD43" s="100"/>
      <c r="AME43" s="100"/>
      <c r="AMF43" s="100"/>
      <c r="AMG43" s="100"/>
      <c r="AMH43" s="100"/>
      <c r="AMI43" s="100"/>
    </row>
    <row r="44" spans="1:1023" s="104" customFormat="1">
      <c r="A44" s="117" t="s">
        <v>35</v>
      </c>
      <c r="B44" s="118" t="s">
        <v>55</v>
      </c>
      <c r="C44" s="100">
        <v>123</v>
      </c>
      <c r="D44" s="100">
        <v>94</v>
      </c>
      <c r="E44" s="100">
        <v>5</v>
      </c>
      <c r="F44" s="100">
        <v>32</v>
      </c>
      <c r="G44" s="100">
        <v>2</v>
      </c>
      <c r="H44" s="100">
        <f t="shared" si="5"/>
        <v>256</v>
      </c>
      <c r="I44" s="123" t="str">
        <f t="shared" si="2"/>
        <v>統一超商</v>
      </c>
      <c r="J44" s="127" t="str">
        <f>IF((I44&lt;&gt;店舗数一覧_2021!I44),"○","")</f>
        <v/>
      </c>
      <c r="K44" s="124">
        <v>423014</v>
      </c>
      <c r="L44" s="102">
        <f t="shared" si="6"/>
        <v>1652.3984375</v>
      </c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0"/>
      <c r="BU44" s="100"/>
      <c r="BV44" s="100"/>
      <c r="BW44" s="100"/>
      <c r="BX44" s="100"/>
      <c r="BY44" s="100"/>
      <c r="BZ44" s="100"/>
      <c r="CA44" s="100"/>
      <c r="CB44" s="100"/>
      <c r="CC44" s="100"/>
      <c r="CD44" s="100"/>
      <c r="CE44" s="100"/>
      <c r="CF44" s="100"/>
      <c r="CG44" s="100"/>
      <c r="CH44" s="100"/>
      <c r="CI44" s="100"/>
      <c r="CJ44" s="100"/>
      <c r="CK44" s="100"/>
      <c r="CL44" s="100"/>
      <c r="CM44" s="100"/>
      <c r="CN44" s="100"/>
      <c r="CO44" s="100"/>
      <c r="CP44" s="100"/>
      <c r="CQ44" s="100"/>
      <c r="CR44" s="100"/>
      <c r="CS44" s="100"/>
      <c r="CT44" s="100"/>
      <c r="CU44" s="100"/>
      <c r="CV44" s="100"/>
      <c r="CW44" s="100"/>
      <c r="CX44" s="100"/>
      <c r="CY44" s="100"/>
      <c r="CZ44" s="100"/>
      <c r="DA44" s="100"/>
      <c r="DB44" s="100"/>
      <c r="DC44" s="100"/>
      <c r="DD44" s="100"/>
      <c r="DE44" s="100"/>
      <c r="DF44" s="100"/>
      <c r="DG44" s="100"/>
      <c r="DH44" s="100"/>
      <c r="DI44" s="100"/>
      <c r="DJ44" s="100"/>
      <c r="DK44" s="100"/>
      <c r="DL44" s="100"/>
      <c r="DM44" s="100"/>
      <c r="DN44" s="100"/>
      <c r="DO44" s="100"/>
      <c r="DP44" s="100"/>
      <c r="DQ44" s="100"/>
      <c r="DR44" s="100"/>
      <c r="DS44" s="100"/>
      <c r="DT44" s="100"/>
      <c r="DU44" s="100"/>
      <c r="DV44" s="100"/>
      <c r="DW44" s="100"/>
      <c r="DX44" s="100"/>
      <c r="DY44" s="100"/>
      <c r="DZ44" s="100"/>
      <c r="EA44" s="100"/>
      <c r="EB44" s="100"/>
      <c r="EC44" s="100"/>
      <c r="ED44" s="100"/>
      <c r="EE44" s="100"/>
      <c r="EF44" s="100"/>
      <c r="EG44" s="100"/>
      <c r="EH44" s="100"/>
      <c r="EI44" s="100"/>
      <c r="EJ44" s="100"/>
      <c r="EK44" s="100"/>
      <c r="EL44" s="100"/>
      <c r="EM44" s="100"/>
      <c r="EN44" s="100"/>
      <c r="EO44" s="100"/>
      <c r="EP44" s="100"/>
      <c r="EQ44" s="100"/>
      <c r="ER44" s="100"/>
      <c r="ES44" s="100"/>
      <c r="ET44" s="100"/>
      <c r="EU44" s="100"/>
      <c r="EV44" s="100"/>
      <c r="EW44" s="100"/>
      <c r="EX44" s="100"/>
      <c r="EY44" s="100"/>
      <c r="EZ44" s="100"/>
      <c r="FA44" s="100"/>
      <c r="FB44" s="100"/>
      <c r="FC44" s="100"/>
      <c r="FD44" s="100"/>
      <c r="FE44" s="100"/>
      <c r="FF44" s="100"/>
      <c r="FG44" s="100"/>
      <c r="FH44" s="100"/>
      <c r="FI44" s="100"/>
      <c r="FJ44" s="100"/>
      <c r="FK44" s="100"/>
      <c r="FL44" s="100"/>
      <c r="FM44" s="100"/>
      <c r="FN44" s="100"/>
      <c r="FO44" s="100"/>
      <c r="FP44" s="100"/>
      <c r="FQ44" s="100"/>
      <c r="FR44" s="100"/>
      <c r="FS44" s="100"/>
      <c r="FT44" s="100"/>
      <c r="FU44" s="100"/>
      <c r="FV44" s="100"/>
      <c r="FW44" s="100"/>
      <c r="FX44" s="100"/>
      <c r="FY44" s="100"/>
      <c r="FZ44" s="100"/>
      <c r="GA44" s="100"/>
      <c r="GB44" s="100"/>
      <c r="GC44" s="100"/>
      <c r="GD44" s="100"/>
      <c r="GE44" s="100"/>
      <c r="GF44" s="100"/>
      <c r="GG44" s="100"/>
      <c r="GH44" s="100"/>
      <c r="GI44" s="100"/>
      <c r="GJ44" s="100"/>
      <c r="GK44" s="100"/>
      <c r="GL44" s="100"/>
      <c r="GM44" s="100"/>
      <c r="GN44" s="100"/>
      <c r="GO44" s="100"/>
      <c r="GP44" s="100"/>
      <c r="GQ44" s="100"/>
      <c r="GR44" s="100"/>
      <c r="GS44" s="100"/>
      <c r="GT44" s="100"/>
      <c r="GU44" s="100"/>
      <c r="GV44" s="100"/>
      <c r="GW44" s="100"/>
      <c r="GX44" s="100"/>
      <c r="GY44" s="100"/>
      <c r="GZ44" s="100"/>
      <c r="HA44" s="100"/>
      <c r="HB44" s="100"/>
      <c r="HC44" s="100"/>
      <c r="HD44" s="100"/>
      <c r="HE44" s="100"/>
      <c r="HF44" s="100"/>
      <c r="HG44" s="100"/>
      <c r="HH44" s="100"/>
      <c r="HI44" s="100"/>
      <c r="HJ44" s="100"/>
      <c r="HK44" s="100"/>
      <c r="HL44" s="100"/>
      <c r="HM44" s="100"/>
      <c r="HN44" s="100"/>
      <c r="HO44" s="100"/>
      <c r="HP44" s="100"/>
      <c r="HQ44" s="100"/>
      <c r="HR44" s="100"/>
      <c r="HS44" s="100"/>
      <c r="HT44" s="100"/>
      <c r="HU44" s="100"/>
      <c r="HV44" s="100"/>
      <c r="HW44" s="100"/>
      <c r="HX44" s="100"/>
      <c r="HY44" s="100"/>
      <c r="HZ44" s="100"/>
      <c r="IA44" s="100"/>
      <c r="IB44" s="100"/>
      <c r="IC44" s="100"/>
      <c r="ID44" s="100"/>
      <c r="IE44" s="100"/>
      <c r="IF44" s="100"/>
      <c r="IG44" s="100"/>
      <c r="IH44" s="100"/>
      <c r="II44" s="100"/>
      <c r="IJ44" s="100"/>
      <c r="IK44" s="100"/>
      <c r="IL44" s="100"/>
      <c r="IM44" s="100"/>
      <c r="IN44" s="100"/>
      <c r="IO44" s="100"/>
      <c r="IP44" s="100"/>
      <c r="IQ44" s="100"/>
      <c r="IR44" s="100"/>
      <c r="IS44" s="100"/>
      <c r="IT44" s="100"/>
      <c r="IU44" s="100"/>
      <c r="IV44" s="100"/>
      <c r="IW44" s="100"/>
      <c r="IX44" s="100"/>
      <c r="IY44" s="100"/>
      <c r="IZ44" s="100"/>
      <c r="JA44" s="100"/>
      <c r="JB44" s="100"/>
      <c r="JC44" s="100"/>
      <c r="JD44" s="100"/>
      <c r="JE44" s="100"/>
      <c r="JF44" s="100"/>
      <c r="JG44" s="100"/>
      <c r="JH44" s="100"/>
      <c r="JI44" s="100"/>
      <c r="JJ44" s="100"/>
      <c r="JK44" s="100"/>
      <c r="JL44" s="100"/>
      <c r="JM44" s="100"/>
      <c r="JN44" s="100"/>
      <c r="JO44" s="100"/>
      <c r="JP44" s="100"/>
      <c r="JQ44" s="100"/>
      <c r="JR44" s="100"/>
      <c r="JS44" s="100"/>
      <c r="JT44" s="100"/>
      <c r="JU44" s="100"/>
      <c r="JV44" s="100"/>
      <c r="JW44" s="100"/>
      <c r="JX44" s="100"/>
      <c r="JY44" s="100"/>
      <c r="JZ44" s="100"/>
      <c r="KA44" s="100"/>
      <c r="KB44" s="100"/>
      <c r="KC44" s="100"/>
      <c r="KD44" s="100"/>
      <c r="KE44" s="100"/>
      <c r="KF44" s="100"/>
      <c r="KG44" s="100"/>
      <c r="KH44" s="100"/>
      <c r="KI44" s="100"/>
      <c r="KJ44" s="100"/>
      <c r="KK44" s="100"/>
      <c r="KL44" s="100"/>
      <c r="KM44" s="100"/>
      <c r="KN44" s="100"/>
      <c r="KO44" s="100"/>
      <c r="KP44" s="100"/>
      <c r="KQ44" s="100"/>
      <c r="KR44" s="100"/>
      <c r="KS44" s="100"/>
      <c r="KT44" s="100"/>
      <c r="KU44" s="100"/>
      <c r="KV44" s="100"/>
      <c r="KW44" s="100"/>
      <c r="KX44" s="100"/>
      <c r="KY44" s="100"/>
      <c r="KZ44" s="100"/>
      <c r="LA44" s="100"/>
      <c r="LB44" s="100"/>
      <c r="LC44" s="100"/>
      <c r="LD44" s="100"/>
      <c r="LE44" s="100"/>
      <c r="LF44" s="100"/>
      <c r="LG44" s="100"/>
      <c r="LH44" s="100"/>
      <c r="LI44" s="100"/>
      <c r="LJ44" s="100"/>
      <c r="LK44" s="100"/>
      <c r="LL44" s="100"/>
      <c r="LM44" s="100"/>
      <c r="LN44" s="100"/>
      <c r="LO44" s="100"/>
      <c r="LP44" s="100"/>
      <c r="LQ44" s="100"/>
      <c r="LR44" s="100"/>
      <c r="LS44" s="100"/>
      <c r="LT44" s="100"/>
      <c r="LU44" s="100"/>
      <c r="LV44" s="100"/>
      <c r="LW44" s="100"/>
      <c r="LX44" s="100"/>
      <c r="LY44" s="100"/>
      <c r="LZ44" s="100"/>
      <c r="MA44" s="100"/>
      <c r="MB44" s="100"/>
      <c r="MC44" s="100"/>
      <c r="MD44" s="100"/>
      <c r="ME44" s="100"/>
      <c r="MF44" s="100"/>
      <c r="MG44" s="100"/>
      <c r="MH44" s="100"/>
      <c r="MI44" s="100"/>
      <c r="MJ44" s="100"/>
      <c r="MK44" s="100"/>
      <c r="ML44" s="100"/>
      <c r="MM44" s="100"/>
      <c r="MN44" s="100"/>
      <c r="MO44" s="100"/>
      <c r="MP44" s="100"/>
      <c r="MQ44" s="100"/>
      <c r="MR44" s="100"/>
      <c r="MS44" s="100"/>
      <c r="MT44" s="100"/>
      <c r="MU44" s="100"/>
      <c r="MV44" s="100"/>
      <c r="MW44" s="100"/>
      <c r="MX44" s="100"/>
      <c r="MY44" s="100"/>
      <c r="MZ44" s="100"/>
      <c r="NA44" s="100"/>
      <c r="NB44" s="100"/>
      <c r="NC44" s="100"/>
      <c r="ND44" s="100"/>
      <c r="NE44" s="100"/>
      <c r="NF44" s="100"/>
      <c r="NG44" s="100"/>
      <c r="NH44" s="100"/>
      <c r="NI44" s="100"/>
      <c r="NJ44" s="100"/>
      <c r="NK44" s="100"/>
      <c r="NL44" s="100"/>
      <c r="NM44" s="100"/>
      <c r="NN44" s="100"/>
      <c r="NO44" s="100"/>
      <c r="NP44" s="100"/>
      <c r="NQ44" s="100"/>
      <c r="NR44" s="100"/>
      <c r="NS44" s="100"/>
      <c r="NT44" s="100"/>
      <c r="NU44" s="100"/>
      <c r="NV44" s="100"/>
      <c r="NW44" s="100"/>
      <c r="NX44" s="100"/>
      <c r="NY44" s="100"/>
      <c r="NZ44" s="100"/>
      <c r="OA44" s="100"/>
      <c r="OB44" s="100"/>
      <c r="OC44" s="100"/>
      <c r="OD44" s="100"/>
      <c r="OE44" s="100"/>
      <c r="OF44" s="100"/>
      <c r="OG44" s="100"/>
      <c r="OH44" s="100"/>
      <c r="OI44" s="100"/>
      <c r="OJ44" s="100"/>
      <c r="OK44" s="100"/>
      <c r="OL44" s="100"/>
      <c r="OM44" s="100"/>
      <c r="ON44" s="100"/>
      <c r="OO44" s="100"/>
      <c r="OP44" s="100"/>
      <c r="OQ44" s="100"/>
      <c r="OR44" s="100"/>
      <c r="OS44" s="100"/>
      <c r="OT44" s="100"/>
      <c r="OU44" s="100"/>
      <c r="OV44" s="100"/>
      <c r="OW44" s="100"/>
      <c r="OX44" s="100"/>
      <c r="OY44" s="100"/>
      <c r="OZ44" s="100"/>
      <c r="PA44" s="100"/>
      <c r="PB44" s="100"/>
      <c r="PC44" s="100"/>
      <c r="PD44" s="100"/>
      <c r="PE44" s="100"/>
      <c r="PF44" s="100"/>
      <c r="PG44" s="100"/>
      <c r="PH44" s="100"/>
      <c r="PI44" s="100"/>
      <c r="PJ44" s="100"/>
      <c r="PK44" s="100"/>
      <c r="PL44" s="100"/>
      <c r="PM44" s="100"/>
      <c r="PN44" s="100"/>
      <c r="PO44" s="100"/>
      <c r="PP44" s="100"/>
      <c r="PQ44" s="100"/>
      <c r="PR44" s="100"/>
      <c r="PS44" s="100"/>
      <c r="PT44" s="100"/>
      <c r="PU44" s="100"/>
      <c r="PV44" s="100"/>
      <c r="PW44" s="100"/>
      <c r="PX44" s="100"/>
      <c r="PY44" s="100"/>
      <c r="PZ44" s="100"/>
      <c r="QA44" s="100"/>
      <c r="QB44" s="100"/>
      <c r="QC44" s="100"/>
      <c r="QD44" s="100"/>
      <c r="QE44" s="100"/>
      <c r="QF44" s="100"/>
      <c r="QG44" s="100"/>
      <c r="QH44" s="100"/>
      <c r="QI44" s="100"/>
      <c r="QJ44" s="100"/>
      <c r="QK44" s="100"/>
      <c r="QL44" s="100"/>
      <c r="QM44" s="100"/>
      <c r="QN44" s="100"/>
      <c r="QO44" s="100"/>
      <c r="QP44" s="100"/>
      <c r="QQ44" s="100"/>
      <c r="QR44" s="100"/>
      <c r="QS44" s="100"/>
      <c r="QT44" s="100"/>
      <c r="QU44" s="100"/>
      <c r="QV44" s="100"/>
      <c r="QW44" s="100"/>
      <c r="QX44" s="100"/>
      <c r="QY44" s="100"/>
      <c r="QZ44" s="100"/>
      <c r="RA44" s="100"/>
      <c r="RB44" s="100"/>
      <c r="RC44" s="100"/>
      <c r="RD44" s="100"/>
      <c r="RE44" s="100"/>
      <c r="RF44" s="100"/>
      <c r="RG44" s="100"/>
      <c r="RH44" s="100"/>
      <c r="RI44" s="100"/>
      <c r="RJ44" s="100"/>
      <c r="RK44" s="100"/>
      <c r="RL44" s="100"/>
      <c r="RM44" s="100"/>
      <c r="RN44" s="100"/>
      <c r="RO44" s="100"/>
      <c r="RP44" s="100"/>
      <c r="RQ44" s="100"/>
      <c r="RR44" s="100"/>
      <c r="RS44" s="100"/>
      <c r="RT44" s="100"/>
      <c r="RU44" s="100"/>
      <c r="RV44" s="100"/>
      <c r="RW44" s="100"/>
      <c r="RX44" s="100"/>
      <c r="RY44" s="100"/>
      <c r="RZ44" s="100"/>
      <c r="SA44" s="100"/>
      <c r="SB44" s="100"/>
      <c r="SC44" s="100"/>
      <c r="SD44" s="100"/>
      <c r="SE44" s="100"/>
      <c r="SF44" s="100"/>
      <c r="SG44" s="100"/>
      <c r="SH44" s="100"/>
      <c r="SI44" s="100"/>
      <c r="SJ44" s="100"/>
      <c r="SK44" s="100"/>
      <c r="SL44" s="100"/>
      <c r="SM44" s="100"/>
      <c r="SN44" s="100"/>
      <c r="SO44" s="100"/>
      <c r="SP44" s="100"/>
      <c r="SQ44" s="100"/>
      <c r="SR44" s="100"/>
      <c r="SS44" s="100"/>
      <c r="ST44" s="100"/>
      <c r="SU44" s="100"/>
      <c r="SV44" s="100"/>
      <c r="SW44" s="100"/>
      <c r="SX44" s="100"/>
      <c r="SY44" s="100"/>
      <c r="SZ44" s="100"/>
      <c r="TA44" s="100"/>
      <c r="TB44" s="100"/>
      <c r="TC44" s="100"/>
      <c r="TD44" s="100"/>
      <c r="TE44" s="100"/>
      <c r="TF44" s="100"/>
      <c r="TG44" s="100"/>
      <c r="TH44" s="100"/>
      <c r="TI44" s="100"/>
      <c r="TJ44" s="100"/>
      <c r="TK44" s="100"/>
      <c r="TL44" s="100"/>
      <c r="TM44" s="100"/>
      <c r="TN44" s="100"/>
      <c r="TO44" s="100"/>
      <c r="TP44" s="100"/>
      <c r="TQ44" s="100"/>
      <c r="TR44" s="100"/>
      <c r="TS44" s="100"/>
      <c r="TT44" s="100"/>
      <c r="TU44" s="100"/>
      <c r="TV44" s="100"/>
      <c r="TW44" s="100"/>
      <c r="TX44" s="100"/>
      <c r="TY44" s="100"/>
      <c r="TZ44" s="100"/>
      <c r="UA44" s="100"/>
      <c r="UB44" s="100"/>
      <c r="UC44" s="100"/>
      <c r="UD44" s="100"/>
      <c r="UE44" s="100"/>
      <c r="UF44" s="100"/>
      <c r="UG44" s="100"/>
      <c r="UH44" s="100"/>
      <c r="UI44" s="100"/>
      <c r="UJ44" s="100"/>
      <c r="UK44" s="100"/>
      <c r="UL44" s="100"/>
      <c r="UM44" s="100"/>
      <c r="UN44" s="100"/>
      <c r="UO44" s="100"/>
      <c r="UP44" s="100"/>
      <c r="UQ44" s="100"/>
      <c r="UR44" s="100"/>
      <c r="US44" s="100"/>
      <c r="UT44" s="100"/>
      <c r="UU44" s="100"/>
      <c r="UV44" s="100"/>
      <c r="UW44" s="100"/>
      <c r="UX44" s="100"/>
      <c r="UY44" s="100"/>
      <c r="UZ44" s="100"/>
      <c r="VA44" s="100"/>
      <c r="VB44" s="100"/>
      <c r="VC44" s="100"/>
      <c r="VD44" s="100"/>
      <c r="VE44" s="100"/>
      <c r="VF44" s="100"/>
      <c r="VG44" s="100"/>
      <c r="VH44" s="100"/>
      <c r="VI44" s="100"/>
      <c r="VJ44" s="100"/>
      <c r="VK44" s="100"/>
      <c r="VL44" s="100"/>
      <c r="VM44" s="100"/>
      <c r="VN44" s="100"/>
      <c r="VO44" s="100"/>
      <c r="VP44" s="100"/>
      <c r="VQ44" s="100"/>
      <c r="VR44" s="100"/>
      <c r="VS44" s="100"/>
      <c r="VT44" s="100"/>
      <c r="VU44" s="100"/>
      <c r="VV44" s="100"/>
      <c r="VW44" s="100"/>
      <c r="VX44" s="100"/>
      <c r="VY44" s="100"/>
      <c r="VZ44" s="100"/>
      <c r="WA44" s="100"/>
      <c r="WB44" s="100"/>
      <c r="WC44" s="100"/>
      <c r="WD44" s="100"/>
      <c r="WE44" s="100"/>
      <c r="WF44" s="100"/>
      <c r="WG44" s="100"/>
      <c r="WH44" s="100"/>
      <c r="WI44" s="100"/>
      <c r="WJ44" s="100"/>
      <c r="WK44" s="100"/>
      <c r="WL44" s="100"/>
      <c r="WM44" s="100"/>
      <c r="WN44" s="100"/>
      <c r="WO44" s="100"/>
      <c r="WP44" s="100"/>
      <c r="WQ44" s="100"/>
      <c r="WR44" s="100"/>
      <c r="WS44" s="100"/>
      <c r="WT44" s="100"/>
      <c r="WU44" s="100"/>
      <c r="WV44" s="100"/>
      <c r="WW44" s="100"/>
      <c r="WX44" s="100"/>
      <c r="WY44" s="100"/>
      <c r="WZ44" s="100"/>
      <c r="XA44" s="100"/>
      <c r="XB44" s="100"/>
      <c r="XC44" s="100"/>
      <c r="XD44" s="100"/>
      <c r="XE44" s="100"/>
      <c r="XF44" s="100"/>
      <c r="XG44" s="100"/>
      <c r="XH44" s="100"/>
      <c r="XI44" s="100"/>
      <c r="XJ44" s="100"/>
      <c r="XK44" s="100"/>
      <c r="XL44" s="100"/>
      <c r="XM44" s="100"/>
      <c r="XN44" s="100"/>
      <c r="XO44" s="100"/>
      <c r="XP44" s="100"/>
      <c r="XQ44" s="100"/>
      <c r="XR44" s="100"/>
      <c r="XS44" s="100"/>
      <c r="XT44" s="100"/>
      <c r="XU44" s="100"/>
      <c r="XV44" s="100"/>
      <c r="XW44" s="100"/>
      <c r="XX44" s="100"/>
      <c r="XY44" s="100"/>
      <c r="XZ44" s="100"/>
      <c r="YA44" s="100"/>
      <c r="YB44" s="100"/>
      <c r="YC44" s="100"/>
      <c r="YD44" s="100"/>
      <c r="YE44" s="100"/>
      <c r="YF44" s="100"/>
      <c r="YG44" s="100"/>
      <c r="YH44" s="100"/>
      <c r="YI44" s="100"/>
      <c r="YJ44" s="100"/>
      <c r="YK44" s="100"/>
      <c r="YL44" s="100"/>
      <c r="YM44" s="100"/>
      <c r="YN44" s="100"/>
      <c r="YO44" s="100"/>
      <c r="YP44" s="100"/>
      <c r="YQ44" s="100"/>
      <c r="YR44" s="100"/>
      <c r="YS44" s="100"/>
      <c r="YT44" s="100"/>
      <c r="YU44" s="100"/>
      <c r="YV44" s="100"/>
      <c r="YW44" s="100"/>
      <c r="YX44" s="100"/>
      <c r="YY44" s="100"/>
      <c r="YZ44" s="100"/>
      <c r="ZA44" s="100"/>
      <c r="ZB44" s="100"/>
      <c r="ZC44" s="100"/>
      <c r="ZD44" s="100"/>
      <c r="ZE44" s="100"/>
      <c r="ZF44" s="100"/>
      <c r="ZG44" s="100"/>
      <c r="ZH44" s="100"/>
      <c r="ZI44" s="100"/>
      <c r="ZJ44" s="100"/>
      <c r="ZK44" s="100"/>
      <c r="ZL44" s="100"/>
      <c r="ZM44" s="100"/>
      <c r="ZN44" s="100"/>
      <c r="ZO44" s="100"/>
      <c r="ZP44" s="100"/>
      <c r="ZQ44" s="100"/>
      <c r="ZR44" s="100"/>
      <c r="ZS44" s="100"/>
      <c r="ZT44" s="100"/>
      <c r="ZU44" s="100"/>
      <c r="ZV44" s="100"/>
      <c r="ZW44" s="100"/>
      <c r="ZX44" s="100"/>
      <c r="ZY44" s="100"/>
      <c r="ZZ44" s="100"/>
      <c r="AAA44" s="100"/>
      <c r="AAB44" s="100"/>
      <c r="AAC44" s="100"/>
      <c r="AAD44" s="100"/>
      <c r="AAE44" s="100"/>
      <c r="AAF44" s="100"/>
      <c r="AAG44" s="100"/>
      <c r="AAH44" s="100"/>
      <c r="AAI44" s="100"/>
      <c r="AAJ44" s="100"/>
      <c r="AAK44" s="100"/>
      <c r="AAL44" s="100"/>
      <c r="AAM44" s="100"/>
      <c r="AAN44" s="100"/>
      <c r="AAO44" s="100"/>
      <c r="AAP44" s="100"/>
      <c r="AAQ44" s="100"/>
      <c r="AAR44" s="100"/>
      <c r="AAS44" s="100"/>
      <c r="AAT44" s="100"/>
      <c r="AAU44" s="100"/>
      <c r="AAV44" s="100"/>
      <c r="AAW44" s="100"/>
      <c r="AAX44" s="100"/>
      <c r="AAY44" s="100"/>
      <c r="AAZ44" s="100"/>
      <c r="ABA44" s="100"/>
      <c r="ABB44" s="100"/>
      <c r="ABC44" s="100"/>
      <c r="ABD44" s="100"/>
      <c r="ABE44" s="100"/>
      <c r="ABF44" s="100"/>
      <c r="ABG44" s="100"/>
      <c r="ABH44" s="100"/>
      <c r="ABI44" s="100"/>
      <c r="ABJ44" s="100"/>
      <c r="ABK44" s="100"/>
      <c r="ABL44" s="100"/>
      <c r="ABM44" s="100"/>
      <c r="ABN44" s="100"/>
      <c r="ABO44" s="100"/>
      <c r="ABP44" s="100"/>
      <c r="ABQ44" s="100"/>
      <c r="ABR44" s="100"/>
      <c r="ABS44" s="100"/>
      <c r="ABT44" s="100"/>
      <c r="ABU44" s="100"/>
      <c r="ABV44" s="100"/>
      <c r="ABW44" s="100"/>
      <c r="ABX44" s="100"/>
      <c r="ABY44" s="100"/>
      <c r="ABZ44" s="100"/>
      <c r="ACA44" s="100"/>
      <c r="ACB44" s="100"/>
      <c r="ACC44" s="100"/>
      <c r="ACD44" s="100"/>
      <c r="ACE44" s="100"/>
      <c r="ACF44" s="100"/>
      <c r="ACG44" s="100"/>
      <c r="ACH44" s="100"/>
      <c r="ACI44" s="100"/>
      <c r="ACJ44" s="100"/>
      <c r="ACK44" s="100"/>
      <c r="ACL44" s="100"/>
      <c r="ACM44" s="100"/>
      <c r="ACN44" s="100"/>
      <c r="ACO44" s="100"/>
      <c r="ACP44" s="100"/>
      <c r="ACQ44" s="100"/>
      <c r="ACR44" s="100"/>
      <c r="ACS44" s="100"/>
      <c r="ACT44" s="100"/>
      <c r="ACU44" s="100"/>
      <c r="ACV44" s="100"/>
      <c r="ACW44" s="100"/>
      <c r="ACX44" s="100"/>
      <c r="ACY44" s="100"/>
      <c r="ACZ44" s="100"/>
      <c r="ADA44" s="100"/>
      <c r="ADB44" s="100"/>
      <c r="ADC44" s="100"/>
      <c r="ADD44" s="100"/>
      <c r="ADE44" s="100"/>
      <c r="ADF44" s="100"/>
      <c r="ADG44" s="100"/>
      <c r="ADH44" s="100"/>
      <c r="ADI44" s="100"/>
      <c r="ADJ44" s="100"/>
      <c r="ADK44" s="100"/>
      <c r="ADL44" s="100"/>
      <c r="ADM44" s="100"/>
      <c r="ADN44" s="100"/>
      <c r="ADO44" s="100"/>
      <c r="ADP44" s="100"/>
      <c r="ADQ44" s="100"/>
      <c r="ADR44" s="100"/>
      <c r="ADS44" s="100"/>
      <c r="ADT44" s="100"/>
      <c r="ADU44" s="100"/>
      <c r="ADV44" s="100"/>
      <c r="ADW44" s="100"/>
      <c r="ADX44" s="100"/>
      <c r="ADY44" s="100"/>
      <c r="ADZ44" s="100"/>
      <c r="AEA44" s="100"/>
      <c r="AEB44" s="100"/>
      <c r="AEC44" s="100"/>
      <c r="AED44" s="100"/>
      <c r="AEE44" s="100"/>
      <c r="AEF44" s="100"/>
      <c r="AEG44" s="100"/>
      <c r="AEH44" s="100"/>
      <c r="AEI44" s="100"/>
      <c r="AEJ44" s="100"/>
      <c r="AEK44" s="100"/>
      <c r="AEL44" s="100"/>
      <c r="AEM44" s="100"/>
      <c r="AEN44" s="100"/>
      <c r="AEO44" s="100"/>
      <c r="AEP44" s="100"/>
      <c r="AEQ44" s="100"/>
      <c r="AER44" s="100"/>
      <c r="AES44" s="100"/>
      <c r="AET44" s="100"/>
      <c r="AEU44" s="100"/>
      <c r="AEV44" s="100"/>
      <c r="AEW44" s="100"/>
      <c r="AEX44" s="100"/>
      <c r="AEY44" s="100"/>
      <c r="AEZ44" s="100"/>
      <c r="AFA44" s="100"/>
      <c r="AFB44" s="100"/>
      <c r="AFC44" s="100"/>
      <c r="AFD44" s="100"/>
      <c r="AFE44" s="100"/>
      <c r="AFF44" s="100"/>
      <c r="AFG44" s="100"/>
      <c r="AFH44" s="100"/>
      <c r="AFI44" s="100"/>
      <c r="AFJ44" s="100"/>
      <c r="AFK44" s="100"/>
      <c r="AFL44" s="100"/>
      <c r="AFM44" s="100"/>
      <c r="AFN44" s="100"/>
      <c r="AFO44" s="100"/>
      <c r="AFP44" s="100"/>
      <c r="AFQ44" s="100"/>
      <c r="AFR44" s="100"/>
      <c r="AFS44" s="100"/>
      <c r="AFT44" s="100"/>
      <c r="AFU44" s="100"/>
      <c r="AFV44" s="100"/>
      <c r="AFW44" s="100"/>
      <c r="AFX44" s="100"/>
      <c r="AFY44" s="100"/>
      <c r="AFZ44" s="100"/>
      <c r="AGA44" s="100"/>
      <c r="AGB44" s="100"/>
      <c r="AGC44" s="100"/>
      <c r="AGD44" s="100"/>
      <c r="AGE44" s="100"/>
      <c r="AGF44" s="100"/>
      <c r="AGG44" s="100"/>
      <c r="AGH44" s="100"/>
      <c r="AGI44" s="100"/>
      <c r="AGJ44" s="100"/>
      <c r="AGK44" s="100"/>
      <c r="AGL44" s="100"/>
      <c r="AGM44" s="100"/>
      <c r="AGN44" s="100"/>
      <c r="AGO44" s="100"/>
      <c r="AGP44" s="100"/>
      <c r="AGQ44" s="100"/>
      <c r="AGR44" s="100"/>
      <c r="AGS44" s="100"/>
      <c r="AGT44" s="100"/>
      <c r="AGU44" s="100"/>
      <c r="AGV44" s="100"/>
      <c r="AGW44" s="100"/>
      <c r="AGX44" s="100"/>
      <c r="AGY44" s="100"/>
      <c r="AGZ44" s="100"/>
      <c r="AHA44" s="100"/>
      <c r="AHB44" s="100"/>
      <c r="AHC44" s="100"/>
      <c r="AHD44" s="100"/>
      <c r="AHE44" s="100"/>
      <c r="AHF44" s="100"/>
      <c r="AHG44" s="100"/>
      <c r="AHH44" s="100"/>
      <c r="AHI44" s="100"/>
      <c r="AHJ44" s="100"/>
      <c r="AHK44" s="100"/>
      <c r="AHL44" s="100"/>
      <c r="AHM44" s="100"/>
      <c r="AHN44" s="100"/>
      <c r="AHO44" s="100"/>
      <c r="AHP44" s="100"/>
      <c r="AHQ44" s="100"/>
      <c r="AHR44" s="100"/>
      <c r="AHS44" s="100"/>
      <c r="AHT44" s="100"/>
      <c r="AHU44" s="100"/>
      <c r="AHV44" s="100"/>
      <c r="AHW44" s="100"/>
      <c r="AHX44" s="100"/>
      <c r="AHY44" s="100"/>
      <c r="AHZ44" s="100"/>
      <c r="AIA44" s="100"/>
      <c r="AIB44" s="100"/>
      <c r="AIC44" s="100"/>
      <c r="AID44" s="100"/>
      <c r="AIE44" s="100"/>
      <c r="AIF44" s="100"/>
      <c r="AIG44" s="100"/>
      <c r="AIH44" s="100"/>
      <c r="AII44" s="100"/>
      <c r="AIJ44" s="100"/>
      <c r="AIK44" s="100"/>
      <c r="AIL44" s="100"/>
      <c r="AIM44" s="100"/>
      <c r="AIN44" s="100"/>
      <c r="AIO44" s="100"/>
      <c r="AIP44" s="100"/>
      <c r="AIQ44" s="100"/>
      <c r="AIR44" s="100"/>
      <c r="AIS44" s="100"/>
      <c r="AIT44" s="100"/>
      <c r="AIU44" s="100"/>
      <c r="AIV44" s="100"/>
      <c r="AIW44" s="100"/>
      <c r="AIX44" s="100"/>
      <c r="AIY44" s="100"/>
      <c r="AIZ44" s="100"/>
      <c r="AJA44" s="100"/>
      <c r="AJB44" s="100"/>
      <c r="AJC44" s="100"/>
      <c r="AJD44" s="100"/>
      <c r="AJE44" s="100"/>
      <c r="AJF44" s="100"/>
      <c r="AJG44" s="100"/>
      <c r="AJH44" s="100"/>
      <c r="AJI44" s="100"/>
      <c r="AJJ44" s="100"/>
      <c r="AJK44" s="100"/>
      <c r="AJL44" s="100"/>
      <c r="AJM44" s="100"/>
      <c r="AJN44" s="100"/>
      <c r="AJO44" s="100"/>
      <c r="AJP44" s="100"/>
      <c r="AJQ44" s="100"/>
      <c r="AJR44" s="100"/>
      <c r="AJS44" s="100"/>
      <c r="AJT44" s="100"/>
      <c r="AJU44" s="100"/>
      <c r="AJV44" s="100"/>
      <c r="AJW44" s="100"/>
      <c r="AJX44" s="100"/>
      <c r="AJY44" s="100"/>
      <c r="AJZ44" s="100"/>
      <c r="AKA44" s="100"/>
      <c r="AKB44" s="100"/>
      <c r="AKC44" s="100"/>
      <c r="AKD44" s="100"/>
      <c r="AKE44" s="100"/>
      <c r="AKF44" s="100"/>
      <c r="AKG44" s="100"/>
      <c r="AKH44" s="100"/>
      <c r="AKI44" s="100"/>
      <c r="AKJ44" s="100"/>
      <c r="AKK44" s="100"/>
      <c r="AKL44" s="100"/>
      <c r="AKM44" s="100"/>
      <c r="AKN44" s="100"/>
      <c r="AKO44" s="100"/>
      <c r="AKP44" s="100"/>
      <c r="AKQ44" s="100"/>
      <c r="AKR44" s="100"/>
      <c r="AKS44" s="100"/>
      <c r="AKT44" s="100"/>
      <c r="AKU44" s="100"/>
      <c r="AKV44" s="100"/>
      <c r="AKW44" s="100"/>
      <c r="AKX44" s="100"/>
      <c r="AKY44" s="100"/>
      <c r="AKZ44" s="100"/>
      <c r="ALA44" s="100"/>
      <c r="ALB44" s="100"/>
      <c r="ALC44" s="100"/>
      <c r="ALD44" s="100"/>
      <c r="ALE44" s="100"/>
      <c r="ALF44" s="100"/>
      <c r="ALG44" s="100"/>
      <c r="ALH44" s="100"/>
      <c r="ALI44" s="100"/>
      <c r="ALJ44" s="100"/>
      <c r="ALK44" s="100"/>
      <c r="ALL44" s="100"/>
      <c r="ALM44" s="100"/>
      <c r="ALN44" s="100"/>
      <c r="ALO44" s="100"/>
      <c r="ALP44" s="100"/>
      <c r="ALQ44" s="100"/>
      <c r="ALR44" s="100"/>
      <c r="ALS44" s="100"/>
      <c r="ALT44" s="100"/>
      <c r="ALU44" s="100"/>
      <c r="ALV44" s="100"/>
      <c r="ALW44" s="100"/>
      <c r="ALX44" s="100"/>
      <c r="ALY44" s="100"/>
      <c r="ALZ44" s="100"/>
      <c r="AMA44" s="100"/>
      <c r="AMB44" s="100"/>
      <c r="AMC44" s="100"/>
      <c r="AMD44" s="100"/>
      <c r="AME44" s="100"/>
      <c r="AMF44" s="100"/>
      <c r="AMG44" s="100"/>
      <c r="AMH44" s="100"/>
      <c r="AMI44" s="100"/>
    </row>
    <row r="45" spans="1:1023" s="104" customFormat="1">
      <c r="A45" s="117" t="s">
        <v>35</v>
      </c>
      <c r="B45" s="118" t="s">
        <v>56</v>
      </c>
      <c r="C45" s="100">
        <v>29</v>
      </c>
      <c r="D45" s="100">
        <v>18</v>
      </c>
      <c r="E45" s="100">
        <v>1</v>
      </c>
      <c r="F45" s="100">
        <v>3</v>
      </c>
      <c r="G45" s="100">
        <v>1</v>
      </c>
      <c r="H45" s="100">
        <f t="shared" si="5"/>
        <v>52</v>
      </c>
      <c r="I45" s="123" t="str">
        <f t="shared" si="2"/>
        <v>統一超商</v>
      </c>
      <c r="J45" s="127" t="str">
        <f>IF((I45&lt;&gt;店舗数一覧_2021!I45),"○","")</f>
        <v/>
      </c>
      <c r="K45" s="124">
        <v>78398</v>
      </c>
      <c r="L45" s="102">
        <f t="shared" si="6"/>
        <v>1507.6538461538462</v>
      </c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0"/>
      <c r="BR45" s="100"/>
      <c r="BS45" s="100"/>
      <c r="BT45" s="100"/>
      <c r="BU45" s="100"/>
      <c r="BV45" s="100"/>
      <c r="BW45" s="100"/>
      <c r="BX45" s="100"/>
      <c r="BY45" s="100"/>
      <c r="BZ45" s="100"/>
      <c r="CA45" s="100"/>
      <c r="CB45" s="100"/>
      <c r="CC45" s="100"/>
      <c r="CD45" s="100"/>
      <c r="CE45" s="100"/>
      <c r="CF45" s="100"/>
      <c r="CG45" s="100"/>
      <c r="CH45" s="100"/>
      <c r="CI45" s="100"/>
      <c r="CJ45" s="100"/>
      <c r="CK45" s="100"/>
      <c r="CL45" s="100"/>
      <c r="CM45" s="100"/>
      <c r="CN45" s="100"/>
      <c r="CO45" s="100"/>
      <c r="CP45" s="100"/>
      <c r="CQ45" s="100"/>
      <c r="CR45" s="100"/>
      <c r="CS45" s="100"/>
      <c r="CT45" s="100"/>
      <c r="CU45" s="100"/>
      <c r="CV45" s="100"/>
      <c r="CW45" s="100"/>
      <c r="CX45" s="100"/>
      <c r="CY45" s="100"/>
      <c r="CZ45" s="100"/>
      <c r="DA45" s="100"/>
      <c r="DB45" s="100"/>
      <c r="DC45" s="100"/>
      <c r="DD45" s="100"/>
      <c r="DE45" s="100"/>
      <c r="DF45" s="100"/>
      <c r="DG45" s="100"/>
      <c r="DH45" s="100"/>
      <c r="DI45" s="100"/>
      <c r="DJ45" s="100"/>
      <c r="DK45" s="100"/>
      <c r="DL45" s="100"/>
      <c r="DM45" s="100"/>
      <c r="DN45" s="100"/>
      <c r="DO45" s="100"/>
      <c r="DP45" s="100"/>
      <c r="DQ45" s="100"/>
      <c r="DR45" s="100"/>
      <c r="DS45" s="100"/>
      <c r="DT45" s="100"/>
      <c r="DU45" s="100"/>
      <c r="DV45" s="100"/>
      <c r="DW45" s="100"/>
      <c r="DX45" s="100"/>
      <c r="DY45" s="100"/>
      <c r="DZ45" s="100"/>
      <c r="EA45" s="100"/>
      <c r="EB45" s="100"/>
      <c r="EC45" s="100"/>
      <c r="ED45" s="100"/>
      <c r="EE45" s="100"/>
      <c r="EF45" s="100"/>
      <c r="EG45" s="100"/>
      <c r="EH45" s="100"/>
      <c r="EI45" s="100"/>
      <c r="EJ45" s="100"/>
      <c r="EK45" s="100"/>
      <c r="EL45" s="100"/>
      <c r="EM45" s="100"/>
      <c r="EN45" s="100"/>
      <c r="EO45" s="100"/>
      <c r="EP45" s="100"/>
      <c r="EQ45" s="100"/>
      <c r="ER45" s="100"/>
      <c r="ES45" s="100"/>
      <c r="ET45" s="100"/>
      <c r="EU45" s="100"/>
      <c r="EV45" s="100"/>
      <c r="EW45" s="100"/>
      <c r="EX45" s="100"/>
      <c r="EY45" s="100"/>
      <c r="EZ45" s="100"/>
      <c r="FA45" s="100"/>
      <c r="FB45" s="100"/>
      <c r="FC45" s="100"/>
      <c r="FD45" s="100"/>
      <c r="FE45" s="100"/>
      <c r="FF45" s="100"/>
      <c r="FG45" s="100"/>
      <c r="FH45" s="100"/>
      <c r="FI45" s="100"/>
      <c r="FJ45" s="100"/>
      <c r="FK45" s="100"/>
      <c r="FL45" s="100"/>
      <c r="FM45" s="100"/>
      <c r="FN45" s="100"/>
      <c r="FO45" s="100"/>
      <c r="FP45" s="100"/>
      <c r="FQ45" s="100"/>
      <c r="FR45" s="100"/>
      <c r="FS45" s="100"/>
      <c r="FT45" s="100"/>
      <c r="FU45" s="100"/>
      <c r="FV45" s="100"/>
      <c r="FW45" s="100"/>
      <c r="FX45" s="100"/>
      <c r="FY45" s="100"/>
      <c r="FZ45" s="100"/>
      <c r="GA45" s="100"/>
      <c r="GB45" s="100"/>
      <c r="GC45" s="100"/>
      <c r="GD45" s="100"/>
      <c r="GE45" s="100"/>
      <c r="GF45" s="100"/>
      <c r="GG45" s="100"/>
      <c r="GH45" s="100"/>
      <c r="GI45" s="100"/>
      <c r="GJ45" s="100"/>
      <c r="GK45" s="100"/>
      <c r="GL45" s="100"/>
      <c r="GM45" s="100"/>
      <c r="GN45" s="100"/>
      <c r="GO45" s="100"/>
      <c r="GP45" s="100"/>
      <c r="GQ45" s="100"/>
      <c r="GR45" s="100"/>
      <c r="GS45" s="100"/>
      <c r="GT45" s="100"/>
      <c r="GU45" s="100"/>
      <c r="GV45" s="100"/>
      <c r="GW45" s="100"/>
      <c r="GX45" s="100"/>
      <c r="GY45" s="100"/>
      <c r="GZ45" s="100"/>
      <c r="HA45" s="100"/>
      <c r="HB45" s="100"/>
      <c r="HC45" s="100"/>
      <c r="HD45" s="100"/>
      <c r="HE45" s="100"/>
      <c r="HF45" s="100"/>
      <c r="HG45" s="100"/>
      <c r="HH45" s="100"/>
      <c r="HI45" s="100"/>
      <c r="HJ45" s="100"/>
      <c r="HK45" s="100"/>
      <c r="HL45" s="100"/>
      <c r="HM45" s="100"/>
      <c r="HN45" s="100"/>
      <c r="HO45" s="100"/>
      <c r="HP45" s="100"/>
      <c r="HQ45" s="100"/>
      <c r="HR45" s="100"/>
      <c r="HS45" s="100"/>
      <c r="HT45" s="100"/>
      <c r="HU45" s="100"/>
      <c r="HV45" s="100"/>
      <c r="HW45" s="100"/>
      <c r="HX45" s="100"/>
      <c r="HY45" s="100"/>
      <c r="HZ45" s="100"/>
      <c r="IA45" s="100"/>
      <c r="IB45" s="100"/>
      <c r="IC45" s="100"/>
      <c r="ID45" s="100"/>
      <c r="IE45" s="100"/>
      <c r="IF45" s="100"/>
      <c r="IG45" s="100"/>
      <c r="IH45" s="100"/>
      <c r="II45" s="100"/>
      <c r="IJ45" s="100"/>
      <c r="IK45" s="100"/>
      <c r="IL45" s="100"/>
      <c r="IM45" s="100"/>
      <c r="IN45" s="100"/>
      <c r="IO45" s="100"/>
      <c r="IP45" s="100"/>
      <c r="IQ45" s="100"/>
      <c r="IR45" s="100"/>
      <c r="IS45" s="100"/>
      <c r="IT45" s="100"/>
      <c r="IU45" s="100"/>
      <c r="IV45" s="100"/>
      <c r="IW45" s="100"/>
      <c r="IX45" s="100"/>
      <c r="IY45" s="100"/>
      <c r="IZ45" s="100"/>
      <c r="JA45" s="100"/>
      <c r="JB45" s="100"/>
      <c r="JC45" s="100"/>
      <c r="JD45" s="100"/>
      <c r="JE45" s="100"/>
      <c r="JF45" s="100"/>
      <c r="JG45" s="100"/>
      <c r="JH45" s="100"/>
      <c r="JI45" s="100"/>
      <c r="JJ45" s="100"/>
      <c r="JK45" s="100"/>
      <c r="JL45" s="100"/>
      <c r="JM45" s="100"/>
      <c r="JN45" s="100"/>
      <c r="JO45" s="100"/>
      <c r="JP45" s="100"/>
      <c r="JQ45" s="100"/>
      <c r="JR45" s="100"/>
      <c r="JS45" s="100"/>
      <c r="JT45" s="100"/>
      <c r="JU45" s="100"/>
      <c r="JV45" s="100"/>
      <c r="JW45" s="100"/>
      <c r="JX45" s="100"/>
      <c r="JY45" s="100"/>
      <c r="JZ45" s="100"/>
      <c r="KA45" s="100"/>
      <c r="KB45" s="100"/>
      <c r="KC45" s="100"/>
      <c r="KD45" s="100"/>
      <c r="KE45" s="100"/>
      <c r="KF45" s="100"/>
      <c r="KG45" s="100"/>
      <c r="KH45" s="100"/>
      <c r="KI45" s="100"/>
      <c r="KJ45" s="100"/>
      <c r="KK45" s="100"/>
      <c r="KL45" s="100"/>
      <c r="KM45" s="100"/>
      <c r="KN45" s="100"/>
      <c r="KO45" s="100"/>
      <c r="KP45" s="100"/>
      <c r="KQ45" s="100"/>
      <c r="KR45" s="100"/>
      <c r="KS45" s="100"/>
      <c r="KT45" s="100"/>
      <c r="KU45" s="100"/>
      <c r="KV45" s="100"/>
      <c r="KW45" s="100"/>
      <c r="KX45" s="100"/>
      <c r="KY45" s="100"/>
      <c r="KZ45" s="100"/>
      <c r="LA45" s="100"/>
      <c r="LB45" s="100"/>
      <c r="LC45" s="100"/>
      <c r="LD45" s="100"/>
      <c r="LE45" s="100"/>
      <c r="LF45" s="100"/>
      <c r="LG45" s="100"/>
      <c r="LH45" s="100"/>
      <c r="LI45" s="100"/>
      <c r="LJ45" s="100"/>
      <c r="LK45" s="100"/>
      <c r="LL45" s="100"/>
      <c r="LM45" s="100"/>
      <c r="LN45" s="100"/>
      <c r="LO45" s="100"/>
      <c r="LP45" s="100"/>
      <c r="LQ45" s="100"/>
      <c r="LR45" s="100"/>
      <c r="LS45" s="100"/>
      <c r="LT45" s="100"/>
      <c r="LU45" s="100"/>
      <c r="LV45" s="100"/>
      <c r="LW45" s="100"/>
      <c r="LX45" s="100"/>
      <c r="LY45" s="100"/>
      <c r="LZ45" s="100"/>
      <c r="MA45" s="100"/>
      <c r="MB45" s="100"/>
      <c r="MC45" s="100"/>
      <c r="MD45" s="100"/>
      <c r="ME45" s="100"/>
      <c r="MF45" s="100"/>
      <c r="MG45" s="100"/>
      <c r="MH45" s="100"/>
      <c r="MI45" s="100"/>
      <c r="MJ45" s="100"/>
      <c r="MK45" s="100"/>
      <c r="ML45" s="100"/>
      <c r="MM45" s="100"/>
      <c r="MN45" s="100"/>
      <c r="MO45" s="100"/>
      <c r="MP45" s="100"/>
      <c r="MQ45" s="100"/>
      <c r="MR45" s="100"/>
      <c r="MS45" s="100"/>
      <c r="MT45" s="100"/>
      <c r="MU45" s="100"/>
      <c r="MV45" s="100"/>
      <c r="MW45" s="100"/>
      <c r="MX45" s="100"/>
      <c r="MY45" s="100"/>
      <c r="MZ45" s="100"/>
      <c r="NA45" s="100"/>
      <c r="NB45" s="100"/>
      <c r="NC45" s="100"/>
      <c r="ND45" s="100"/>
      <c r="NE45" s="100"/>
      <c r="NF45" s="100"/>
      <c r="NG45" s="100"/>
      <c r="NH45" s="100"/>
      <c r="NI45" s="100"/>
      <c r="NJ45" s="100"/>
      <c r="NK45" s="100"/>
      <c r="NL45" s="100"/>
      <c r="NM45" s="100"/>
      <c r="NN45" s="100"/>
      <c r="NO45" s="100"/>
      <c r="NP45" s="100"/>
      <c r="NQ45" s="100"/>
      <c r="NR45" s="100"/>
      <c r="NS45" s="100"/>
      <c r="NT45" s="100"/>
      <c r="NU45" s="100"/>
      <c r="NV45" s="100"/>
      <c r="NW45" s="100"/>
      <c r="NX45" s="100"/>
      <c r="NY45" s="100"/>
      <c r="NZ45" s="100"/>
      <c r="OA45" s="100"/>
      <c r="OB45" s="100"/>
      <c r="OC45" s="100"/>
      <c r="OD45" s="100"/>
      <c r="OE45" s="100"/>
      <c r="OF45" s="100"/>
      <c r="OG45" s="100"/>
      <c r="OH45" s="100"/>
      <c r="OI45" s="100"/>
      <c r="OJ45" s="100"/>
      <c r="OK45" s="100"/>
      <c r="OL45" s="100"/>
      <c r="OM45" s="100"/>
      <c r="ON45" s="100"/>
      <c r="OO45" s="100"/>
      <c r="OP45" s="100"/>
      <c r="OQ45" s="100"/>
      <c r="OR45" s="100"/>
      <c r="OS45" s="100"/>
      <c r="OT45" s="100"/>
      <c r="OU45" s="100"/>
      <c r="OV45" s="100"/>
      <c r="OW45" s="100"/>
      <c r="OX45" s="100"/>
      <c r="OY45" s="100"/>
      <c r="OZ45" s="100"/>
      <c r="PA45" s="100"/>
      <c r="PB45" s="100"/>
      <c r="PC45" s="100"/>
      <c r="PD45" s="100"/>
      <c r="PE45" s="100"/>
      <c r="PF45" s="100"/>
      <c r="PG45" s="100"/>
      <c r="PH45" s="100"/>
      <c r="PI45" s="100"/>
      <c r="PJ45" s="100"/>
      <c r="PK45" s="100"/>
      <c r="PL45" s="100"/>
      <c r="PM45" s="100"/>
      <c r="PN45" s="100"/>
      <c r="PO45" s="100"/>
      <c r="PP45" s="100"/>
      <c r="PQ45" s="100"/>
      <c r="PR45" s="100"/>
      <c r="PS45" s="100"/>
      <c r="PT45" s="100"/>
      <c r="PU45" s="100"/>
      <c r="PV45" s="100"/>
      <c r="PW45" s="100"/>
      <c r="PX45" s="100"/>
      <c r="PY45" s="100"/>
      <c r="PZ45" s="100"/>
      <c r="QA45" s="100"/>
      <c r="QB45" s="100"/>
      <c r="QC45" s="100"/>
      <c r="QD45" s="100"/>
      <c r="QE45" s="100"/>
      <c r="QF45" s="100"/>
      <c r="QG45" s="100"/>
      <c r="QH45" s="100"/>
      <c r="QI45" s="100"/>
      <c r="QJ45" s="100"/>
      <c r="QK45" s="100"/>
      <c r="QL45" s="100"/>
      <c r="QM45" s="100"/>
      <c r="QN45" s="100"/>
      <c r="QO45" s="100"/>
      <c r="QP45" s="100"/>
      <c r="QQ45" s="100"/>
      <c r="QR45" s="100"/>
      <c r="QS45" s="100"/>
      <c r="QT45" s="100"/>
      <c r="QU45" s="100"/>
      <c r="QV45" s="100"/>
      <c r="QW45" s="100"/>
      <c r="QX45" s="100"/>
      <c r="QY45" s="100"/>
      <c r="QZ45" s="100"/>
      <c r="RA45" s="100"/>
      <c r="RB45" s="100"/>
      <c r="RC45" s="100"/>
      <c r="RD45" s="100"/>
      <c r="RE45" s="100"/>
      <c r="RF45" s="100"/>
      <c r="RG45" s="100"/>
      <c r="RH45" s="100"/>
      <c r="RI45" s="100"/>
      <c r="RJ45" s="100"/>
      <c r="RK45" s="100"/>
      <c r="RL45" s="100"/>
      <c r="RM45" s="100"/>
      <c r="RN45" s="100"/>
      <c r="RO45" s="100"/>
      <c r="RP45" s="100"/>
      <c r="RQ45" s="100"/>
      <c r="RR45" s="100"/>
      <c r="RS45" s="100"/>
      <c r="RT45" s="100"/>
      <c r="RU45" s="100"/>
      <c r="RV45" s="100"/>
      <c r="RW45" s="100"/>
      <c r="RX45" s="100"/>
      <c r="RY45" s="100"/>
      <c r="RZ45" s="100"/>
      <c r="SA45" s="100"/>
      <c r="SB45" s="100"/>
      <c r="SC45" s="100"/>
      <c r="SD45" s="100"/>
      <c r="SE45" s="100"/>
      <c r="SF45" s="100"/>
      <c r="SG45" s="100"/>
      <c r="SH45" s="100"/>
      <c r="SI45" s="100"/>
      <c r="SJ45" s="100"/>
      <c r="SK45" s="100"/>
      <c r="SL45" s="100"/>
      <c r="SM45" s="100"/>
      <c r="SN45" s="100"/>
      <c r="SO45" s="100"/>
      <c r="SP45" s="100"/>
      <c r="SQ45" s="100"/>
      <c r="SR45" s="100"/>
      <c r="SS45" s="100"/>
      <c r="ST45" s="100"/>
      <c r="SU45" s="100"/>
      <c r="SV45" s="100"/>
      <c r="SW45" s="100"/>
      <c r="SX45" s="100"/>
      <c r="SY45" s="100"/>
      <c r="SZ45" s="100"/>
      <c r="TA45" s="100"/>
      <c r="TB45" s="100"/>
      <c r="TC45" s="100"/>
      <c r="TD45" s="100"/>
      <c r="TE45" s="100"/>
      <c r="TF45" s="100"/>
      <c r="TG45" s="100"/>
      <c r="TH45" s="100"/>
      <c r="TI45" s="100"/>
      <c r="TJ45" s="100"/>
      <c r="TK45" s="100"/>
      <c r="TL45" s="100"/>
      <c r="TM45" s="100"/>
      <c r="TN45" s="100"/>
      <c r="TO45" s="100"/>
      <c r="TP45" s="100"/>
      <c r="TQ45" s="100"/>
      <c r="TR45" s="100"/>
      <c r="TS45" s="100"/>
      <c r="TT45" s="100"/>
      <c r="TU45" s="100"/>
      <c r="TV45" s="100"/>
      <c r="TW45" s="100"/>
      <c r="TX45" s="100"/>
      <c r="TY45" s="100"/>
      <c r="TZ45" s="100"/>
      <c r="UA45" s="100"/>
      <c r="UB45" s="100"/>
      <c r="UC45" s="100"/>
      <c r="UD45" s="100"/>
      <c r="UE45" s="100"/>
      <c r="UF45" s="100"/>
      <c r="UG45" s="100"/>
      <c r="UH45" s="100"/>
      <c r="UI45" s="100"/>
      <c r="UJ45" s="100"/>
      <c r="UK45" s="100"/>
      <c r="UL45" s="100"/>
      <c r="UM45" s="100"/>
      <c r="UN45" s="100"/>
      <c r="UO45" s="100"/>
      <c r="UP45" s="100"/>
      <c r="UQ45" s="100"/>
      <c r="UR45" s="100"/>
      <c r="US45" s="100"/>
      <c r="UT45" s="100"/>
      <c r="UU45" s="100"/>
      <c r="UV45" s="100"/>
      <c r="UW45" s="100"/>
      <c r="UX45" s="100"/>
      <c r="UY45" s="100"/>
      <c r="UZ45" s="100"/>
      <c r="VA45" s="100"/>
      <c r="VB45" s="100"/>
      <c r="VC45" s="100"/>
      <c r="VD45" s="100"/>
      <c r="VE45" s="100"/>
      <c r="VF45" s="100"/>
      <c r="VG45" s="100"/>
      <c r="VH45" s="100"/>
      <c r="VI45" s="100"/>
      <c r="VJ45" s="100"/>
      <c r="VK45" s="100"/>
      <c r="VL45" s="100"/>
      <c r="VM45" s="100"/>
      <c r="VN45" s="100"/>
      <c r="VO45" s="100"/>
      <c r="VP45" s="100"/>
      <c r="VQ45" s="100"/>
      <c r="VR45" s="100"/>
      <c r="VS45" s="100"/>
      <c r="VT45" s="100"/>
      <c r="VU45" s="100"/>
      <c r="VV45" s="100"/>
      <c r="VW45" s="100"/>
      <c r="VX45" s="100"/>
      <c r="VY45" s="100"/>
      <c r="VZ45" s="100"/>
      <c r="WA45" s="100"/>
      <c r="WB45" s="100"/>
      <c r="WC45" s="100"/>
      <c r="WD45" s="100"/>
      <c r="WE45" s="100"/>
      <c r="WF45" s="100"/>
      <c r="WG45" s="100"/>
      <c r="WH45" s="100"/>
      <c r="WI45" s="100"/>
      <c r="WJ45" s="100"/>
      <c r="WK45" s="100"/>
      <c r="WL45" s="100"/>
      <c r="WM45" s="100"/>
      <c r="WN45" s="100"/>
      <c r="WO45" s="100"/>
      <c r="WP45" s="100"/>
      <c r="WQ45" s="100"/>
      <c r="WR45" s="100"/>
      <c r="WS45" s="100"/>
      <c r="WT45" s="100"/>
      <c r="WU45" s="100"/>
      <c r="WV45" s="100"/>
      <c r="WW45" s="100"/>
      <c r="WX45" s="100"/>
      <c r="WY45" s="100"/>
      <c r="WZ45" s="100"/>
      <c r="XA45" s="100"/>
      <c r="XB45" s="100"/>
      <c r="XC45" s="100"/>
      <c r="XD45" s="100"/>
      <c r="XE45" s="100"/>
      <c r="XF45" s="100"/>
      <c r="XG45" s="100"/>
      <c r="XH45" s="100"/>
      <c r="XI45" s="100"/>
      <c r="XJ45" s="100"/>
      <c r="XK45" s="100"/>
      <c r="XL45" s="100"/>
      <c r="XM45" s="100"/>
      <c r="XN45" s="100"/>
      <c r="XO45" s="100"/>
      <c r="XP45" s="100"/>
      <c r="XQ45" s="100"/>
      <c r="XR45" s="100"/>
      <c r="XS45" s="100"/>
      <c r="XT45" s="100"/>
      <c r="XU45" s="100"/>
      <c r="XV45" s="100"/>
      <c r="XW45" s="100"/>
      <c r="XX45" s="100"/>
      <c r="XY45" s="100"/>
      <c r="XZ45" s="100"/>
      <c r="YA45" s="100"/>
      <c r="YB45" s="100"/>
      <c r="YC45" s="100"/>
      <c r="YD45" s="100"/>
      <c r="YE45" s="100"/>
      <c r="YF45" s="100"/>
      <c r="YG45" s="100"/>
      <c r="YH45" s="100"/>
      <c r="YI45" s="100"/>
      <c r="YJ45" s="100"/>
      <c r="YK45" s="100"/>
      <c r="YL45" s="100"/>
      <c r="YM45" s="100"/>
      <c r="YN45" s="100"/>
      <c r="YO45" s="100"/>
      <c r="YP45" s="100"/>
      <c r="YQ45" s="100"/>
      <c r="YR45" s="100"/>
      <c r="YS45" s="100"/>
      <c r="YT45" s="100"/>
      <c r="YU45" s="100"/>
      <c r="YV45" s="100"/>
      <c r="YW45" s="100"/>
      <c r="YX45" s="100"/>
      <c r="YY45" s="100"/>
      <c r="YZ45" s="100"/>
      <c r="ZA45" s="100"/>
      <c r="ZB45" s="100"/>
      <c r="ZC45" s="100"/>
      <c r="ZD45" s="100"/>
      <c r="ZE45" s="100"/>
      <c r="ZF45" s="100"/>
      <c r="ZG45" s="100"/>
      <c r="ZH45" s="100"/>
      <c r="ZI45" s="100"/>
      <c r="ZJ45" s="100"/>
      <c r="ZK45" s="100"/>
      <c r="ZL45" s="100"/>
      <c r="ZM45" s="100"/>
      <c r="ZN45" s="100"/>
      <c r="ZO45" s="100"/>
      <c r="ZP45" s="100"/>
      <c r="ZQ45" s="100"/>
      <c r="ZR45" s="100"/>
      <c r="ZS45" s="100"/>
      <c r="ZT45" s="100"/>
      <c r="ZU45" s="100"/>
      <c r="ZV45" s="100"/>
      <c r="ZW45" s="100"/>
      <c r="ZX45" s="100"/>
      <c r="ZY45" s="100"/>
      <c r="ZZ45" s="100"/>
      <c r="AAA45" s="100"/>
      <c r="AAB45" s="100"/>
      <c r="AAC45" s="100"/>
      <c r="AAD45" s="100"/>
      <c r="AAE45" s="100"/>
      <c r="AAF45" s="100"/>
      <c r="AAG45" s="100"/>
      <c r="AAH45" s="100"/>
      <c r="AAI45" s="100"/>
      <c r="AAJ45" s="100"/>
      <c r="AAK45" s="100"/>
      <c r="AAL45" s="100"/>
      <c r="AAM45" s="100"/>
      <c r="AAN45" s="100"/>
      <c r="AAO45" s="100"/>
      <c r="AAP45" s="100"/>
      <c r="AAQ45" s="100"/>
      <c r="AAR45" s="100"/>
      <c r="AAS45" s="100"/>
      <c r="AAT45" s="100"/>
      <c r="AAU45" s="100"/>
      <c r="AAV45" s="100"/>
      <c r="AAW45" s="100"/>
      <c r="AAX45" s="100"/>
      <c r="AAY45" s="100"/>
      <c r="AAZ45" s="100"/>
      <c r="ABA45" s="100"/>
      <c r="ABB45" s="100"/>
      <c r="ABC45" s="100"/>
      <c r="ABD45" s="100"/>
      <c r="ABE45" s="100"/>
      <c r="ABF45" s="100"/>
      <c r="ABG45" s="100"/>
      <c r="ABH45" s="100"/>
      <c r="ABI45" s="100"/>
      <c r="ABJ45" s="100"/>
      <c r="ABK45" s="100"/>
      <c r="ABL45" s="100"/>
      <c r="ABM45" s="100"/>
      <c r="ABN45" s="100"/>
      <c r="ABO45" s="100"/>
      <c r="ABP45" s="100"/>
      <c r="ABQ45" s="100"/>
      <c r="ABR45" s="100"/>
      <c r="ABS45" s="100"/>
      <c r="ABT45" s="100"/>
      <c r="ABU45" s="100"/>
      <c r="ABV45" s="100"/>
      <c r="ABW45" s="100"/>
      <c r="ABX45" s="100"/>
      <c r="ABY45" s="100"/>
      <c r="ABZ45" s="100"/>
      <c r="ACA45" s="100"/>
      <c r="ACB45" s="100"/>
      <c r="ACC45" s="100"/>
      <c r="ACD45" s="100"/>
      <c r="ACE45" s="100"/>
      <c r="ACF45" s="100"/>
      <c r="ACG45" s="100"/>
      <c r="ACH45" s="100"/>
      <c r="ACI45" s="100"/>
      <c r="ACJ45" s="100"/>
      <c r="ACK45" s="100"/>
      <c r="ACL45" s="100"/>
      <c r="ACM45" s="100"/>
      <c r="ACN45" s="100"/>
      <c r="ACO45" s="100"/>
      <c r="ACP45" s="100"/>
      <c r="ACQ45" s="100"/>
      <c r="ACR45" s="100"/>
      <c r="ACS45" s="100"/>
      <c r="ACT45" s="100"/>
      <c r="ACU45" s="100"/>
      <c r="ACV45" s="100"/>
      <c r="ACW45" s="100"/>
      <c r="ACX45" s="100"/>
      <c r="ACY45" s="100"/>
      <c r="ACZ45" s="100"/>
      <c r="ADA45" s="100"/>
      <c r="ADB45" s="100"/>
      <c r="ADC45" s="100"/>
      <c r="ADD45" s="100"/>
      <c r="ADE45" s="100"/>
      <c r="ADF45" s="100"/>
      <c r="ADG45" s="100"/>
      <c r="ADH45" s="100"/>
      <c r="ADI45" s="100"/>
      <c r="ADJ45" s="100"/>
      <c r="ADK45" s="100"/>
      <c r="ADL45" s="100"/>
      <c r="ADM45" s="100"/>
      <c r="ADN45" s="100"/>
      <c r="ADO45" s="100"/>
      <c r="ADP45" s="100"/>
      <c r="ADQ45" s="100"/>
      <c r="ADR45" s="100"/>
      <c r="ADS45" s="100"/>
      <c r="ADT45" s="100"/>
      <c r="ADU45" s="100"/>
      <c r="ADV45" s="100"/>
      <c r="ADW45" s="100"/>
      <c r="ADX45" s="100"/>
      <c r="ADY45" s="100"/>
      <c r="ADZ45" s="100"/>
      <c r="AEA45" s="100"/>
      <c r="AEB45" s="100"/>
      <c r="AEC45" s="100"/>
      <c r="AED45" s="100"/>
      <c r="AEE45" s="100"/>
      <c r="AEF45" s="100"/>
      <c r="AEG45" s="100"/>
      <c r="AEH45" s="100"/>
      <c r="AEI45" s="100"/>
      <c r="AEJ45" s="100"/>
      <c r="AEK45" s="100"/>
      <c r="AEL45" s="100"/>
      <c r="AEM45" s="100"/>
      <c r="AEN45" s="100"/>
      <c r="AEO45" s="100"/>
      <c r="AEP45" s="100"/>
      <c r="AEQ45" s="100"/>
      <c r="AER45" s="100"/>
      <c r="AES45" s="100"/>
      <c r="AET45" s="100"/>
      <c r="AEU45" s="100"/>
      <c r="AEV45" s="100"/>
      <c r="AEW45" s="100"/>
      <c r="AEX45" s="100"/>
      <c r="AEY45" s="100"/>
      <c r="AEZ45" s="100"/>
      <c r="AFA45" s="100"/>
      <c r="AFB45" s="100"/>
      <c r="AFC45" s="100"/>
      <c r="AFD45" s="100"/>
      <c r="AFE45" s="100"/>
      <c r="AFF45" s="100"/>
      <c r="AFG45" s="100"/>
      <c r="AFH45" s="100"/>
      <c r="AFI45" s="100"/>
      <c r="AFJ45" s="100"/>
      <c r="AFK45" s="100"/>
      <c r="AFL45" s="100"/>
      <c r="AFM45" s="100"/>
      <c r="AFN45" s="100"/>
      <c r="AFO45" s="100"/>
      <c r="AFP45" s="100"/>
      <c r="AFQ45" s="100"/>
      <c r="AFR45" s="100"/>
      <c r="AFS45" s="100"/>
      <c r="AFT45" s="100"/>
      <c r="AFU45" s="100"/>
      <c r="AFV45" s="100"/>
      <c r="AFW45" s="100"/>
      <c r="AFX45" s="100"/>
      <c r="AFY45" s="100"/>
      <c r="AFZ45" s="100"/>
      <c r="AGA45" s="100"/>
      <c r="AGB45" s="100"/>
      <c r="AGC45" s="100"/>
      <c r="AGD45" s="100"/>
      <c r="AGE45" s="100"/>
      <c r="AGF45" s="100"/>
      <c r="AGG45" s="100"/>
      <c r="AGH45" s="100"/>
      <c r="AGI45" s="100"/>
      <c r="AGJ45" s="100"/>
      <c r="AGK45" s="100"/>
      <c r="AGL45" s="100"/>
      <c r="AGM45" s="100"/>
      <c r="AGN45" s="100"/>
      <c r="AGO45" s="100"/>
      <c r="AGP45" s="100"/>
      <c r="AGQ45" s="100"/>
      <c r="AGR45" s="100"/>
      <c r="AGS45" s="100"/>
      <c r="AGT45" s="100"/>
      <c r="AGU45" s="100"/>
      <c r="AGV45" s="100"/>
      <c r="AGW45" s="100"/>
      <c r="AGX45" s="100"/>
      <c r="AGY45" s="100"/>
      <c r="AGZ45" s="100"/>
      <c r="AHA45" s="100"/>
      <c r="AHB45" s="100"/>
      <c r="AHC45" s="100"/>
      <c r="AHD45" s="100"/>
      <c r="AHE45" s="100"/>
      <c r="AHF45" s="100"/>
      <c r="AHG45" s="100"/>
      <c r="AHH45" s="100"/>
      <c r="AHI45" s="100"/>
      <c r="AHJ45" s="100"/>
      <c r="AHK45" s="100"/>
      <c r="AHL45" s="100"/>
      <c r="AHM45" s="100"/>
      <c r="AHN45" s="100"/>
      <c r="AHO45" s="100"/>
      <c r="AHP45" s="100"/>
      <c r="AHQ45" s="100"/>
      <c r="AHR45" s="100"/>
      <c r="AHS45" s="100"/>
      <c r="AHT45" s="100"/>
      <c r="AHU45" s="100"/>
      <c r="AHV45" s="100"/>
      <c r="AHW45" s="100"/>
      <c r="AHX45" s="100"/>
      <c r="AHY45" s="100"/>
      <c r="AHZ45" s="100"/>
      <c r="AIA45" s="100"/>
      <c r="AIB45" s="100"/>
      <c r="AIC45" s="100"/>
      <c r="AID45" s="100"/>
      <c r="AIE45" s="100"/>
      <c r="AIF45" s="100"/>
      <c r="AIG45" s="100"/>
      <c r="AIH45" s="100"/>
      <c r="AII45" s="100"/>
      <c r="AIJ45" s="100"/>
      <c r="AIK45" s="100"/>
      <c r="AIL45" s="100"/>
      <c r="AIM45" s="100"/>
      <c r="AIN45" s="100"/>
      <c r="AIO45" s="100"/>
      <c r="AIP45" s="100"/>
      <c r="AIQ45" s="100"/>
      <c r="AIR45" s="100"/>
      <c r="AIS45" s="100"/>
      <c r="AIT45" s="100"/>
      <c r="AIU45" s="100"/>
      <c r="AIV45" s="100"/>
      <c r="AIW45" s="100"/>
      <c r="AIX45" s="100"/>
      <c r="AIY45" s="100"/>
      <c r="AIZ45" s="100"/>
      <c r="AJA45" s="100"/>
      <c r="AJB45" s="100"/>
      <c r="AJC45" s="100"/>
      <c r="AJD45" s="100"/>
      <c r="AJE45" s="100"/>
      <c r="AJF45" s="100"/>
      <c r="AJG45" s="100"/>
      <c r="AJH45" s="100"/>
      <c r="AJI45" s="100"/>
      <c r="AJJ45" s="100"/>
      <c r="AJK45" s="100"/>
      <c r="AJL45" s="100"/>
      <c r="AJM45" s="100"/>
      <c r="AJN45" s="100"/>
      <c r="AJO45" s="100"/>
      <c r="AJP45" s="100"/>
      <c r="AJQ45" s="100"/>
      <c r="AJR45" s="100"/>
      <c r="AJS45" s="100"/>
      <c r="AJT45" s="100"/>
      <c r="AJU45" s="100"/>
      <c r="AJV45" s="100"/>
      <c r="AJW45" s="100"/>
      <c r="AJX45" s="100"/>
      <c r="AJY45" s="100"/>
      <c r="AJZ45" s="100"/>
      <c r="AKA45" s="100"/>
      <c r="AKB45" s="100"/>
      <c r="AKC45" s="100"/>
      <c r="AKD45" s="100"/>
      <c r="AKE45" s="100"/>
      <c r="AKF45" s="100"/>
      <c r="AKG45" s="100"/>
      <c r="AKH45" s="100"/>
      <c r="AKI45" s="100"/>
      <c r="AKJ45" s="100"/>
      <c r="AKK45" s="100"/>
      <c r="AKL45" s="100"/>
      <c r="AKM45" s="100"/>
      <c r="AKN45" s="100"/>
      <c r="AKO45" s="100"/>
      <c r="AKP45" s="100"/>
      <c r="AKQ45" s="100"/>
      <c r="AKR45" s="100"/>
      <c r="AKS45" s="100"/>
      <c r="AKT45" s="100"/>
      <c r="AKU45" s="100"/>
      <c r="AKV45" s="100"/>
      <c r="AKW45" s="100"/>
      <c r="AKX45" s="100"/>
      <c r="AKY45" s="100"/>
      <c r="AKZ45" s="100"/>
      <c r="ALA45" s="100"/>
      <c r="ALB45" s="100"/>
      <c r="ALC45" s="100"/>
      <c r="ALD45" s="100"/>
      <c r="ALE45" s="100"/>
      <c r="ALF45" s="100"/>
      <c r="ALG45" s="100"/>
      <c r="ALH45" s="100"/>
      <c r="ALI45" s="100"/>
      <c r="ALJ45" s="100"/>
      <c r="ALK45" s="100"/>
      <c r="ALL45" s="100"/>
      <c r="ALM45" s="100"/>
      <c r="ALN45" s="100"/>
      <c r="ALO45" s="100"/>
      <c r="ALP45" s="100"/>
      <c r="ALQ45" s="100"/>
      <c r="ALR45" s="100"/>
      <c r="ALS45" s="100"/>
      <c r="ALT45" s="100"/>
      <c r="ALU45" s="100"/>
      <c r="ALV45" s="100"/>
      <c r="ALW45" s="100"/>
      <c r="ALX45" s="100"/>
      <c r="ALY45" s="100"/>
      <c r="ALZ45" s="100"/>
      <c r="AMA45" s="100"/>
      <c r="AMB45" s="100"/>
      <c r="AMC45" s="100"/>
      <c r="AMD45" s="100"/>
      <c r="AME45" s="100"/>
      <c r="AMF45" s="100"/>
      <c r="AMG45" s="100"/>
      <c r="AMH45" s="100"/>
      <c r="AMI45" s="100"/>
    </row>
    <row r="46" spans="1:1023" s="104" customFormat="1">
      <c r="A46" s="117" t="s">
        <v>35</v>
      </c>
      <c r="B46" s="118" t="s">
        <v>57</v>
      </c>
      <c r="C46" s="100">
        <v>49</v>
      </c>
      <c r="D46" s="100">
        <v>29</v>
      </c>
      <c r="E46" s="100">
        <v>2</v>
      </c>
      <c r="F46" s="100">
        <v>12</v>
      </c>
      <c r="G46" s="100"/>
      <c r="H46" s="100">
        <f t="shared" si="5"/>
        <v>92</v>
      </c>
      <c r="I46" s="123" t="str">
        <f t="shared" si="2"/>
        <v>統一超商</v>
      </c>
      <c r="J46" s="127" t="str">
        <f>IF((I46&lt;&gt;店舗数一覧_2021!I46),"○","")</f>
        <v/>
      </c>
      <c r="K46" s="124">
        <v>121728</v>
      </c>
      <c r="L46" s="102">
        <f t="shared" si="6"/>
        <v>1323.1304347826087</v>
      </c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0"/>
      <c r="CC46" s="100"/>
      <c r="CD46" s="100"/>
      <c r="CE46" s="100"/>
      <c r="CF46" s="100"/>
      <c r="CG46" s="100"/>
      <c r="CH46" s="100"/>
      <c r="CI46" s="100"/>
      <c r="CJ46" s="100"/>
      <c r="CK46" s="100"/>
      <c r="CL46" s="100"/>
      <c r="CM46" s="100"/>
      <c r="CN46" s="100"/>
      <c r="CO46" s="100"/>
      <c r="CP46" s="100"/>
      <c r="CQ46" s="100"/>
      <c r="CR46" s="100"/>
      <c r="CS46" s="100"/>
      <c r="CT46" s="100"/>
      <c r="CU46" s="100"/>
      <c r="CV46" s="100"/>
      <c r="CW46" s="100"/>
      <c r="CX46" s="100"/>
      <c r="CY46" s="100"/>
      <c r="CZ46" s="100"/>
      <c r="DA46" s="100"/>
      <c r="DB46" s="100"/>
      <c r="DC46" s="100"/>
      <c r="DD46" s="100"/>
      <c r="DE46" s="100"/>
      <c r="DF46" s="100"/>
      <c r="DG46" s="100"/>
      <c r="DH46" s="100"/>
      <c r="DI46" s="100"/>
      <c r="DJ46" s="100"/>
      <c r="DK46" s="100"/>
      <c r="DL46" s="100"/>
      <c r="DM46" s="100"/>
      <c r="DN46" s="100"/>
      <c r="DO46" s="100"/>
      <c r="DP46" s="100"/>
      <c r="DQ46" s="100"/>
      <c r="DR46" s="100"/>
      <c r="DS46" s="100"/>
      <c r="DT46" s="100"/>
      <c r="DU46" s="100"/>
      <c r="DV46" s="100"/>
      <c r="DW46" s="100"/>
      <c r="DX46" s="100"/>
      <c r="DY46" s="100"/>
      <c r="DZ46" s="100"/>
      <c r="EA46" s="100"/>
      <c r="EB46" s="100"/>
      <c r="EC46" s="100"/>
      <c r="ED46" s="100"/>
      <c r="EE46" s="100"/>
      <c r="EF46" s="100"/>
      <c r="EG46" s="100"/>
      <c r="EH46" s="100"/>
      <c r="EI46" s="100"/>
      <c r="EJ46" s="100"/>
      <c r="EK46" s="100"/>
      <c r="EL46" s="100"/>
      <c r="EM46" s="100"/>
      <c r="EN46" s="100"/>
      <c r="EO46" s="100"/>
      <c r="EP46" s="100"/>
      <c r="EQ46" s="100"/>
      <c r="ER46" s="100"/>
      <c r="ES46" s="100"/>
      <c r="ET46" s="100"/>
      <c r="EU46" s="100"/>
      <c r="EV46" s="100"/>
      <c r="EW46" s="100"/>
      <c r="EX46" s="100"/>
      <c r="EY46" s="100"/>
      <c r="EZ46" s="100"/>
      <c r="FA46" s="100"/>
      <c r="FB46" s="100"/>
      <c r="FC46" s="100"/>
      <c r="FD46" s="100"/>
      <c r="FE46" s="100"/>
      <c r="FF46" s="100"/>
      <c r="FG46" s="100"/>
      <c r="FH46" s="100"/>
      <c r="FI46" s="100"/>
      <c r="FJ46" s="100"/>
      <c r="FK46" s="100"/>
      <c r="FL46" s="100"/>
      <c r="FM46" s="100"/>
      <c r="FN46" s="100"/>
      <c r="FO46" s="100"/>
      <c r="FP46" s="100"/>
      <c r="FQ46" s="100"/>
      <c r="FR46" s="100"/>
      <c r="FS46" s="100"/>
      <c r="FT46" s="100"/>
      <c r="FU46" s="100"/>
      <c r="FV46" s="100"/>
      <c r="FW46" s="100"/>
      <c r="FX46" s="100"/>
      <c r="FY46" s="100"/>
      <c r="FZ46" s="100"/>
      <c r="GA46" s="100"/>
      <c r="GB46" s="100"/>
      <c r="GC46" s="100"/>
      <c r="GD46" s="100"/>
      <c r="GE46" s="100"/>
      <c r="GF46" s="100"/>
      <c r="GG46" s="100"/>
      <c r="GH46" s="100"/>
      <c r="GI46" s="100"/>
      <c r="GJ46" s="100"/>
      <c r="GK46" s="100"/>
      <c r="GL46" s="100"/>
      <c r="GM46" s="100"/>
      <c r="GN46" s="100"/>
      <c r="GO46" s="100"/>
      <c r="GP46" s="100"/>
      <c r="GQ46" s="100"/>
      <c r="GR46" s="100"/>
      <c r="GS46" s="100"/>
      <c r="GT46" s="100"/>
      <c r="GU46" s="100"/>
      <c r="GV46" s="100"/>
      <c r="GW46" s="100"/>
      <c r="GX46" s="100"/>
      <c r="GY46" s="100"/>
      <c r="GZ46" s="100"/>
      <c r="HA46" s="100"/>
      <c r="HB46" s="100"/>
      <c r="HC46" s="100"/>
      <c r="HD46" s="100"/>
      <c r="HE46" s="100"/>
      <c r="HF46" s="100"/>
      <c r="HG46" s="100"/>
      <c r="HH46" s="100"/>
      <c r="HI46" s="100"/>
      <c r="HJ46" s="100"/>
      <c r="HK46" s="100"/>
      <c r="HL46" s="100"/>
      <c r="HM46" s="100"/>
      <c r="HN46" s="100"/>
      <c r="HO46" s="100"/>
      <c r="HP46" s="100"/>
      <c r="HQ46" s="100"/>
      <c r="HR46" s="100"/>
      <c r="HS46" s="100"/>
      <c r="HT46" s="100"/>
      <c r="HU46" s="100"/>
      <c r="HV46" s="100"/>
      <c r="HW46" s="100"/>
      <c r="HX46" s="100"/>
      <c r="HY46" s="100"/>
      <c r="HZ46" s="100"/>
      <c r="IA46" s="100"/>
      <c r="IB46" s="100"/>
      <c r="IC46" s="100"/>
      <c r="ID46" s="100"/>
      <c r="IE46" s="100"/>
      <c r="IF46" s="100"/>
      <c r="IG46" s="100"/>
      <c r="IH46" s="100"/>
      <c r="II46" s="100"/>
      <c r="IJ46" s="100"/>
      <c r="IK46" s="100"/>
      <c r="IL46" s="100"/>
      <c r="IM46" s="100"/>
      <c r="IN46" s="100"/>
      <c r="IO46" s="100"/>
      <c r="IP46" s="100"/>
      <c r="IQ46" s="100"/>
      <c r="IR46" s="100"/>
      <c r="IS46" s="100"/>
      <c r="IT46" s="100"/>
      <c r="IU46" s="100"/>
      <c r="IV46" s="100"/>
      <c r="IW46" s="100"/>
      <c r="IX46" s="100"/>
      <c r="IY46" s="100"/>
      <c r="IZ46" s="100"/>
      <c r="JA46" s="100"/>
      <c r="JB46" s="100"/>
      <c r="JC46" s="100"/>
      <c r="JD46" s="100"/>
      <c r="JE46" s="100"/>
      <c r="JF46" s="100"/>
      <c r="JG46" s="100"/>
      <c r="JH46" s="100"/>
      <c r="JI46" s="100"/>
      <c r="JJ46" s="100"/>
      <c r="JK46" s="100"/>
      <c r="JL46" s="100"/>
      <c r="JM46" s="100"/>
      <c r="JN46" s="100"/>
      <c r="JO46" s="100"/>
      <c r="JP46" s="100"/>
      <c r="JQ46" s="100"/>
      <c r="JR46" s="100"/>
      <c r="JS46" s="100"/>
      <c r="JT46" s="100"/>
      <c r="JU46" s="100"/>
      <c r="JV46" s="100"/>
      <c r="JW46" s="100"/>
      <c r="JX46" s="100"/>
      <c r="JY46" s="100"/>
      <c r="JZ46" s="100"/>
      <c r="KA46" s="100"/>
      <c r="KB46" s="100"/>
      <c r="KC46" s="100"/>
      <c r="KD46" s="100"/>
      <c r="KE46" s="100"/>
      <c r="KF46" s="100"/>
      <c r="KG46" s="100"/>
      <c r="KH46" s="100"/>
      <c r="KI46" s="100"/>
      <c r="KJ46" s="100"/>
      <c r="KK46" s="100"/>
      <c r="KL46" s="100"/>
      <c r="KM46" s="100"/>
      <c r="KN46" s="100"/>
      <c r="KO46" s="100"/>
      <c r="KP46" s="100"/>
      <c r="KQ46" s="100"/>
      <c r="KR46" s="100"/>
      <c r="KS46" s="100"/>
      <c r="KT46" s="100"/>
      <c r="KU46" s="100"/>
      <c r="KV46" s="100"/>
      <c r="KW46" s="100"/>
      <c r="KX46" s="100"/>
      <c r="KY46" s="100"/>
      <c r="KZ46" s="100"/>
      <c r="LA46" s="100"/>
      <c r="LB46" s="100"/>
      <c r="LC46" s="100"/>
      <c r="LD46" s="100"/>
      <c r="LE46" s="100"/>
      <c r="LF46" s="100"/>
      <c r="LG46" s="100"/>
      <c r="LH46" s="100"/>
      <c r="LI46" s="100"/>
      <c r="LJ46" s="100"/>
      <c r="LK46" s="100"/>
      <c r="LL46" s="100"/>
      <c r="LM46" s="100"/>
      <c r="LN46" s="100"/>
      <c r="LO46" s="100"/>
      <c r="LP46" s="100"/>
      <c r="LQ46" s="100"/>
      <c r="LR46" s="100"/>
      <c r="LS46" s="100"/>
      <c r="LT46" s="100"/>
      <c r="LU46" s="100"/>
      <c r="LV46" s="100"/>
      <c r="LW46" s="100"/>
      <c r="LX46" s="100"/>
      <c r="LY46" s="100"/>
      <c r="LZ46" s="100"/>
      <c r="MA46" s="100"/>
      <c r="MB46" s="100"/>
      <c r="MC46" s="100"/>
      <c r="MD46" s="100"/>
      <c r="ME46" s="100"/>
      <c r="MF46" s="100"/>
      <c r="MG46" s="100"/>
      <c r="MH46" s="100"/>
      <c r="MI46" s="100"/>
      <c r="MJ46" s="100"/>
      <c r="MK46" s="100"/>
      <c r="ML46" s="100"/>
      <c r="MM46" s="100"/>
      <c r="MN46" s="100"/>
      <c r="MO46" s="100"/>
      <c r="MP46" s="100"/>
      <c r="MQ46" s="100"/>
      <c r="MR46" s="100"/>
      <c r="MS46" s="100"/>
      <c r="MT46" s="100"/>
      <c r="MU46" s="100"/>
      <c r="MV46" s="100"/>
      <c r="MW46" s="100"/>
      <c r="MX46" s="100"/>
      <c r="MY46" s="100"/>
      <c r="MZ46" s="100"/>
      <c r="NA46" s="100"/>
      <c r="NB46" s="100"/>
      <c r="NC46" s="100"/>
      <c r="ND46" s="100"/>
      <c r="NE46" s="100"/>
      <c r="NF46" s="100"/>
      <c r="NG46" s="100"/>
      <c r="NH46" s="100"/>
      <c r="NI46" s="100"/>
      <c r="NJ46" s="100"/>
      <c r="NK46" s="100"/>
      <c r="NL46" s="100"/>
      <c r="NM46" s="100"/>
      <c r="NN46" s="100"/>
      <c r="NO46" s="100"/>
      <c r="NP46" s="100"/>
      <c r="NQ46" s="100"/>
      <c r="NR46" s="100"/>
      <c r="NS46" s="100"/>
      <c r="NT46" s="100"/>
      <c r="NU46" s="100"/>
      <c r="NV46" s="100"/>
      <c r="NW46" s="100"/>
      <c r="NX46" s="100"/>
      <c r="NY46" s="100"/>
      <c r="NZ46" s="100"/>
      <c r="OA46" s="100"/>
      <c r="OB46" s="100"/>
      <c r="OC46" s="100"/>
      <c r="OD46" s="100"/>
      <c r="OE46" s="100"/>
      <c r="OF46" s="100"/>
      <c r="OG46" s="100"/>
      <c r="OH46" s="100"/>
      <c r="OI46" s="100"/>
      <c r="OJ46" s="100"/>
      <c r="OK46" s="100"/>
      <c r="OL46" s="100"/>
      <c r="OM46" s="100"/>
      <c r="ON46" s="100"/>
      <c r="OO46" s="100"/>
      <c r="OP46" s="100"/>
      <c r="OQ46" s="100"/>
      <c r="OR46" s="100"/>
      <c r="OS46" s="100"/>
      <c r="OT46" s="100"/>
      <c r="OU46" s="100"/>
      <c r="OV46" s="100"/>
      <c r="OW46" s="100"/>
      <c r="OX46" s="100"/>
      <c r="OY46" s="100"/>
      <c r="OZ46" s="100"/>
      <c r="PA46" s="100"/>
      <c r="PB46" s="100"/>
      <c r="PC46" s="100"/>
      <c r="PD46" s="100"/>
      <c r="PE46" s="100"/>
      <c r="PF46" s="100"/>
      <c r="PG46" s="100"/>
      <c r="PH46" s="100"/>
      <c r="PI46" s="100"/>
      <c r="PJ46" s="100"/>
      <c r="PK46" s="100"/>
      <c r="PL46" s="100"/>
      <c r="PM46" s="100"/>
      <c r="PN46" s="100"/>
      <c r="PO46" s="100"/>
      <c r="PP46" s="100"/>
      <c r="PQ46" s="100"/>
      <c r="PR46" s="100"/>
      <c r="PS46" s="100"/>
      <c r="PT46" s="100"/>
      <c r="PU46" s="100"/>
      <c r="PV46" s="100"/>
      <c r="PW46" s="100"/>
      <c r="PX46" s="100"/>
      <c r="PY46" s="100"/>
      <c r="PZ46" s="100"/>
      <c r="QA46" s="100"/>
      <c r="QB46" s="100"/>
      <c r="QC46" s="100"/>
      <c r="QD46" s="100"/>
      <c r="QE46" s="100"/>
      <c r="QF46" s="100"/>
      <c r="QG46" s="100"/>
      <c r="QH46" s="100"/>
      <c r="QI46" s="100"/>
      <c r="QJ46" s="100"/>
      <c r="QK46" s="100"/>
      <c r="QL46" s="100"/>
      <c r="QM46" s="100"/>
      <c r="QN46" s="100"/>
      <c r="QO46" s="100"/>
      <c r="QP46" s="100"/>
      <c r="QQ46" s="100"/>
      <c r="QR46" s="100"/>
      <c r="QS46" s="100"/>
      <c r="QT46" s="100"/>
      <c r="QU46" s="100"/>
      <c r="QV46" s="100"/>
      <c r="QW46" s="100"/>
      <c r="QX46" s="100"/>
      <c r="QY46" s="100"/>
      <c r="QZ46" s="100"/>
      <c r="RA46" s="100"/>
      <c r="RB46" s="100"/>
      <c r="RC46" s="100"/>
      <c r="RD46" s="100"/>
      <c r="RE46" s="100"/>
      <c r="RF46" s="100"/>
      <c r="RG46" s="100"/>
      <c r="RH46" s="100"/>
      <c r="RI46" s="100"/>
      <c r="RJ46" s="100"/>
      <c r="RK46" s="100"/>
      <c r="RL46" s="100"/>
      <c r="RM46" s="100"/>
      <c r="RN46" s="100"/>
      <c r="RO46" s="100"/>
      <c r="RP46" s="100"/>
      <c r="RQ46" s="100"/>
      <c r="RR46" s="100"/>
      <c r="RS46" s="100"/>
      <c r="RT46" s="100"/>
      <c r="RU46" s="100"/>
      <c r="RV46" s="100"/>
      <c r="RW46" s="100"/>
      <c r="RX46" s="100"/>
      <c r="RY46" s="100"/>
      <c r="RZ46" s="100"/>
      <c r="SA46" s="100"/>
      <c r="SB46" s="100"/>
      <c r="SC46" s="100"/>
      <c r="SD46" s="100"/>
      <c r="SE46" s="100"/>
      <c r="SF46" s="100"/>
      <c r="SG46" s="100"/>
      <c r="SH46" s="100"/>
      <c r="SI46" s="100"/>
      <c r="SJ46" s="100"/>
      <c r="SK46" s="100"/>
      <c r="SL46" s="100"/>
      <c r="SM46" s="100"/>
      <c r="SN46" s="100"/>
      <c r="SO46" s="100"/>
      <c r="SP46" s="100"/>
      <c r="SQ46" s="100"/>
      <c r="SR46" s="100"/>
      <c r="SS46" s="100"/>
      <c r="ST46" s="100"/>
      <c r="SU46" s="100"/>
      <c r="SV46" s="100"/>
      <c r="SW46" s="100"/>
      <c r="SX46" s="100"/>
      <c r="SY46" s="100"/>
      <c r="SZ46" s="100"/>
      <c r="TA46" s="100"/>
      <c r="TB46" s="100"/>
      <c r="TC46" s="100"/>
      <c r="TD46" s="100"/>
      <c r="TE46" s="100"/>
      <c r="TF46" s="100"/>
      <c r="TG46" s="100"/>
      <c r="TH46" s="100"/>
      <c r="TI46" s="100"/>
      <c r="TJ46" s="100"/>
      <c r="TK46" s="100"/>
      <c r="TL46" s="100"/>
      <c r="TM46" s="100"/>
      <c r="TN46" s="100"/>
      <c r="TO46" s="100"/>
      <c r="TP46" s="100"/>
      <c r="TQ46" s="100"/>
      <c r="TR46" s="100"/>
      <c r="TS46" s="100"/>
      <c r="TT46" s="100"/>
      <c r="TU46" s="100"/>
      <c r="TV46" s="100"/>
      <c r="TW46" s="100"/>
      <c r="TX46" s="100"/>
      <c r="TY46" s="100"/>
      <c r="TZ46" s="100"/>
      <c r="UA46" s="100"/>
      <c r="UB46" s="100"/>
      <c r="UC46" s="100"/>
      <c r="UD46" s="100"/>
      <c r="UE46" s="100"/>
      <c r="UF46" s="100"/>
      <c r="UG46" s="100"/>
      <c r="UH46" s="100"/>
      <c r="UI46" s="100"/>
      <c r="UJ46" s="100"/>
      <c r="UK46" s="100"/>
      <c r="UL46" s="100"/>
      <c r="UM46" s="100"/>
      <c r="UN46" s="100"/>
      <c r="UO46" s="100"/>
      <c r="UP46" s="100"/>
      <c r="UQ46" s="100"/>
      <c r="UR46" s="100"/>
      <c r="US46" s="100"/>
      <c r="UT46" s="100"/>
      <c r="UU46" s="100"/>
      <c r="UV46" s="100"/>
      <c r="UW46" s="100"/>
      <c r="UX46" s="100"/>
      <c r="UY46" s="100"/>
      <c r="UZ46" s="100"/>
      <c r="VA46" s="100"/>
      <c r="VB46" s="100"/>
      <c r="VC46" s="100"/>
      <c r="VD46" s="100"/>
      <c r="VE46" s="100"/>
      <c r="VF46" s="100"/>
      <c r="VG46" s="100"/>
      <c r="VH46" s="100"/>
      <c r="VI46" s="100"/>
      <c r="VJ46" s="100"/>
      <c r="VK46" s="100"/>
      <c r="VL46" s="100"/>
      <c r="VM46" s="100"/>
      <c r="VN46" s="100"/>
      <c r="VO46" s="100"/>
      <c r="VP46" s="100"/>
      <c r="VQ46" s="100"/>
      <c r="VR46" s="100"/>
      <c r="VS46" s="100"/>
      <c r="VT46" s="100"/>
      <c r="VU46" s="100"/>
      <c r="VV46" s="100"/>
      <c r="VW46" s="100"/>
      <c r="VX46" s="100"/>
      <c r="VY46" s="100"/>
      <c r="VZ46" s="100"/>
      <c r="WA46" s="100"/>
      <c r="WB46" s="100"/>
      <c r="WC46" s="100"/>
      <c r="WD46" s="100"/>
      <c r="WE46" s="100"/>
      <c r="WF46" s="100"/>
      <c r="WG46" s="100"/>
      <c r="WH46" s="100"/>
      <c r="WI46" s="100"/>
      <c r="WJ46" s="100"/>
      <c r="WK46" s="100"/>
      <c r="WL46" s="100"/>
      <c r="WM46" s="100"/>
      <c r="WN46" s="100"/>
      <c r="WO46" s="100"/>
      <c r="WP46" s="100"/>
      <c r="WQ46" s="100"/>
      <c r="WR46" s="100"/>
      <c r="WS46" s="100"/>
      <c r="WT46" s="100"/>
      <c r="WU46" s="100"/>
      <c r="WV46" s="100"/>
      <c r="WW46" s="100"/>
      <c r="WX46" s="100"/>
      <c r="WY46" s="100"/>
      <c r="WZ46" s="100"/>
      <c r="XA46" s="100"/>
      <c r="XB46" s="100"/>
      <c r="XC46" s="100"/>
      <c r="XD46" s="100"/>
      <c r="XE46" s="100"/>
      <c r="XF46" s="100"/>
      <c r="XG46" s="100"/>
      <c r="XH46" s="100"/>
      <c r="XI46" s="100"/>
      <c r="XJ46" s="100"/>
      <c r="XK46" s="100"/>
      <c r="XL46" s="100"/>
      <c r="XM46" s="100"/>
      <c r="XN46" s="100"/>
      <c r="XO46" s="100"/>
      <c r="XP46" s="100"/>
      <c r="XQ46" s="100"/>
      <c r="XR46" s="100"/>
      <c r="XS46" s="100"/>
      <c r="XT46" s="100"/>
      <c r="XU46" s="100"/>
      <c r="XV46" s="100"/>
      <c r="XW46" s="100"/>
      <c r="XX46" s="100"/>
      <c r="XY46" s="100"/>
      <c r="XZ46" s="100"/>
      <c r="YA46" s="100"/>
      <c r="YB46" s="100"/>
      <c r="YC46" s="100"/>
      <c r="YD46" s="100"/>
      <c r="YE46" s="100"/>
      <c r="YF46" s="100"/>
      <c r="YG46" s="100"/>
      <c r="YH46" s="100"/>
      <c r="YI46" s="100"/>
      <c r="YJ46" s="100"/>
      <c r="YK46" s="100"/>
      <c r="YL46" s="100"/>
      <c r="YM46" s="100"/>
      <c r="YN46" s="100"/>
      <c r="YO46" s="100"/>
      <c r="YP46" s="100"/>
      <c r="YQ46" s="100"/>
      <c r="YR46" s="100"/>
      <c r="YS46" s="100"/>
      <c r="YT46" s="100"/>
      <c r="YU46" s="100"/>
      <c r="YV46" s="100"/>
      <c r="YW46" s="100"/>
      <c r="YX46" s="100"/>
      <c r="YY46" s="100"/>
      <c r="YZ46" s="100"/>
      <c r="ZA46" s="100"/>
      <c r="ZB46" s="100"/>
      <c r="ZC46" s="100"/>
      <c r="ZD46" s="100"/>
      <c r="ZE46" s="100"/>
      <c r="ZF46" s="100"/>
      <c r="ZG46" s="100"/>
      <c r="ZH46" s="100"/>
      <c r="ZI46" s="100"/>
      <c r="ZJ46" s="100"/>
      <c r="ZK46" s="100"/>
      <c r="ZL46" s="100"/>
      <c r="ZM46" s="100"/>
      <c r="ZN46" s="100"/>
      <c r="ZO46" s="100"/>
      <c r="ZP46" s="100"/>
      <c r="ZQ46" s="100"/>
      <c r="ZR46" s="100"/>
      <c r="ZS46" s="100"/>
      <c r="ZT46" s="100"/>
      <c r="ZU46" s="100"/>
      <c r="ZV46" s="100"/>
      <c r="ZW46" s="100"/>
      <c r="ZX46" s="100"/>
      <c r="ZY46" s="100"/>
      <c r="ZZ46" s="100"/>
      <c r="AAA46" s="100"/>
      <c r="AAB46" s="100"/>
      <c r="AAC46" s="100"/>
      <c r="AAD46" s="100"/>
      <c r="AAE46" s="100"/>
      <c r="AAF46" s="100"/>
      <c r="AAG46" s="100"/>
      <c r="AAH46" s="100"/>
      <c r="AAI46" s="100"/>
      <c r="AAJ46" s="100"/>
      <c r="AAK46" s="100"/>
      <c r="AAL46" s="100"/>
      <c r="AAM46" s="100"/>
      <c r="AAN46" s="100"/>
      <c r="AAO46" s="100"/>
      <c r="AAP46" s="100"/>
      <c r="AAQ46" s="100"/>
      <c r="AAR46" s="100"/>
      <c r="AAS46" s="100"/>
      <c r="AAT46" s="100"/>
      <c r="AAU46" s="100"/>
      <c r="AAV46" s="100"/>
      <c r="AAW46" s="100"/>
      <c r="AAX46" s="100"/>
      <c r="AAY46" s="100"/>
      <c r="AAZ46" s="100"/>
      <c r="ABA46" s="100"/>
      <c r="ABB46" s="100"/>
      <c r="ABC46" s="100"/>
      <c r="ABD46" s="100"/>
      <c r="ABE46" s="100"/>
      <c r="ABF46" s="100"/>
      <c r="ABG46" s="100"/>
      <c r="ABH46" s="100"/>
      <c r="ABI46" s="100"/>
      <c r="ABJ46" s="100"/>
      <c r="ABK46" s="100"/>
      <c r="ABL46" s="100"/>
      <c r="ABM46" s="100"/>
      <c r="ABN46" s="100"/>
      <c r="ABO46" s="100"/>
      <c r="ABP46" s="100"/>
      <c r="ABQ46" s="100"/>
      <c r="ABR46" s="100"/>
      <c r="ABS46" s="100"/>
      <c r="ABT46" s="100"/>
      <c r="ABU46" s="100"/>
      <c r="ABV46" s="100"/>
      <c r="ABW46" s="100"/>
      <c r="ABX46" s="100"/>
      <c r="ABY46" s="100"/>
      <c r="ABZ46" s="100"/>
      <c r="ACA46" s="100"/>
      <c r="ACB46" s="100"/>
      <c r="ACC46" s="100"/>
      <c r="ACD46" s="100"/>
      <c r="ACE46" s="100"/>
      <c r="ACF46" s="100"/>
      <c r="ACG46" s="100"/>
      <c r="ACH46" s="100"/>
      <c r="ACI46" s="100"/>
      <c r="ACJ46" s="100"/>
      <c r="ACK46" s="100"/>
      <c r="ACL46" s="100"/>
      <c r="ACM46" s="100"/>
      <c r="ACN46" s="100"/>
      <c r="ACO46" s="100"/>
      <c r="ACP46" s="100"/>
      <c r="ACQ46" s="100"/>
      <c r="ACR46" s="100"/>
      <c r="ACS46" s="100"/>
      <c r="ACT46" s="100"/>
      <c r="ACU46" s="100"/>
      <c r="ACV46" s="100"/>
      <c r="ACW46" s="100"/>
      <c r="ACX46" s="100"/>
      <c r="ACY46" s="100"/>
      <c r="ACZ46" s="100"/>
      <c r="ADA46" s="100"/>
      <c r="ADB46" s="100"/>
      <c r="ADC46" s="100"/>
      <c r="ADD46" s="100"/>
      <c r="ADE46" s="100"/>
      <c r="ADF46" s="100"/>
      <c r="ADG46" s="100"/>
      <c r="ADH46" s="100"/>
      <c r="ADI46" s="100"/>
      <c r="ADJ46" s="100"/>
      <c r="ADK46" s="100"/>
      <c r="ADL46" s="100"/>
      <c r="ADM46" s="100"/>
      <c r="ADN46" s="100"/>
      <c r="ADO46" s="100"/>
      <c r="ADP46" s="100"/>
      <c r="ADQ46" s="100"/>
      <c r="ADR46" s="100"/>
      <c r="ADS46" s="100"/>
      <c r="ADT46" s="100"/>
      <c r="ADU46" s="100"/>
      <c r="ADV46" s="100"/>
      <c r="ADW46" s="100"/>
      <c r="ADX46" s="100"/>
      <c r="ADY46" s="100"/>
      <c r="ADZ46" s="100"/>
      <c r="AEA46" s="100"/>
      <c r="AEB46" s="100"/>
      <c r="AEC46" s="100"/>
      <c r="AED46" s="100"/>
      <c r="AEE46" s="100"/>
      <c r="AEF46" s="100"/>
      <c r="AEG46" s="100"/>
      <c r="AEH46" s="100"/>
      <c r="AEI46" s="100"/>
      <c r="AEJ46" s="100"/>
      <c r="AEK46" s="100"/>
      <c r="AEL46" s="100"/>
      <c r="AEM46" s="100"/>
      <c r="AEN46" s="100"/>
      <c r="AEO46" s="100"/>
      <c r="AEP46" s="100"/>
      <c r="AEQ46" s="100"/>
      <c r="AER46" s="100"/>
      <c r="AES46" s="100"/>
      <c r="AET46" s="100"/>
      <c r="AEU46" s="100"/>
      <c r="AEV46" s="100"/>
      <c r="AEW46" s="100"/>
      <c r="AEX46" s="100"/>
      <c r="AEY46" s="100"/>
      <c r="AEZ46" s="100"/>
      <c r="AFA46" s="100"/>
      <c r="AFB46" s="100"/>
      <c r="AFC46" s="100"/>
      <c r="AFD46" s="100"/>
      <c r="AFE46" s="100"/>
      <c r="AFF46" s="100"/>
      <c r="AFG46" s="100"/>
      <c r="AFH46" s="100"/>
      <c r="AFI46" s="100"/>
      <c r="AFJ46" s="100"/>
      <c r="AFK46" s="100"/>
      <c r="AFL46" s="100"/>
      <c r="AFM46" s="100"/>
      <c r="AFN46" s="100"/>
      <c r="AFO46" s="100"/>
      <c r="AFP46" s="100"/>
      <c r="AFQ46" s="100"/>
      <c r="AFR46" s="100"/>
      <c r="AFS46" s="100"/>
      <c r="AFT46" s="100"/>
      <c r="AFU46" s="100"/>
      <c r="AFV46" s="100"/>
      <c r="AFW46" s="100"/>
      <c r="AFX46" s="100"/>
      <c r="AFY46" s="100"/>
      <c r="AFZ46" s="100"/>
      <c r="AGA46" s="100"/>
      <c r="AGB46" s="100"/>
      <c r="AGC46" s="100"/>
      <c r="AGD46" s="100"/>
      <c r="AGE46" s="100"/>
      <c r="AGF46" s="100"/>
      <c r="AGG46" s="100"/>
      <c r="AGH46" s="100"/>
      <c r="AGI46" s="100"/>
      <c r="AGJ46" s="100"/>
      <c r="AGK46" s="100"/>
      <c r="AGL46" s="100"/>
      <c r="AGM46" s="100"/>
      <c r="AGN46" s="100"/>
      <c r="AGO46" s="100"/>
      <c r="AGP46" s="100"/>
      <c r="AGQ46" s="100"/>
      <c r="AGR46" s="100"/>
      <c r="AGS46" s="100"/>
      <c r="AGT46" s="100"/>
      <c r="AGU46" s="100"/>
      <c r="AGV46" s="100"/>
      <c r="AGW46" s="100"/>
      <c r="AGX46" s="100"/>
      <c r="AGY46" s="100"/>
      <c r="AGZ46" s="100"/>
      <c r="AHA46" s="100"/>
      <c r="AHB46" s="100"/>
      <c r="AHC46" s="100"/>
      <c r="AHD46" s="100"/>
      <c r="AHE46" s="100"/>
      <c r="AHF46" s="100"/>
      <c r="AHG46" s="100"/>
      <c r="AHH46" s="100"/>
      <c r="AHI46" s="100"/>
      <c r="AHJ46" s="100"/>
      <c r="AHK46" s="100"/>
      <c r="AHL46" s="100"/>
      <c r="AHM46" s="100"/>
      <c r="AHN46" s="100"/>
      <c r="AHO46" s="100"/>
      <c r="AHP46" s="100"/>
      <c r="AHQ46" s="100"/>
      <c r="AHR46" s="100"/>
      <c r="AHS46" s="100"/>
      <c r="AHT46" s="100"/>
      <c r="AHU46" s="100"/>
      <c r="AHV46" s="100"/>
      <c r="AHW46" s="100"/>
      <c r="AHX46" s="100"/>
      <c r="AHY46" s="100"/>
      <c r="AHZ46" s="100"/>
      <c r="AIA46" s="100"/>
      <c r="AIB46" s="100"/>
      <c r="AIC46" s="100"/>
      <c r="AID46" s="100"/>
      <c r="AIE46" s="100"/>
      <c r="AIF46" s="100"/>
      <c r="AIG46" s="100"/>
      <c r="AIH46" s="100"/>
      <c r="AII46" s="100"/>
      <c r="AIJ46" s="100"/>
      <c r="AIK46" s="100"/>
      <c r="AIL46" s="100"/>
      <c r="AIM46" s="100"/>
      <c r="AIN46" s="100"/>
      <c r="AIO46" s="100"/>
      <c r="AIP46" s="100"/>
      <c r="AIQ46" s="100"/>
      <c r="AIR46" s="100"/>
      <c r="AIS46" s="100"/>
      <c r="AIT46" s="100"/>
      <c r="AIU46" s="100"/>
      <c r="AIV46" s="100"/>
      <c r="AIW46" s="100"/>
      <c r="AIX46" s="100"/>
      <c r="AIY46" s="100"/>
      <c r="AIZ46" s="100"/>
      <c r="AJA46" s="100"/>
      <c r="AJB46" s="100"/>
      <c r="AJC46" s="100"/>
      <c r="AJD46" s="100"/>
      <c r="AJE46" s="100"/>
      <c r="AJF46" s="100"/>
      <c r="AJG46" s="100"/>
      <c r="AJH46" s="100"/>
      <c r="AJI46" s="100"/>
      <c r="AJJ46" s="100"/>
      <c r="AJK46" s="100"/>
      <c r="AJL46" s="100"/>
      <c r="AJM46" s="100"/>
      <c r="AJN46" s="100"/>
      <c r="AJO46" s="100"/>
      <c r="AJP46" s="100"/>
      <c r="AJQ46" s="100"/>
      <c r="AJR46" s="100"/>
      <c r="AJS46" s="100"/>
      <c r="AJT46" s="100"/>
      <c r="AJU46" s="100"/>
      <c r="AJV46" s="100"/>
      <c r="AJW46" s="100"/>
      <c r="AJX46" s="100"/>
      <c r="AJY46" s="100"/>
      <c r="AJZ46" s="100"/>
      <c r="AKA46" s="100"/>
      <c r="AKB46" s="100"/>
      <c r="AKC46" s="100"/>
      <c r="AKD46" s="100"/>
      <c r="AKE46" s="100"/>
      <c r="AKF46" s="100"/>
      <c r="AKG46" s="100"/>
      <c r="AKH46" s="100"/>
      <c r="AKI46" s="100"/>
      <c r="AKJ46" s="100"/>
      <c r="AKK46" s="100"/>
      <c r="AKL46" s="100"/>
      <c r="AKM46" s="100"/>
      <c r="AKN46" s="100"/>
      <c r="AKO46" s="100"/>
      <c r="AKP46" s="100"/>
      <c r="AKQ46" s="100"/>
      <c r="AKR46" s="100"/>
      <c r="AKS46" s="100"/>
      <c r="AKT46" s="100"/>
      <c r="AKU46" s="100"/>
      <c r="AKV46" s="100"/>
      <c r="AKW46" s="100"/>
      <c r="AKX46" s="100"/>
      <c r="AKY46" s="100"/>
      <c r="AKZ46" s="100"/>
      <c r="ALA46" s="100"/>
      <c r="ALB46" s="100"/>
      <c r="ALC46" s="100"/>
      <c r="ALD46" s="100"/>
      <c r="ALE46" s="100"/>
      <c r="ALF46" s="100"/>
      <c r="ALG46" s="100"/>
      <c r="ALH46" s="100"/>
      <c r="ALI46" s="100"/>
      <c r="ALJ46" s="100"/>
      <c r="ALK46" s="100"/>
      <c r="ALL46" s="100"/>
      <c r="ALM46" s="100"/>
      <c r="ALN46" s="100"/>
      <c r="ALO46" s="100"/>
      <c r="ALP46" s="100"/>
      <c r="ALQ46" s="100"/>
      <c r="ALR46" s="100"/>
      <c r="ALS46" s="100"/>
      <c r="ALT46" s="100"/>
      <c r="ALU46" s="100"/>
      <c r="ALV46" s="100"/>
      <c r="ALW46" s="100"/>
      <c r="ALX46" s="100"/>
      <c r="ALY46" s="100"/>
      <c r="ALZ46" s="100"/>
      <c r="AMA46" s="100"/>
      <c r="AMB46" s="100"/>
      <c r="AMC46" s="100"/>
      <c r="AMD46" s="100"/>
      <c r="AME46" s="100"/>
      <c r="AMF46" s="100"/>
      <c r="AMG46" s="100"/>
      <c r="AMH46" s="100"/>
      <c r="AMI46" s="100"/>
    </row>
    <row r="47" spans="1:1023" s="104" customFormat="1">
      <c r="A47" s="117" t="s">
        <v>35</v>
      </c>
      <c r="B47" s="118" t="s">
        <v>58</v>
      </c>
      <c r="C47" s="100">
        <v>51</v>
      </c>
      <c r="D47" s="100">
        <v>44</v>
      </c>
      <c r="E47" s="100">
        <v>0</v>
      </c>
      <c r="F47" s="100">
        <v>18</v>
      </c>
      <c r="G47" s="100">
        <v>1</v>
      </c>
      <c r="H47" s="100">
        <f t="shared" si="5"/>
        <v>114</v>
      </c>
      <c r="I47" s="123" t="str">
        <f t="shared" si="2"/>
        <v>統一超商</v>
      </c>
      <c r="J47" s="127" t="str">
        <f>IF((I47&lt;&gt;店舗数一覧_2021!I47),"○","")</f>
        <v/>
      </c>
      <c r="K47" s="124">
        <v>202541</v>
      </c>
      <c r="L47" s="102">
        <f t="shared" si="6"/>
        <v>1776.6754385964912</v>
      </c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0"/>
      <c r="BI47" s="100"/>
      <c r="BJ47" s="100"/>
      <c r="BK47" s="100"/>
      <c r="BL47" s="100"/>
      <c r="BM47" s="100"/>
      <c r="BN47" s="100"/>
      <c r="BO47" s="100"/>
      <c r="BP47" s="100"/>
      <c r="BQ47" s="100"/>
      <c r="BR47" s="100"/>
      <c r="BS47" s="100"/>
      <c r="BT47" s="100"/>
      <c r="BU47" s="100"/>
      <c r="BV47" s="100"/>
      <c r="BW47" s="100"/>
      <c r="BX47" s="100"/>
      <c r="BY47" s="100"/>
      <c r="BZ47" s="100"/>
      <c r="CA47" s="100"/>
      <c r="CB47" s="100"/>
      <c r="CC47" s="100"/>
      <c r="CD47" s="100"/>
      <c r="CE47" s="100"/>
      <c r="CF47" s="100"/>
      <c r="CG47" s="100"/>
      <c r="CH47" s="100"/>
      <c r="CI47" s="100"/>
      <c r="CJ47" s="100"/>
      <c r="CK47" s="100"/>
      <c r="CL47" s="100"/>
      <c r="CM47" s="100"/>
      <c r="CN47" s="100"/>
      <c r="CO47" s="100"/>
      <c r="CP47" s="100"/>
      <c r="CQ47" s="100"/>
      <c r="CR47" s="100"/>
      <c r="CS47" s="100"/>
      <c r="CT47" s="100"/>
      <c r="CU47" s="100"/>
      <c r="CV47" s="100"/>
      <c r="CW47" s="100"/>
      <c r="CX47" s="100"/>
      <c r="CY47" s="100"/>
      <c r="CZ47" s="100"/>
      <c r="DA47" s="100"/>
      <c r="DB47" s="100"/>
      <c r="DC47" s="100"/>
      <c r="DD47" s="100"/>
      <c r="DE47" s="100"/>
      <c r="DF47" s="100"/>
      <c r="DG47" s="100"/>
      <c r="DH47" s="100"/>
      <c r="DI47" s="100"/>
      <c r="DJ47" s="100"/>
      <c r="DK47" s="100"/>
      <c r="DL47" s="100"/>
      <c r="DM47" s="100"/>
      <c r="DN47" s="100"/>
      <c r="DO47" s="100"/>
      <c r="DP47" s="100"/>
      <c r="DQ47" s="100"/>
      <c r="DR47" s="100"/>
      <c r="DS47" s="100"/>
      <c r="DT47" s="100"/>
      <c r="DU47" s="100"/>
      <c r="DV47" s="100"/>
      <c r="DW47" s="100"/>
      <c r="DX47" s="100"/>
      <c r="DY47" s="100"/>
      <c r="DZ47" s="100"/>
      <c r="EA47" s="100"/>
      <c r="EB47" s="100"/>
      <c r="EC47" s="100"/>
      <c r="ED47" s="100"/>
      <c r="EE47" s="100"/>
      <c r="EF47" s="100"/>
      <c r="EG47" s="100"/>
      <c r="EH47" s="100"/>
      <c r="EI47" s="100"/>
      <c r="EJ47" s="100"/>
      <c r="EK47" s="100"/>
      <c r="EL47" s="100"/>
      <c r="EM47" s="100"/>
      <c r="EN47" s="100"/>
      <c r="EO47" s="100"/>
      <c r="EP47" s="100"/>
      <c r="EQ47" s="100"/>
      <c r="ER47" s="100"/>
      <c r="ES47" s="100"/>
      <c r="ET47" s="100"/>
      <c r="EU47" s="100"/>
      <c r="EV47" s="100"/>
      <c r="EW47" s="100"/>
      <c r="EX47" s="100"/>
      <c r="EY47" s="100"/>
      <c r="EZ47" s="100"/>
      <c r="FA47" s="100"/>
      <c r="FB47" s="100"/>
      <c r="FC47" s="100"/>
      <c r="FD47" s="100"/>
      <c r="FE47" s="100"/>
      <c r="FF47" s="100"/>
      <c r="FG47" s="100"/>
      <c r="FH47" s="100"/>
      <c r="FI47" s="100"/>
      <c r="FJ47" s="100"/>
      <c r="FK47" s="100"/>
      <c r="FL47" s="100"/>
      <c r="FM47" s="100"/>
      <c r="FN47" s="100"/>
      <c r="FO47" s="100"/>
      <c r="FP47" s="100"/>
      <c r="FQ47" s="100"/>
      <c r="FR47" s="100"/>
      <c r="FS47" s="100"/>
      <c r="FT47" s="100"/>
      <c r="FU47" s="100"/>
      <c r="FV47" s="100"/>
      <c r="FW47" s="100"/>
      <c r="FX47" s="100"/>
      <c r="FY47" s="100"/>
      <c r="FZ47" s="100"/>
      <c r="GA47" s="100"/>
      <c r="GB47" s="100"/>
      <c r="GC47" s="100"/>
      <c r="GD47" s="100"/>
      <c r="GE47" s="100"/>
      <c r="GF47" s="100"/>
      <c r="GG47" s="100"/>
      <c r="GH47" s="100"/>
      <c r="GI47" s="100"/>
      <c r="GJ47" s="100"/>
      <c r="GK47" s="100"/>
      <c r="GL47" s="100"/>
      <c r="GM47" s="100"/>
      <c r="GN47" s="100"/>
      <c r="GO47" s="100"/>
      <c r="GP47" s="100"/>
      <c r="GQ47" s="100"/>
      <c r="GR47" s="100"/>
      <c r="GS47" s="100"/>
      <c r="GT47" s="100"/>
      <c r="GU47" s="100"/>
      <c r="GV47" s="100"/>
      <c r="GW47" s="100"/>
      <c r="GX47" s="100"/>
      <c r="GY47" s="100"/>
      <c r="GZ47" s="100"/>
      <c r="HA47" s="100"/>
      <c r="HB47" s="100"/>
      <c r="HC47" s="100"/>
      <c r="HD47" s="100"/>
      <c r="HE47" s="100"/>
      <c r="HF47" s="100"/>
      <c r="HG47" s="100"/>
      <c r="HH47" s="100"/>
      <c r="HI47" s="100"/>
      <c r="HJ47" s="100"/>
      <c r="HK47" s="100"/>
      <c r="HL47" s="100"/>
      <c r="HM47" s="100"/>
      <c r="HN47" s="100"/>
      <c r="HO47" s="100"/>
      <c r="HP47" s="100"/>
      <c r="HQ47" s="100"/>
      <c r="HR47" s="100"/>
      <c r="HS47" s="100"/>
      <c r="HT47" s="100"/>
      <c r="HU47" s="100"/>
      <c r="HV47" s="100"/>
      <c r="HW47" s="100"/>
      <c r="HX47" s="100"/>
      <c r="HY47" s="100"/>
      <c r="HZ47" s="100"/>
      <c r="IA47" s="100"/>
      <c r="IB47" s="100"/>
      <c r="IC47" s="100"/>
      <c r="ID47" s="100"/>
      <c r="IE47" s="100"/>
      <c r="IF47" s="100"/>
      <c r="IG47" s="100"/>
      <c r="IH47" s="100"/>
      <c r="II47" s="100"/>
      <c r="IJ47" s="100"/>
      <c r="IK47" s="100"/>
      <c r="IL47" s="100"/>
      <c r="IM47" s="100"/>
      <c r="IN47" s="100"/>
      <c r="IO47" s="100"/>
      <c r="IP47" s="100"/>
      <c r="IQ47" s="100"/>
      <c r="IR47" s="100"/>
      <c r="IS47" s="100"/>
      <c r="IT47" s="100"/>
      <c r="IU47" s="100"/>
      <c r="IV47" s="100"/>
      <c r="IW47" s="100"/>
      <c r="IX47" s="100"/>
      <c r="IY47" s="100"/>
      <c r="IZ47" s="100"/>
      <c r="JA47" s="100"/>
      <c r="JB47" s="100"/>
      <c r="JC47" s="100"/>
      <c r="JD47" s="100"/>
      <c r="JE47" s="100"/>
      <c r="JF47" s="100"/>
      <c r="JG47" s="100"/>
      <c r="JH47" s="100"/>
      <c r="JI47" s="100"/>
      <c r="JJ47" s="100"/>
      <c r="JK47" s="100"/>
      <c r="JL47" s="100"/>
      <c r="JM47" s="100"/>
      <c r="JN47" s="100"/>
      <c r="JO47" s="100"/>
      <c r="JP47" s="100"/>
      <c r="JQ47" s="100"/>
      <c r="JR47" s="100"/>
      <c r="JS47" s="100"/>
      <c r="JT47" s="100"/>
      <c r="JU47" s="100"/>
      <c r="JV47" s="100"/>
      <c r="JW47" s="100"/>
      <c r="JX47" s="100"/>
      <c r="JY47" s="100"/>
      <c r="JZ47" s="100"/>
      <c r="KA47" s="100"/>
      <c r="KB47" s="100"/>
      <c r="KC47" s="100"/>
      <c r="KD47" s="100"/>
      <c r="KE47" s="100"/>
      <c r="KF47" s="100"/>
      <c r="KG47" s="100"/>
      <c r="KH47" s="100"/>
      <c r="KI47" s="100"/>
      <c r="KJ47" s="100"/>
      <c r="KK47" s="100"/>
      <c r="KL47" s="100"/>
      <c r="KM47" s="100"/>
      <c r="KN47" s="100"/>
      <c r="KO47" s="100"/>
      <c r="KP47" s="100"/>
      <c r="KQ47" s="100"/>
      <c r="KR47" s="100"/>
      <c r="KS47" s="100"/>
      <c r="KT47" s="100"/>
      <c r="KU47" s="100"/>
      <c r="KV47" s="100"/>
      <c r="KW47" s="100"/>
      <c r="KX47" s="100"/>
      <c r="KY47" s="100"/>
      <c r="KZ47" s="100"/>
      <c r="LA47" s="100"/>
      <c r="LB47" s="100"/>
      <c r="LC47" s="100"/>
      <c r="LD47" s="100"/>
      <c r="LE47" s="100"/>
      <c r="LF47" s="100"/>
      <c r="LG47" s="100"/>
      <c r="LH47" s="100"/>
      <c r="LI47" s="100"/>
      <c r="LJ47" s="100"/>
      <c r="LK47" s="100"/>
      <c r="LL47" s="100"/>
      <c r="LM47" s="100"/>
      <c r="LN47" s="100"/>
      <c r="LO47" s="100"/>
      <c r="LP47" s="100"/>
      <c r="LQ47" s="100"/>
      <c r="LR47" s="100"/>
      <c r="LS47" s="100"/>
      <c r="LT47" s="100"/>
      <c r="LU47" s="100"/>
      <c r="LV47" s="100"/>
      <c r="LW47" s="100"/>
      <c r="LX47" s="100"/>
      <c r="LY47" s="100"/>
      <c r="LZ47" s="100"/>
      <c r="MA47" s="100"/>
      <c r="MB47" s="100"/>
      <c r="MC47" s="100"/>
      <c r="MD47" s="100"/>
      <c r="ME47" s="100"/>
      <c r="MF47" s="100"/>
      <c r="MG47" s="100"/>
      <c r="MH47" s="100"/>
      <c r="MI47" s="100"/>
      <c r="MJ47" s="100"/>
      <c r="MK47" s="100"/>
      <c r="ML47" s="100"/>
      <c r="MM47" s="100"/>
      <c r="MN47" s="100"/>
      <c r="MO47" s="100"/>
      <c r="MP47" s="100"/>
      <c r="MQ47" s="100"/>
      <c r="MR47" s="100"/>
      <c r="MS47" s="100"/>
      <c r="MT47" s="100"/>
      <c r="MU47" s="100"/>
      <c r="MV47" s="100"/>
      <c r="MW47" s="100"/>
      <c r="MX47" s="100"/>
      <c r="MY47" s="100"/>
      <c r="MZ47" s="100"/>
      <c r="NA47" s="100"/>
      <c r="NB47" s="100"/>
      <c r="NC47" s="100"/>
      <c r="ND47" s="100"/>
      <c r="NE47" s="100"/>
      <c r="NF47" s="100"/>
      <c r="NG47" s="100"/>
      <c r="NH47" s="100"/>
      <c r="NI47" s="100"/>
      <c r="NJ47" s="100"/>
      <c r="NK47" s="100"/>
      <c r="NL47" s="100"/>
      <c r="NM47" s="100"/>
      <c r="NN47" s="100"/>
      <c r="NO47" s="100"/>
      <c r="NP47" s="100"/>
      <c r="NQ47" s="100"/>
      <c r="NR47" s="100"/>
      <c r="NS47" s="100"/>
      <c r="NT47" s="100"/>
      <c r="NU47" s="100"/>
      <c r="NV47" s="100"/>
      <c r="NW47" s="100"/>
      <c r="NX47" s="100"/>
      <c r="NY47" s="100"/>
      <c r="NZ47" s="100"/>
      <c r="OA47" s="100"/>
      <c r="OB47" s="100"/>
      <c r="OC47" s="100"/>
      <c r="OD47" s="100"/>
      <c r="OE47" s="100"/>
      <c r="OF47" s="100"/>
      <c r="OG47" s="100"/>
      <c r="OH47" s="100"/>
      <c r="OI47" s="100"/>
      <c r="OJ47" s="100"/>
      <c r="OK47" s="100"/>
      <c r="OL47" s="100"/>
      <c r="OM47" s="100"/>
      <c r="ON47" s="100"/>
      <c r="OO47" s="100"/>
      <c r="OP47" s="100"/>
      <c r="OQ47" s="100"/>
      <c r="OR47" s="100"/>
      <c r="OS47" s="100"/>
      <c r="OT47" s="100"/>
      <c r="OU47" s="100"/>
      <c r="OV47" s="100"/>
      <c r="OW47" s="100"/>
      <c r="OX47" s="100"/>
      <c r="OY47" s="100"/>
      <c r="OZ47" s="100"/>
      <c r="PA47" s="100"/>
      <c r="PB47" s="100"/>
      <c r="PC47" s="100"/>
      <c r="PD47" s="100"/>
      <c r="PE47" s="100"/>
      <c r="PF47" s="100"/>
      <c r="PG47" s="100"/>
      <c r="PH47" s="100"/>
      <c r="PI47" s="100"/>
      <c r="PJ47" s="100"/>
      <c r="PK47" s="100"/>
      <c r="PL47" s="100"/>
      <c r="PM47" s="100"/>
      <c r="PN47" s="100"/>
      <c r="PO47" s="100"/>
      <c r="PP47" s="100"/>
      <c r="PQ47" s="100"/>
      <c r="PR47" s="100"/>
      <c r="PS47" s="100"/>
      <c r="PT47" s="100"/>
      <c r="PU47" s="100"/>
      <c r="PV47" s="100"/>
      <c r="PW47" s="100"/>
      <c r="PX47" s="100"/>
      <c r="PY47" s="100"/>
      <c r="PZ47" s="100"/>
      <c r="QA47" s="100"/>
      <c r="QB47" s="100"/>
      <c r="QC47" s="100"/>
      <c r="QD47" s="100"/>
      <c r="QE47" s="100"/>
      <c r="QF47" s="100"/>
      <c r="QG47" s="100"/>
      <c r="QH47" s="100"/>
      <c r="QI47" s="100"/>
      <c r="QJ47" s="100"/>
      <c r="QK47" s="100"/>
      <c r="QL47" s="100"/>
      <c r="QM47" s="100"/>
      <c r="QN47" s="100"/>
      <c r="QO47" s="100"/>
      <c r="QP47" s="100"/>
      <c r="QQ47" s="100"/>
      <c r="QR47" s="100"/>
      <c r="QS47" s="100"/>
      <c r="QT47" s="100"/>
      <c r="QU47" s="100"/>
      <c r="QV47" s="100"/>
      <c r="QW47" s="100"/>
      <c r="QX47" s="100"/>
      <c r="QY47" s="100"/>
      <c r="QZ47" s="100"/>
      <c r="RA47" s="100"/>
      <c r="RB47" s="100"/>
      <c r="RC47" s="100"/>
      <c r="RD47" s="100"/>
      <c r="RE47" s="100"/>
      <c r="RF47" s="100"/>
      <c r="RG47" s="100"/>
      <c r="RH47" s="100"/>
      <c r="RI47" s="100"/>
      <c r="RJ47" s="100"/>
      <c r="RK47" s="100"/>
      <c r="RL47" s="100"/>
      <c r="RM47" s="100"/>
      <c r="RN47" s="100"/>
      <c r="RO47" s="100"/>
      <c r="RP47" s="100"/>
      <c r="RQ47" s="100"/>
      <c r="RR47" s="100"/>
      <c r="RS47" s="100"/>
      <c r="RT47" s="100"/>
      <c r="RU47" s="100"/>
      <c r="RV47" s="100"/>
      <c r="RW47" s="100"/>
      <c r="RX47" s="100"/>
      <c r="RY47" s="100"/>
      <c r="RZ47" s="100"/>
      <c r="SA47" s="100"/>
      <c r="SB47" s="100"/>
      <c r="SC47" s="100"/>
      <c r="SD47" s="100"/>
      <c r="SE47" s="100"/>
      <c r="SF47" s="100"/>
      <c r="SG47" s="100"/>
      <c r="SH47" s="100"/>
      <c r="SI47" s="100"/>
      <c r="SJ47" s="100"/>
      <c r="SK47" s="100"/>
      <c r="SL47" s="100"/>
      <c r="SM47" s="100"/>
      <c r="SN47" s="100"/>
      <c r="SO47" s="100"/>
      <c r="SP47" s="100"/>
      <c r="SQ47" s="100"/>
      <c r="SR47" s="100"/>
      <c r="SS47" s="100"/>
      <c r="ST47" s="100"/>
      <c r="SU47" s="100"/>
      <c r="SV47" s="100"/>
      <c r="SW47" s="100"/>
      <c r="SX47" s="100"/>
      <c r="SY47" s="100"/>
      <c r="SZ47" s="100"/>
      <c r="TA47" s="100"/>
      <c r="TB47" s="100"/>
      <c r="TC47" s="100"/>
      <c r="TD47" s="100"/>
      <c r="TE47" s="100"/>
      <c r="TF47" s="100"/>
      <c r="TG47" s="100"/>
      <c r="TH47" s="100"/>
      <c r="TI47" s="100"/>
      <c r="TJ47" s="100"/>
      <c r="TK47" s="100"/>
      <c r="TL47" s="100"/>
      <c r="TM47" s="100"/>
      <c r="TN47" s="100"/>
      <c r="TO47" s="100"/>
      <c r="TP47" s="100"/>
      <c r="TQ47" s="100"/>
      <c r="TR47" s="100"/>
      <c r="TS47" s="100"/>
      <c r="TT47" s="100"/>
      <c r="TU47" s="100"/>
      <c r="TV47" s="100"/>
      <c r="TW47" s="100"/>
      <c r="TX47" s="100"/>
      <c r="TY47" s="100"/>
      <c r="TZ47" s="100"/>
      <c r="UA47" s="100"/>
      <c r="UB47" s="100"/>
      <c r="UC47" s="100"/>
      <c r="UD47" s="100"/>
      <c r="UE47" s="100"/>
      <c r="UF47" s="100"/>
      <c r="UG47" s="100"/>
      <c r="UH47" s="100"/>
      <c r="UI47" s="100"/>
      <c r="UJ47" s="100"/>
      <c r="UK47" s="100"/>
      <c r="UL47" s="100"/>
      <c r="UM47" s="100"/>
      <c r="UN47" s="100"/>
      <c r="UO47" s="100"/>
      <c r="UP47" s="100"/>
      <c r="UQ47" s="100"/>
      <c r="UR47" s="100"/>
      <c r="US47" s="100"/>
      <c r="UT47" s="100"/>
      <c r="UU47" s="100"/>
      <c r="UV47" s="100"/>
      <c r="UW47" s="100"/>
      <c r="UX47" s="100"/>
      <c r="UY47" s="100"/>
      <c r="UZ47" s="100"/>
      <c r="VA47" s="100"/>
      <c r="VB47" s="100"/>
      <c r="VC47" s="100"/>
      <c r="VD47" s="100"/>
      <c r="VE47" s="100"/>
      <c r="VF47" s="100"/>
      <c r="VG47" s="100"/>
      <c r="VH47" s="100"/>
      <c r="VI47" s="100"/>
      <c r="VJ47" s="100"/>
      <c r="VK47" s="100"/>
      <c r="VL47" s="100"/>
      <c r="VM47" s="100"/>
      <c r="VN47" s="100"/>
      <c r="VO47" s="100"/>
      <c r="VP47" s="100"/>
      <c r="VQ47" s="100"/>
      <c r="VR47" s="100"/>
      <c r="VS47" s="100"/>
      <c r="VT47" s="100"/>
      <c r="VU47" s="100"/>
      <c r="VV47" s="100"/>
      <c r="VW47" s="100"/>
      <c r="VX47" s="100"/>
      <c r="VY47" s="100"/>
      <c r="VZ47" s="100"/>
      <c r="WA47" s="100"/>
      <c r="WB47" s="100"/>
      <c r="WC47" s="100"/>
      <c r="WD47" s="100"/>
      <c r="WE47" s="100"/>
      <c r="WF47" s="100"/>
      <c r="WG47" s="100"/>
      <c r="WH47" s="100"/>
      <c r="WI47" s="100"/>
      <c r="WJ47" s="100"/>
      <c r="WK47" s="100"/>
      <c r="WL47" s="100"/>
      <c r="WM47" s="100"/>
      <c r="WN47" s="100"/>
      <c r="WO47" s="100"/>
      <c r="WP47" s="100"/>
      <c r="WQ47" s="100"/>
      <c r="WR47" s="100"/>
      <c r="WS47" s="100"/>
      <c r="WT47" s="100"/>
      <c r="WU47" s="100"/>
      <c r="WV47" s="100"/>
      <c r="WW47" s="100"/>
      <c r="WX47" s="100"/>
      <c r="WY47" s="100"/>
      <c r="WZ47" s="100"/>
      <c r="XA47" s="100"/>
      <c r="XB47" s="100"/>
      <c r="XC47" s="100"/>
      <c r="XD47" s="100"/>
      <c r="XE47" s="100"/>
      <c r="XF47" s="100"/>
      <c r="XG47" s="100"/>
      <c r="XH47" s="100"/>
      <c r="XI47" s="100"/>
      <c r="XJ47" s="100"/>
      <c r="XK47" s="100"/>
      <c r="XL47" s="100"/>
      <c r="XM47" s="100"/>
      <c r="XN47" s="100"/>
      <c r="XO47" s="100"/>
      <c r="XP47" s="100"/>
      <c r="XQ47" s="100"/>
      <c r="XR47" s="100"/>
      <c r="XS47" s="100"/>
      <c r="XT47" s="100"/>
      <c r="XU47" s="100"/>
      <c r="XV47" s="100"/>
      <c r="XW47" s="100"/>
      <c r="XX47" s="100"/>
      <c r="XY47" s="100"/>
      <c r="XZ47" s="100"/>
      <c r="YA47" s="100"/>
      <c r="YB47" s="100"/>
      <c r="YC47" s="100"/>
      <c r="YD47" s="100"/>
      <c r="YE47" s="100"/>
      <c r="YF47" s="100"/>
      <c r="YG47" s="100"/>
      <c r="YH47" s="100"/>
      <c r="YI47" s="100"/>
      <c r="YJ47" s="100"/>
      <c r="YK47" s="100"/>
      <c r="YL47" s="100"/>
      <c r="YM47" s="100"/>
      <c r="YN47" s="100"/>
      <c r="YO47" s="100"/>
      <c r="YP47" s="100"/>
      <c r="YQ47" s="100"/>
      <c r="YR47" s="100"/>
      <c r="YS47" s="100"/>
      <c r="YT47" s="100"/>
      <c r="YU47" s="100"/>
      <c r="YV47" s="100"/>
      <c r="YW47" s="100"/>
      <c r="YX47" s="100"/>
      <c r="YY47" s="100"/>
      <c r="YZ47" s="100"/>
      <c r="ZA47" s="100"/>
      <c r="ZB47" s="100"/>
      <c r="ZC47" s="100"/>
      <c r="ZD47" s="100"/>
      <c r="ZE47" s="100"/>
      <c r="ZF47" s="100"/>
      <c r="ZG47" s="100"/>
      <c r="ZH47" s="100"/>
      <c r="ZI47" s="100"/>
      <c r="ZJ47" s="100"/>
      <c r="ZK47" s="100"/>
      <c r="ZL47" s="100"/>
      <c r="ZM47" s="100"/>
      <c r="ZN47" s="100"/>
      <c r="ZO47" s="100"/>
      <c r="ZP47" s="100"/>
      <c r="ZQ47" s="100"/>
      <c r="ZR47" s="100"/>
      <c r="ZS47" s="100"/>
      <c r="ZT47" s="100"/>
      <c r="ZU47" s="100"/>
      <c r="ZV47" s="100"/>
      <c r="ZW47" s="100"/>
      <c r="ZX47" s="100"/>
      <c r="ZY47" s="100"/>
      <c r="ZZ47" s="100"/>
      <c r="AAA47" s="100"/>
      <c r="AAB47" s="100"/>
      <c r="AAC47" s="100"/>
      <c r="AAD47" s="100"/>
      <c r="AAE47" s="100"/>
      <c r="AAF47" s="100"/>
      <c r="AAG47" s="100"/>
      <c r="AAH47" s="100"/>
      <c r="AAI47" s="100"/>
      <c r="AAJ47" s="100"/>
      <c r="AAK47" s="100"/>
      <c r="AAL47" s="100"/>
      <c r="AAM47" s="100"/>
      <c r="AAN47" s="100"/>
      <c r="AAO47" s="100"/>
      <c r="AAP47" s="100"/>
      <c r="AAQ47" s="100"/>
      <c r="AAR47" s="100"/>
      <c r="AAS47" s="100"/>
      <c r="AAT47" s="100"/>
      <c r="AAU47" s="100"/>
      <c r="AAV47" s="100"/>
      <c r="AAW47" s="100"/>
      <c r="AAX47" s="100"/>
      <c r="AAY47" s="100"/>
      <c r="AAZ47" s="100"/>
      <c r="ABA47" s="100"/>
      <c r="ABB47" s="100"/>
      <c r="ABC47" s="100"/>
      <c r="ABD47" s="100"/>
      <c r="ABE47" s="100"/>
      <c r="ABF47" s="100"/>
      <c r="ABG47" s="100"/>
      <c r="ABH47" s="100"/>
      <c r="ABI47" s="100"/>
      <c r="ABJ47" s="100"/>
      <c r="ABK47" s="100"/>
      <c r="ABL47" s="100"/>
      <c r="ABM47" s="100"/>
      <c r="ABN47" s="100"/>
      <c r="ABO47" s="100"/>
      <c r="ABP47" s="100"/>
      <c r="ABQ47" s="100"/>
      <c r="ABR47" s="100"/>
      <c r="ABS47" s="100"/>
      <c r="ABT47" s="100"/>
      <c r="ABU47" s="100"/>
      <c r="ABV47" s="100"/>
      <c r="ABW47" s="100"/>
      <c r="ABX47" s="100"/>
      <c r="ABY47" s="100"/>
      <c r="ABZ47" s="100"/>
      <c r="ACA47" s="100"/>
      <c r="ACB47" s="100"/>
      <c r="ACC47" s="100"/>
      <c r="ACD47" s="100"/>
      <c r="ACE47" s="100"/>
      <c r="ACF47" s="100"/>
      <c r="ACG47" s="100"/>
      <c r="ACH47" s="100"/>
      <c r="ACI47" s="100"/>
      <c r="ACJ47" s="100"/>
      <c r="ACK47" s="100"/>
      <c r="ACL47" s="100"/>
      <c r="ACM47" s="100"/>
      <c r="ACN47" s="100"/>
      <c r="ACO47" s="100"/>
      <c r="ACP47" s="100"/>
      <c r="ACQ47" s="100"/>
      <c r="ACR47" s="100"/>
      <c r="ACS47" s="100"/>
      <c r="ACT47" s="100"/>
      <c r="ACU47" s="100"/>
      <c r="ACV47" s="100"/>
      <c r="ACW47" s="100"/>
      <c r="ACX47" s="100"/>
      <c r="ACY47" s="100"/>
      <c r="ACZ47" s="100"/>
      <c r="ADA47" s="100"/>
      <c r="ADB47" s="100"/>
      <c r="ADC47" s="100"/>
      <c r="ADD47" s="100"/>
      <c r="ADE47" s="100"/>
      <c r="ADF47" s="100"/>
      <c r="ADG47" s="100"/>
      <c r="ADH47" s="100"/>
      <c r="ADI47" s="100"/>
      <c r="ADJ47" s="100"/>
      <c r="ADK47" s="100"/>
      <c r="ADL47" s="100"/>
      <c r="ADM47" s="100"/>
      <c r="ADN47" s="100"/>
      <c r="ADO47" s="100"/>
      <c r="ADP47" s="100"/>
      <c r="ADQ47" s="100"/>
      <c r="ADR47" s="100"/>
      <c r="ADS47" s="100"/>
      <c r="ADT47" s="100"/>
      <c r="ADU47" s="100"/>
      <c r="ADV47" s="100"/>
      <c r="ADW47" s="100"/>
      <c r="ADX47" s="100"/>
      <c r="ADY47" s="100"/>
      <c r="ADZ47" s="100"/>
      <c r="AEA47" s="100"/>
      <c r="AEB47" s="100"/>
      <c r="AEC47" s="100"/>
      <c r="AED47" s="100"/>
      <c r="AEE47" s="100"/>
      <c r="AEF47" s="100"/>
      <c r="AEG47" s="100"/>
      <c r="AEH47" s="100"/>
      <c r="AEI47" s="100"/>
      <c r="AEJ47" s="100"/>
      <c r="AEK47" s="100"/>
      <c r="AEL47" s="100"/>
      <c r="AEM47" s="100"/>
      <c r="AEN47" s="100"/>
      <c r="AEO47" s="100"/>
      <c r="AEP47" s="100"/>
      <c r="AEQ47" s="100"/>
      <c r="AER47" s="100"/>
      <c r="AES47" s="100"/>
      <c r="AET47" s="100"/>
      <c r="AEU47" s="100"/>
      <c r="AEV47" s="100"/>
      <c r="AEW47" s="100"/>
      <c r="AEX47" s="100"/>
      <c r="AEY47" s="100"/>
      <c r="AEZ47" s="100"/>
      <c r="AFA47" s="100"/>
      <c r="AFB47" s="100"/>
      <c r="AFC47" s="100"/>
      <c r="AFD47" s="100"/>
      <c r="AFE47" s="100"/>
      <c r="AFF47" s="100"/>
      <c r="AFG47" s="100"/>
      <c r="AFH47" s="100"/>
      <c r="AFI47" s="100"/>
      <c r="AFJ47" s="100"/>
      <c r="AFK47" s="100"/>
      <c r="AFL47" s="100"/>
      <c r="AFM47" s="100"/>
      <c r="AFN47" s="100"/>
      <c r="AFO47" s="100"/>
      <c r="AFP47" s="100"/>
      <c r="AFQ47" s="100"/>
      <c r="AFR47" s="100"/>
      <c r="AFS47" s="100"/>
      <c r="AFT47" s="100"/>
      <c r="AFU47" s="100"/>
      <c r="AFV47" s="100"/>
      <c r="AFW47" s="100"/>
      <c r="AFX47" s="100"/>
      <c r="AFY47" s="100"/>
      <c r="AFZ47" s="100"/>
      <c r="AGA47" s="100"/>
      <c r="AGB47" s="100"/>
      <c r="AGC47" s="100"/>
      <c r="AGD47" s="100"/>
      <c r="AGE47" s="100"/>
      <c r="AGF47" s="100"/>
      <c r="AGG47" s="100"/>
      <c r="AGH47" s="100"/>
      <c r="AGI47" s="100"/>
      <c r="AGJ47" s="100"/>
      <c r="AGK47" s="100"/>
      <c r="AGL47" s="100"/>
      <c r="AGM47" s="100"/>
      <c r="AGN47" s="100"/>
      <c r="AGO47" s="100"/>
      <c r="AGP47" s="100"/>
      <c r="AGQ47" s="100"/>
      <c r="AGR47" s="100"/>
      <c r="AGS47" s="100"/>
      <c r="AGT47" s="100"/>
      <c r="AGU47" s="100"/>
      <c r="AGV47" s="100"/>
      <c r="AGW47" s="100"/>
      <c r="AGX47" s="100"/>
      <c r="AGY47" s="100"/>
      <c r="AGZ47" s="100"/>
      <c r="AHA47" s="100"/>
      <c r="AHB47" s="100"/>
      <c r="AHC47" s="100"/>
      <c r="AHD47" s="100"/>
      <c r="AHE47" s="100"/>
      <c r="AHF47" s="100"/>
      <c r="AHG47" s="100"/>
      <c r="AHH47" s="100"/>
      <c r="AHI47" s="100"/>
      <c r="AHJ47" s="100"/>
      <c r="AHK47" s="100"/>
      <c r="AHL47" s="100"/>
      <c r="AHM47" s="100"/>
      <c r="AHN47" s="100"/>
      <c r="AHO47" s="100"/>
      <c r="AHP47" s="100"/>
      <c r="AHQ47" s="100"/>
      <c r="AHR47" s="100"/>
      <c r="AHS47" s="100"/>
      <c r="AHT47" s="100"/>
      <c r="AHU47" s="100"/>
      <c r="AHV47" s="100"/>
      <c r="AHW47" s="100"/>
      <c r="AHX47" s="100"/>
      <c r="AHY47" s="100"/>
      <c r="AHZ47" s="100"/>
      <c r="AIA47" s="100"/>
      <c r="AIB47" s="100"/>
      <c r="AIC47" s="100"/>
      <c r="AID47" s="100"/>
      <c r="AIE47" s="100"/>
      <c r="AIF47" s="100"/>
      <c r="AIG47" s="100"/>
      <c r="AIH47" s="100"/>
      <c r="AII47" s="100"/>
      <c r="AIJ47" s="100"/>
      <c r="AIK47" s="100"/>
      <c r="AIL47" s="100"/>
      <c r="AIM47" s="100"/>
      <c r="AIN47" s="100"/>
      <c r="AIO47" s="100"/>
      <c r="AIP47" s="100"/>
      <c r="AIQ47" s="100"/>
      <c r="AIR47" s="100"/>
      <c r="AIS47" s="100"/>
      <c r="AIT47" s="100"/>
      <c r="AIU47" s="100"/>
      <c r="AIV47" s="100"/>
      <c r="AIW47" s="100"/>
      <c r="AIX47" s="100"/>
      <c r="AIY47" s="100"/>
      <c r="AIZ47" s="100"/>
      <c r="AJA47" s="100"/>
      <c r="AJB47" s="100"/>
      <c r="AJC47" s="100"/>
      <c r="AJD47" s="100"/>
      <c r="AJE47" s="100"/>
      <c r="AJF47" s="100"/>
      <c r="AJG47" s="100"/>
      <c r="AJH47" s="100"/>
      <c r="AJI47" s="100"/>
      <c r="AJJ47" s="100"/>
      <c r="AJK47" s="100"/>
      <c r="AJL47" s="100"/>
      <c r="AJM47" s="100"/>
      <c r="AJN47" s="100"/>
      <c r="AJO47" s="100"/>
      <c r="AJP47" s="100"/>
      <c r="AJQ47" s="100"/>
      <c r="AJR47" s="100"/>
      <c r="AJS47" s="100"/>
      <c r="AJT47" s="100"/>
      <c r="AJU47" s="100"/>
      <c r="AJV47" s="100"/>
      <c r="AJW47" s="100"/>
      <c r="AJX47" s="100"/>
      <c r="AJY47" s="100"/>
      <c r="AJZ47" s="100"/>
      <c r="AKA47" s="100"/>
      <c r="AKB47" s="100"/>
      <c r="AKC47" s="100"/>
      <c r="AKD47" s="100"/>
      <c r="AKE47" s="100"/>
      <c r="AKF47" s="100"/>
      <c r="AKG47" s="100"/>
      <c r="AKH47" s="100"/>
      <c r="AKI47" s="100"/>
      <c r="AKJ47" s="100"/>
      <c r="AKK47" s="100"/>
      <c r="AKL47" s="100"/>
      <c r="AKM47" s="100"/>
      <c r="AKN47" s="100"/>
      <c r="AKO47" s="100"/>
      <c r="AKP47" s="100"/>
      <c r="AKQ47" s="100"/>
      <c r="AKR47" s="100"/>
      <c r="AKS47" s="100"/>
      <c r="AKT47" s="100"/>
      <c r="AKU47" s="100"/>
      <c r="AKV47" s="100"/>
      <c r="AKW47" s="100"/>
      <c r="AKX47" s="100"/>
      <c r="AKY47" s="100"/>
      <c r="AKZ47" s="100"/>
      <c r="ALA47" s="100"/>
      <c r="ALB47" s="100"/>
      <c r="ALC47" s="100"/>
      <c r="ALD47" s="100"/>
      <c r="ALE47" s="100"/>
      <c r="ALF47" s="100"/>
      <c r="ALG47" s="100"/>
      <c r="ALH47" s="100"/>
      <c r="ALI47" s="100"/>
      <c r="ALJ47" s="100"/>
      <c r="ALK47" s="100"/>
      <c r="ALL47" s="100"/>
      <c r="ALM47" s="100"/>
      <c r="ALN47" s="100"/>
      <c r="ALO47" s="100"/>
      <c r="ALP47" s="100"/>
      <c r="ALQ47" s="100"/>
      <c r="ALR47" s="100"/>
      <c r="ALS47" s="100"/>
      <c r="ALT47" s="100"/>
      <c r="ALU47" s="100"/>
      <c r="ALV47" s="100"/>
      <c r="ALW47" s="100"/>
      <c r="ALX47" s="100"/>
      <c r="ALY47" s="100"/>
      <c r="ALZ47" s="100"/>
      <c r="AMA47" s="100"/>
      <c r="AMB47" s="100"/>
      <c r="AMC47" s="100"/>
      <c r="AMD47" s="100"/>
      <c r="AME47" s="100"/>
      <c r="AMF47" s="100"/>
      <c r="AMG47" s="100"/>
      <c r="AMH47" s="100"/>
      <c r="AMI47" s="100"/>
    </row>
    <row r="48" spans="1:1023" s="104" customFormat="1">
      <c r="A48" s="117" t="s">
        <v>35</v>
      </c>
      <c r="B48" s="118" t="s">
        <v>59</v>
      </c>
      <c r="C48" s="100">
        <v>34</v>
      </c>
      <c r="D48" s="100">
        <v>25</v>
      </c>
      <c r="E48" s="100">
        <v>1</v>
      </c>
      <c r="F48" s="100">
        <v>11</v>
      </c>
      <c r="G48" s="100"/>
      <c r="H48" s="100">
        <f t="shared" si="5"/>
        <v>71</v>
      </c>
      <c r="I48" s="123" t="str">
        <f t="shared" si="2"/>
        <v>統一超商</v>
      </c>
      <c r="J48" s="127" t="str">
        <f>IF((I48&lt;&gt;店舗数一覧_2021!I48),"○","")</f>
        <v/>
      </c>
      <c r="K48" s="124">
        <v>89576</v>
      </c>
      <c r="L48" s="102">
        <f t="shared" si="6"/>
        <v>1261.6338028169014</v>
      </c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0"/>
      <c r="BL48" s="100"/>
      <c r="BM48" s="100"/>
      <c r="BN48" s="100"/>
      <c r="BO48" s="100"/>
      <c r="BP48" s="100"/>
      <c r="BQ48" s="100"/>
      <c r="BR48" s="100"/>
      <c r="BS48" s="100"/>
      <c r="BT48" s="100"/>
      <c r="BU48" s="100"/>
      <c r="BV48" s="100"/>
      <c r="BW48" s="100"/>
      <c r="BX48" s="100"/>
      <c r="BY48" s="100"/>
      <c r="BZ48" s="100"/>
      <c r="CA48" s="100"/>
      <c r="CB48" s="100"/>
      <c r="CC48" s="100"/>
      <c r="CD48" s="100"/>
      <c r="CE48" s="100"/>
      <c r="CF48" s="100"/>
      <c r="CG48" s="100"/>
      <c r="CH48" s="100"/>
      <c r="CI48" s="100"/>
      <c r="CJ48" s="100"/>
      <c r="CK48" s="100"/>
      <c r="CL48" s="100"/>
      <c r="CM48" s="100"/>
      <c r="CN48" s="100"/>
      <c r="CO48" s="100"/>
      <c r="CP48" s="100"/>
      <c r="CQ48" s="100"/>
      <c r="CR48" s="100"/>
      <c r="CS48" s="100"/>
      <c r="CT48" s="100"/>
      <c r="CU48" s="100"/>
      <c r="CV48" s="100"/>
      <c r="CW48" s="100"/>
      <c r="CX48" s="100"/>
      <c r="CY48" s="100"/>
      <c r="CZ48" s="100"/>
      <c r="DA48" s="100"/>
      <c r="DB48" s="100"/>
      <c r="DC48" s="100"/>
      <c r="DD48" s="100"/>
      <c r="DE48" s="100"/>
      <c r="DF48" s="100"/>
      <c r="DG48" s="100"/>
      <c r="DH48" s="100"/>
      <c r="DI48" s="100"/>
      <c r="DJ48" s="100"/>
      <c r="DK48" s="100"/>
      <c r="DL48" s="100"/>
      <c r="DM48" s="100"/>
      <c r="DN48" s="100"/>
      <c r="DO48" s="100"/>
      <c r="DP48" s="100"/>
      <c r="DQ48" s="100"/>
      <c r="DR48" s="100"/>
      <c r="DS48" s="100"/>
      <c r="DT48" s="100"/>
      <c r="DU48" s="100"/>
      <c r="DV48" s="100"/>
      <c r="DW48" s="100"/>
      <c r="DX48" s="100"/>
      <c r="DY48" s="100"/>
      <c r="DZ48" s="100"/>
      <c r="EA48" s="100"/>
      <c r="EB48" s="100"/>
      <c r="EC48" s="100"/>
      <c r="ED48" s="100"/>
      <c r="EE48" s="100"/>
      <c r="EF48" s="100"/>
      <c r="EG48" s="100"/>
      <c r="EH48" s="100"/>
      <c r="EI48" s="100"/>
      <c r="EJ48" s="100"/>
      <c r="EK48" s="100"/>
      <c r="EL48" s="100"/>
      <c r="EM48" s="100"/>
      <c r="EN48" s="100"/>
      <c r="EO48" s="100"/>
      <c r="EP48" s="100"/>
      <c r="EQ48" s="100"/>
      <c r="ER48" s="100"/>
      <c r="ES48" s="100"/>
      <c r="ET48" s="100"/>
      <c r="EU48" s="100"/>
      <c r="EV48" s="100"/>
      <c r="EW48" s="100"/>
      <c r="EX48" s="100"/>
      <c r="EY48" s="100"/>
      <c r="EZ48" s="100"/>
      <c r="FA48" s="100"/>
      <c r="FB48" s="100"/>
      <c r="FC48" s="100"/>
      <c r="FD48" s="100"/>
      <c r="FE48" s="100"/>
      <c r="FF48" s="100"/>
      <c r="FG48" s="100"/>
      <c r="FH48" s="100"/>
      <c r="FI48" s="100"/>
      <c r="FJ48" s="100"/>
      <c r="FK48" s="100"/>
      <c r="FL48" s="100"/>
      <c r="FM48" s="100"/>
      <c r="FN48" s="100"/>
      <c r="FO48" s="100"/>
      <c r="FP48" s="100"/>
      <c r="FQ48" s="100"/>
      <c r="FR48" s="100"/>
      <c r="FS48" s="100"/>
      <c r="FT48" s="100"/>
      <c r="FU48" s="100"/>
      <c r="FV48" s="100"/>
      <c r="FW48" s="100"/>
      <c r="FX48" s="100"/>
      <c r="FY48" s="100"/>
      <c r="FZ48" s="100"/>
      <c r="GA48" s="100"/>
      <c r="GB48" s="100"/>
      <c r="GC48" s="100"/>
      <c r="GD48" s="100"/>
      <c r="GE48" s="100"/>
      <c r="GF48" s="100"/>
      <c r="GG48" s="100"/>
      <c r="GH48" s="100"/>
      <c r="GI48" s="100"/>
      <c r="GJ48" s="100"/>
      <c r="GK48" s="100"/>
      <c r="GL48" s="100"/>
      <c r="GM48" s="100"/>
      <c r="GN48" s="100"/>
      <c r="GO48" s="100"/>
      <c r="GP48" s="100"/>
      <c r="GQ48" s="100"/>
      <c r="GR48" s="100"/>
      <c r="GS48" s="100"/>
      <c r="GT48" s="100"/>
      <c r="GU48" s="100"/>
      <c r="GV48" s="100"/>
      <c r="GW48" s="100"/>
      <c r="GX48" s="100"/>
      <c r="GY48" s="100"/>
      <c r="GZ48" s="100"/>
      <c r="HA48" s="100"/>
      <c r="HB48" s="100"/>
      <c r="HC48" s="100"/>
      <c r="HD48" s="100"/>
      <c r="HE48" s="100"/>
      <c r="HF48" s="100"/>
      <c r="HG48" s="100"/>
      <c r="HH48" s="100"/>
      <c r="HI48" s="100"/>
      <c r="HJ48" s="100"/>
      <c r="HK48" s="100"/>
      <c r="HL48" s="100"/>
      <c r="HM48" s="100"/>
      <c r="HN48" s="100"/>
      <c r="HO48" s="100"/>
      <c r="HP48" s="100"/>
      <c r="HQ48" s="100"/>
      <c r="HR48" s="100"/>
      <c r="HS48" s="100"/>
      <c r="HT48" s="100"/>
      <c r="HU48" s="100"/>
      <c r="HV48" s="100"/>
      <c r="HW48" s="100"/>
      <c r="HX48" s="100"/>
      <c r="HY48" s="100"/>
      <c r="HZ48" s="100"/>
      <c r="IA48" s="100"/>
      <c r="IB48" s="100"/>
      <c r="IC48" s="100"/>
      <c r="ID48" s="100"/>
      <c r="IE48" s="100"/>
      <c r="IF48" s="100"/>
      <c r="IG48" s="100"/>
      <c r="IH48" s="100"/>
      <c r="II48" s="100"/>
      <c r="IJ48" s="100"/>
      <c r="IK48" s="100"/>
      <c r="IL48" s="100"/>
      <c r="IM48" s="100"/>
      <c r="IN48" s="100"/>
      <c r="IO48" s="100"/>
      <c r="IP48" s="100"/>
      <c r="IQ48" s="100"/>
      <c r="IR48" s="100"/>
      <c r="IS48" s="100"/>
      <c r="IT48" s="100"/>
      <c r="IU48" s="100"/>
      <c r="IV48" s="100"/>
      <c r="IW48" s="100"/>
      <c r="IX48" s="100"/>
      <c r="IY48" s="100"/>
      <c r="IZ48" s="100"/>
      <c r="JA48" s="100"/>
      <c r="JB48" s="100"/>
      <c r="JC48" s="100"/>
      <c r="JD48" s="100"/>
      <c r="JE48" s="100"/>
      <c r="JF48" s="100"/>
      <c r="JG48" s="100"/>
      <c r="JH48" s="100"/>
      <c r="JI48" s="100"/>
      <c r="JJ48" s="100"/>
      <c r="JK48" s="100"/>
      <c r="JL48" s="100"/>
      <c r="JM48" s="100"/>
      <c r="JN48" s="100"/>
      <c r="JO48" s="100"/>
      <c r="JP48" s="100"/>
      <c r="JQ48" s="100"/>
      <c r="JR48" s="100"/>
      <c r="JS48" s="100"/>
      <c r="JT48" s="100"/>
      <c r="JU48" s="100"/>
      <c r="JV48" s="100"/>
      <c r="JW48" s="100"/>
      <c r="JX48" s="100"/>
      <c r="JY48" s="100"/>
      <c r="JZ48" s="100"/>
      <c r="KA48" s="100"/>
      <c r="KB48" s="100"/>
      <c r="KC48" s="100"/>
      <c r="KD48" s="100"/>
      <c r="KE48" s="100"/>
      <c r="KF48" s="100"/>
      <c r="KG48" s="100"/>
      <c r="KH48" s="100"/>
      <c r="KI48" s="100"/>
      <c r="KJ48" s="100"/>
      <c r="KK48" s="100"/>
      <c r="KL48" s="100"/>
      <c r="KM48" s="100"/>
      <c r="KN48" s="100"/>
      <c r="KO48" s="100"/>
      <c r="KP48" s="100"/>
      <c r="KQ48" s="100"/>
      <c r="KR48" s="100"/>
      <c r="KS48" s="100"/>
      <c r="KT48" s="100"/>
      <c r="KU48" s="100"/>
      <c r="KV48" s="100"/>
      <c r="KW48" s="100"/>
      <c r="KX48" s="100"/>
      <c r="KY48" s="100"/>
      <c r="KZ48" s="100"/>
      <c r="LA48" s="100"/>
      <c r="LB48" s="100"/>
      <c r="LC48" s="100"/>
      <c r="LD48" s="100"/>
      <c r="LE48" s="100"/>
      <c r="LF48" s="100"/>
      <c r="LG48" s="100"/>
      <c r="LH48" s="100"/>
      <c r="LI48" s="100"/>
      <c r="LJ48" s="100"/>
      <c r="LK48" s="100"/>
      <c r="LL48" s="100"/>
      <c r="LM48" s="100"/>
      <c r="LN48" s="100"/>
      <c r="LO48" s="100"/>
      <c r="LP48" s="100"/>
      <c r="LQ48" s="100"/>
      <c r="LR48" s="100"/>
      <c r="LS48" s="100"/>
      <c r="LT48" s="100"/>
      <c r="LU48" s="100"/>
      <c r="LV48" s="100"/>
      <c r="LW48" s="100"/>
      <c r="LX48" s="100"/>
      <c r="LY48" s="100"/>
      <c r="LZ48" s="100"/>
      <c r="MA48" s="100"/>
      <c r="MB48" s="100"/>
      <c r="MC48" s="100"/>
      <c r="MD48" s="100"/>
      <c r="ME48" s="100"/>
      <c r="MF48" s="100"/>
      <c r="MG48" s="100"/>
      <c r="MH48" s="100"/>
      <c r="MI48" s="100"/>
      <c r="MJ48" s="100"/>
      <c r="MK48" s="100"/>
      <c r="ML48" s="100"/>
      <c r="MM48" s="100"/>
      <c r="MN48" s="100"/>
      <c r="MO48" s="100"/>
      <c r="MP48" s="100"/>
      <c r="MQ48" s="100"/>
      <c r="MR48" s="100"/>
      <c r="MS48" s="100"/>
      <c r="MT48" s="100"/>
      <c r="MU48" s="100"/>
      <c r="MV48" s="100"/>
      <c r="MW48" s="100"/>
      <c r="MX48" s="100"/>
      <c r="MY48" s="100"/>
      <c r="MZ48" s="100"/>
      <c r="NA48" s="100"/>
      <c r="NB48" s="100"/>
      <c r="NC48" s="100"/>
      <c r="ND48" s="100"/>
      <c r="NE48" s="100"/>
      <c r="NF48" s="100"/>
      <c r="NG48" s="100"/>
      <c r="NH48" s="100"/>
      <c r="NI48" s="100"/>
      <c r="NJ48" s="100"/>
      <c r="NK48" s="100"/>
      <c r="NL48" s="100"/>
      <c r="NM48" s="100"/>
      <c r="NN48" s="100"/>
      <c r="NO48" s="100"/>
      <c r="NP48" s="100"/>
      <c r="NQ48" s="100"/>
      <c r="NR48" s="100"/>
      <c r="NS48" s="100"/>
      <c r="NT48" s="100"/>
      <c r="NU48" s="100"/>
      <c r="NV48" s="100"/>
      <c r="NW48" s="100"/>
      <c r="NX48" s="100"/>
      <c r="NY48" s="100"/>
      <c r="NZ48" s="100"/>
      <c r="OA48" s="100"/>
      <c r="OB48" s="100"/>
      <c r="OC48" s="100"/>
      <c r="OD48" s="100"/>
      <c r="OE48" s="100"/>
      <c r="OF48" s="100"/>
      <c r="OG48" s="100"/>
      <c r="OH48" s="100"/>
      <c r="OI48" s="100"/>
      <c r="OJ48" s="100"/>
      <c r="OK48" s="100"/>
      <c r="OL48" s="100"/>
      <c r="OM48" s="100"/>
      <c r="ON48" s="100"/>
      <c r="OO48" s="100"/>
      <c r="OP48" s="100"/>
      <c r="OQ48" s="100"/>
      <c r="OR48" s="100"/>
      <c r="OS48" s="100"/>
      <c r="OT48" s="100"/>
      <c r="OU48" s="100"/>
      <c r="OV48" s="100"/>
      <c r="OW48" s="100"/>
      <c r="OX48" s="100"/>
      <c r="OY48" s="100"/>
      <c r="OZ48" s="100"/>
      <c r="PA48" s="100"/>
      <c r="PB48" s="100"/>
      <c r="PC48" s="100"/>
      <c r="PD48" s="100"/>
      <c r="PE48" s="100"/>
      <c r="PF48" s="100"/>
      <c r="PG48" s="100"/>
      <c r="PH48" s="100"/>
      <c r="PI48" s="100"/>
      <c r="PJ48" s="100"/>
      <c r="PK48" s="100"/>
      <c r="PL48" s="100"/>
      <c r="PM48" s="100"/>
      <c r="PN48" s="100"/>
      <c r="PO48" s="100"/>
      <c r="PP48" s="100"/>
      <c r="PQ48" s="100"/>
      <c r="PR48" s="100"/>
      <c r="PS48" s="100"/>
      <c r="PT48" s="100"/>
      <c r="PU48" s="100"/>
      <c r="PV48" s="100"/>
      <c r="PW48" s="100"/>
      <c r="PX48" s="100"/>
      <c r="PY48" s="100"/>
      <c r="PZ48" s="100"/>
      <c r="QA48" s="100"/>
      <c r="QB48" s="100"/>
      <c r="QC48" s="100"/>
      <c r="QD48" s="100"/>
      <c r="QE48" s="100"/>
      <c r="QF48" s="100"/>
      <c r="QG48" s="100"/>
      <c r="QH48" s="100"/>
      <c r="QI48" s="100"/>
      <c r="QJ48" s="100"/>
      <c r="QK48" s="100"/>
      <c r="QL48" s="100"/>
      <c r="QM48" s="100"/>
      <c r="QN48" s="100"/>
      <c r="QO48" s="100"/>
      <c r="QP48" s="100"/>
      <c r="QQ48" s="100"/>
      <c r="QR48" s="100"/>
      <c r="QS48" s="100"/>
      <c r="QT48" s="100"/>
      <c r="QU48" s="100"/>
      <c r="QV48" s="100"/>
      <c r="QW48" s="100"/>
      <c r="QX48" s="100"/>
      <c r="QY48" s="100"/>
      <c r="QZ48" s="100"/>
      <c r="RA48" s="100"/>
      <c r="RB48" s="100"/>
      <c r="RC48" s="100"/>
      <c r="RD48" s="100"/>
      <c r="RE48" s="100"/>
      <c r="RF48" s="100"/>
      <c r="RG48" s="100"/>
      <c r="RH48" s="100"/>
      <c r="RI48" s="100"/>
      <c r="RJ48" s="100"/>
      <c r="RK48" s="100"/>
      <c r="RL48" s="100"/>
      <c r="RM48" s="100"/>
      <c r="RN48" s="100"/>
      <c r="RO48" s="100"/>
      <c r="RP48" s="100"/>
      <c r="RQ48" s="100"/>
      <c r="RR48" s="100"/>
      <c r="RS48" s="100"/>
      <c r="RT48" s="100"/>
      <c r="RU48" s="100"/>
      <c r="RV48" s="100"/>
      <c r="RW48" s="100"/>
      <c r="RX48" s="100"/>
      <c r="RY48" s="100"/>
      <c r="RZ48" s="100"/>
      <c r="SA48" s="100"/>
      <c r="SB48" s="100"/>
      <c r="SC48" s="100"/>
      <c r="SD48" s="100"/>
      <c r="SE48" s="100"/>
      <c r="SF48" s="100"/>
      <c r="SG48" s="100"/>
      <c r="SH48" s="100"/>
      <c r="SI48" s="100"/>
      <c r="SJ48" s="100"/>
      <c r="SK48" s="100"/>
      <c r="SL48" s="100"/>
      <c r="SM48" s="100"/>
      <c r="SN48" s="100"/>
      <c r="SO48" s="100"/>
      <c r="SP48" s="100"/>
      <c r="SQ48" s="100"/>
      <c r="SR48" s="100"/>
      <c r="SS48" s="100"/>
      <c r="ST48" s="100"/>
      <c r="SU48" s="100"/>
      <c r="SV48" s="100"/>
      <c r="SW48" s="100"/>
      <c r="SX48" s="100"/>
      <c r="SY48" s="100"/>
      <c r="SZ48" s="100"/>
      <c r="TA48" s="100"/>
      <c r="TB48" s="100"/>
      <c r="TC48" s="100"/>
      <c r="TD48" s="100"/>
      <c r="TE48" s="100"/>
      <c r="TF48" s="100"/>
      <c r="TG48" s="100"/>
      <c r="TH48" s="100"/>
      <c r="TI48" s="100"/>
      <c r="TJ48" s="100"/>
      <c r="TK48" s="100"/>
      <c r="TL48" s="100"/>
      <c r="TM48" s="100"/>
      <c r="TN48" s="100"/>
      <c r="TO48" s="100"/>
      <c r="TP48" s="100"/>
      <c r="TQ48" s="100"/>
      <c r="TR48" s="100"/>
      <c r="TS48" s="100"/>
      <c r="TT48" s="100"/>
      <c r="TU48" s="100"/>
      <c r="TV48" s="100"/>
      <c r="TW48" s="100"/>
      <c r="TX48" s="100"/>
      <c r="TY48" s="100"/>
      <c r="TZ48" s="100"/>
      <c r="UA48" s="100"/>
      <c r="UB48" s="100"/>
      <c r="UC48" s="100"/>
      <c r="UD48" s="100"/>
      <c r="UE48" s="100"/>
      <c r="UF48" s="100"/>
      <c r="UG48" s="100"/>
      <c r="UH48" s="100"/>
      <c r="UI48" s="100"/>
      <c r="UJ48" s="100"/>
      <c r="UK48" s="100"/>
      <c r="UL48" s="100"/>
      <c r="UM48" s="100"/>
      <c r="UN48" s="100"/>
      <c r="UO48" s="100"/>
      <c r="UP48" s="100"/>
      <c r="UQ48" s="100"/>
      <c r="UR48" s="100"/>
      <c r="US48" s="100"/>
      <c r="UT48" s="100"/>
      <c r="UU48" s="100"/>
      <c r="UV48" s="100"/>
      <c r="UW48" s="100"/>
      <c r="UX48" s="100"/>
      <c r="UY48" s="100"/>
      <c r="UZ48" s="100"/>
      <c r="VA48" s="100"/>
      <c r="VB48" s="100"/>
      <c r="VC48" s="100"/>
      <c r="VD48" s="100"/>
      <c r="VE48" s="100"/>
      <c r="VF48" s="100"/>
      <c r="VG48" s="100"/>
      <c r="VH48" s="100"/>
      <c r="VI48" s="100"/>
      <c r="VJ48" s="100"/>
      <c r="VK48" s="100"/>
      <c r="VL48" s="100"/>
      <c r="VM48" s="100"/>
      <c r="VN48" s="100"/>
      <c r="VO48" s="100"/>
      <c r="VP48" s="100"/>
      <c r="VQ48" s="100"/>
      <c r="VR48" s="100"/>
      <c r="VS48" s="100"/>
      <c r="VT48" s="100"/>
      <c r="VU48" s="100"/>
      <c r="VV48" s="100"/>
      <c r="VW48" s="100"/>
      <c r="VX48" s="100"/>
      <c r="VY48" s="100"/>
      <c r="VZ48" s="100"/>
      <c r="WA48" s="100"/>
      <c r="WB48" s="100"/>
      <c r="WC48" s="100"/>
      <c r="WD48" s="100"/>
      <c r="WE48" s="100"/>
      <c r="WF48" s="100"/>
      <c r="WG48" s="100"/>
      <c r="WH48" s="100"/>
      <c r="WI48" s="100"/>
      <c r="WJ48" s="100"/>
      <c r="WK48" s="100"/>
      <c r="WL48" s="100"/>
      <c r="WM48" s="100"/>
      <c r="WN48" s="100"/>
      <c r="WO48" s="100"/>
      <c r="WP48" s="100"/>
      <c r="WQ48" s="100"/>
      <c r="WR48" s="100"/>
      <c r="WS48" s="100"/>
      <c r="WT48" s="100"/>
      <c r="WU48" s="100"/>
      <c r="WV48" s="100"/>
      <c r="WW48" s="100"/>
      <c r="WX48" s="100"/>
      <c r="WY48" s="100"/>
      <c r="WZ48" s="100"/>
      <c r="XA48" s="100"/>
      <c r="XB48" s="100"/>
      <c r="XC48" s="100"/>
      <c r="XD48" s="100"/>
      <c r="XE48" s="100"/>
      <c r="XF48" s="100"/>
      <c r="XG48" s="100"/>
      <c r="XH48" s="100"/>
      <c r="XI48" s="100"/>
      <c r="XJ48" s="100"/>
      <c r="XK48" s="100"/>
      <c r="XL48" s="100"/>
      <c r="XM48" s="100"/>
      <c r="XN48" s="100"/>
      <c r="XO48" s="100"/>
      <c r="XP48" s="100"/>
      <c r="XQ48" s="100"/>
      <c r="XR48" s="100"/>
      <c r="XS48" s="100"/>
      <c r="XT48" s="100"/>
      <c r="XU48" s="100"/>
      <c r="XV48" s="100"/>
      <c r="XW48" s="100"/>
      <c r="XX48" s="100"/>
      <c r="XY48" s="100"/>
      <c r="XZ48" s="100"/>
      <c r="YA48" s="100"/>
      <c r="YB48" s="100"/>
      <c r="YC48" s="100"/>
      <c r="YD48" s="100"/>
      <c r="YE48" s="100"/>
      <c r="YF48" s="100"/>
      <c r="YG48" s="100"/>
      <c r="YH48" s="100"/>
      <c r="YI48" s="100"/>
      <c r="YJ48" s="100"/>
      <c r="YK48" s="100"/>
      <c r="YL48" s="100"/>
      <c r="YM48" s="100"/>
      <c r="YN48" s="100"/>
      <c r="YO48" s="100"/>
      <c r="YP48" s="100"/>
      <c r="YQ48" s="100"/>
      <c r="YR48" s="100"/>
      <c r="YS48" s="100"/>
      <c r="YT48" s="100"/>
      <c r="YU48" s="100"/>
      <c r="YV48" s="100"/>
      <c r="YW48" s="100"/>
      <c r="YX48" s="100"/>
      <c r="YY48" s="100"/>
      <c r="YZ48" s="100"/>
      <c r="ZA48" s="100"/>
      <c r="ZB48" s="100"/>
      <c r="ZC48" s="100"/>
      <c r="ZD48" s="100"/>
      <c r="ZE48" s="100"/>
      <c r="ZF48" s="100"/>
      <c r="ZG48" s="100"/>
      <c r="ZH48" s="100"/>
      <c r="ZI48" s="100"/>
      <c r="ZJ48" s="100"/>
      <c r="ZK48" s="100"/>
      <c r="ZL48" s="100"/>
      <c r="ZM48" s="100"/>
      <c r="ZN48" s="100"/>
      <c r="ZO48" s="100"/>
      <c r="ZP48" s="100"/>
      <c r="ZQ48" s="100"/>
      <c r="ZR48" s="100"/>
      <c r="ZS48" s="100"/>
      <c r="ZT48" s="100"/>
      <c r="ZU48" s="100"/>
      <c r="ZV48" s="100"/>
      <c r="ZW48" s="100"/>
      <c r="ZX48" s="100"/>
      <c r="ZY48" s="100"/>
      <c r="ZZ48" s="100"/>
      <c r="AAA48" s="100"/>
      <c r="AAB48" s="100"/>
      <c r="AAC48" s="100"/>
      <c r="AAD48" s="100"/>
      <c r="AAE48" s="100"/>
      <c r="AAF48" s="100"/>
      <c r="AAG48" s="100"/>
      <c r="AAH48" s="100"/>
      <c r="AAI48" s="100"/>
      <c r="AAJ48" s="100"/>
      <c r="AAK48" s="100"/>
      <c r="AAL48" s="100"/>
      <c r="AAM48" s="100"/>
      <c r="AAN48" s="100"/>
      <c r="AAO48" s="100"/>
      <c r="AAP48" s="100"/>
      <c r="AAQ48" s="100"/>
      <c r="AAR48" s="100"/>
      <c r="AAS48" s="100"/>
      <c r="AAT48" s="100"/>
      <c r="AAU48" s="100"/>
      <c r="AAV48" s="100"/>
      <c r="AAW48" s="100"/>
      <c r="AAX48" s="100"/>
      <c r="AAY48" s="100"/>
      <c r="AAZ48" s="100"/>
      <c r="ABA48" s="100"/>
      <c r="ABB48" s="100"/>
      <c r="ABC48" s="100"/>
      <c r="ABD48" s="100"/>
      <c r="ABE48" s="100"/>
      <c r="ABF48" s="100"/>
      <c r="ABG48" s="100"/>
      <c r="ABH48" s="100"/>
      <c r="ABI48" s="100"/>
      <c r="ABJ48" s="100"/>
      <c r="ABK48" s="100"/>
      <c r="ABL48" s="100"/>
      <c r="ABM48" s="100"/>
      <c r="ABN48" s="100"/>
      <c r="ABO48" s="100"/>
      <c r="ABP48" s="100"/>
      <c r="ABQ48" s="100"/>
      <c r="ABR48" s="100"/>
      <c r="ABS48" s="100"/>
      <c r="ABT48" s="100"/>
      <c r="ABU48" s="100"/>
      <c r="ABV48" s="100"/>
      <c r="ABW48" s="100"/>
      <c r="ABX48" s="100"/>
      <c r="ABY48" s="100"/>
      <c r="ABZ48" s="100"/>
      <c r="ACA48" s="100"/>
      <c r="ACB48" s="100"/>
      <c r="ACC48" s="100"/>
      <c r="ACD48" s="100"/>
      <c r="ACE48" s="100"/>
      <c r="ACF48" s="100"/>
      <c r="ACG48" s="100"/>
      <c r="ACH48" s="100"/>
      <c r="ACI48" s="100"/>
      <c r="ACJ48" s="100"/>
      <c r="ACK48" s="100"/>
      <c r="ACL48" s="100"/>
      <c r="ACM48" s="100"/>
      <c r="ACN48" s="100"/>
      <c r="ACO48" s="100"/>
      <c r="ACP48" s="100"/>
      <c r="ACQ48" s="100"/>
      <c r="ACR48" s="100"/>
      <c r="ACS48" s="100"/>
      <c r="ACT48" s="100"/>
      <c r="ACU48" s="100"/>
      <c r="ACV48" s="100"/>
      <c r="ACW48" s="100"/>
      <c r="ACX48" s="100"/>
      <c r="ACY48" s="100"/>
      <c r="ACZ48" s="100"/>
      <c r="ADA48" s="100"/>
      <c r="ADB48" s="100"/>
      <c r="ADC48" s="100"/>
      <c r="ADD48" s="100"/>
      <c r="ADE48" s="100"/>
      <c r="ADF48" s="100"/>
      <c r="ADG48" s="100"/>
      <c r="ADH48" s="100"/>
      <c r="ADI48" s="100"/>
      <c r="ADJ48" s="100"/>
      <c r="ADK48" s="100"/>
      <c r="ADL48" s="100"/>
      <c r="ADM48" s="100"/>
      <c r="ADN48" s="100"/>
      <c r="ADO48" s="100"/>
      <c r="ADP48" s="100"/>
      <c r="ADQ48" s="100"/>
      <c r="ADR48" s="100"/>
      <c r="ADS48" s="100"/>
      <c r="ADT48" s="100"/>
      <c r="ADU48" s="100"/>
      <c r="ADV48" s="100"/>
      <c r="ADW48" s="100"/>
      <c r="ADX48" s="100"/>
      <c r="ADY48" s="100"/>
      <c r="ADZ48" s="100"/>
      <c r="AEA48" s="100"/>
      <c r="AEB48" s="100"/>
      <c r="AEC48" s="100"/>
      <c r="AED48" s="100"/>
      <c r="AEE48" s="100"/>
      <c r="AEF48" s="100"/>
      <c r="AEG48" s="100"/>
      <c r="AEH48" s="100"/>
      <c r="AEI48" s="100"/>
      <c r="AEJ48" s="100"/>
      <c r="AEK48" s="100"/>
      <c r="AEL48" s="100"/>
      <c r="AEM48" s="100"/>
      <c r="AEN48" s="100"/>
      <c r="AEO48" s="100"/>
      <c r="AEP48" s="100"/>
      <c r="AEQ48" s="100"/>
      <c r="AER48" s="100"/>
      <c r="AES48" s="100"/>
      <c r="AET48" s="100"/>
      <c r="AEU48" s="100"/>
      <c r="AEV48" s="100"/>
      <c r="AEW48" s="100"/>
      <c r="AEX48" s="100"/>
      <c r="AEY48" s="100"/>
      <c r="AEZ48" s="100"/>
      <c r="AFA48" s="100"/>
      <c r="AFB48" s="100"/>
      <c r="AFC48" s="100"/>
      <c r="AFD48" s="100"/>
      <c r="AFE48" s="100"/>
      <c r="AFF48" s="100"/>
      <c r="AFG48" s="100"/>
      <c r="AFH48" s="100"/>
      <c r="AFI48" s="100"/>
      <c r="AFJ48" s="100"/>
      <c r="AFK48" s="100"/>
      <c r="AFL48" s="100"/>
      <c r="AFM48" s="100"/>
      <c r="AFN48" s="100"/>
      <c r="AFO48" s="100"/>
      <c r="AFP48" s="100"/>
      <c r="AFQ48" s="100"/>
      <c r="AFR48" s="100"/>
      <c r="AFS48" s="100"/>
      <c r="AFT48" s="100"/>
      <c r="AFU48" s="100"/>
      <c r="AFV48" s="100"/>
      <c r="AFW48" s="100"/>
      <c r="AFX48" s="100"/>
      <c r="AFY48" s="100"/>
      <c r="AFZ48" s="100"/>
      <c r="AGA48" s="100"/>
      <c r="AGB48" s="100"/>
      <c r="AGC48" s="100"/>
      <c r="AGD48" s="100"/>
      <c r="AGE48" s="100"/>
      <c r="AGF48" s="100"/>
      <c r="AGG48" s="100"/>
      <c r="AGH48" s="100"/>
      <c r="AGI48" s="100"/>
      <c r="AGJ48" s="100"/>
      <c r="AGK48" s="100"/>
      <c r="AGL48" s="100"/>
      <c r="AGM48" s="100"/>
      <c r="AGN48" s="100"/>
      <c r="AGO48" s="100"/>
      <c r="AGP48" s="100"/>
      <c r="AGQ48" s="100"/>
      <c r="AGR48" s="100"/>
      <c r="AGS48" s="100"/>
      <c r="AGT48" s="100"/>
      <c r="AGU48" s="100"/>
      <c r="AGV48" s="100"/>
      <c r="AGW48" s="100"/>
      <c r="AGX48" s="100"/>
      <c r="AGY48" s="100"/>
      <c r="AGZ48" s="100"/>
      <c r="AHA48" s="100"/>
      <c r="AHB48" s="100"/>
      <c r="AHC48" s="100"/>
      <c r="AHD48" s="100"/>
      <c r="AHE48" s="100"/>
      <c r="AHF48" s="100"/>
      <c r="AHG48" s="100"/>
      <c r="AHH48" s="100"/>
      <c r="AHI48" s="100"/>
      <c r="AHJ48" s="100"/>
      <c r="AHK48" s="100"/>
      <c r="AHL48" s="100"/>
      <c r="AHM48" s="100"/>
      <c r="AHN48" s="100"/>
      <c r="AHO48" s="100"/>
      <c r="AHP48" s="100"/>
      <c r="AHQ48" s="100"/>
      <c r="AHR48" s="100"/>
      <c r="AHS48" s="100"/>
      <c r="AHT48" s="100"/>
      <c r="AHU48" s="100"/>
      <c r="AHV48" s="100"/>
      <c r="AHW48" s="100"/>
      <c r="AHX48" s="100"/>
      <c r="AHY48" s="100"/>
      <c r="AHZ48" s="100"/>
      <c r="AIA48" s="100"/>
      <c r="AIB48" s="100"/>
      <c r="AIC48" s="100"/>
      <c r="AID48" s="100"/>
      <c r="AIE48" s="100"/>
      <c r="AIF48" s="100"/>
      <c r="AIG48" s="100"/>
      <c r="AIH48" s="100"/>
      <c r="AII48" s="100"/>
      <c r="AIJ48" s="100"/>
      <c r="AIK48" s="100"/>
      <c r="AIL48" s="100"/>
      <c r="AIM48" s="100"/>
      <c r="AIN48" s="100"/>
      <c r="AIO48" s="100"/>
      <c r="AIP48" s="100"/>
      <c r="AIQ48" s="100"/>
      <c r="AIR48" s="100"/>
      <c r="AIS48" s="100"/>
      <c r="AIT48" s="100"/>
      <c r="AIU48" s="100"/>
      <c r="AIV48" s="100"/>
      <c r="AIW48" s="100"/>
      <c r="AIX48" s="100"/>
      <c r="AIY48" s="100"/>
      <c r="AIZ48" s="100"/>
      <c r="AJA48" s="100"/>
      <c r="AJB48" s="100"/>
      <c r="AJC48" s="100"/>
      <c r="AJD48" s="100"/>
      <c r="AJE48" s="100"/>
      <c r="AJF48" s="100"/>
      <c r="AJG48" s="100"/>
      <c r="AJH48" s="100"/>
      <c r="AJI48" s="100"/>
      <c r="AJJ48" s="100"/>
      <c r="AJK48" s="100"/>
      <c r="AJL48" s="100"/>
      <c r="AJM48" s="100"/>
      <c r="AJN48" s="100"/>
      <c r="AJO48" s="100"/>
      <c r="AJP48" s="100"/>
      <c r="AJQ48" s="100"/>
      <c r="AJR48" s="100"/>
      <c r="AJS48" s="100"/>
      <c r="AJT48" s="100"/>
      <c r="AJU48" s="100"/>
      <c r="AJV48" s="100"/>
      <c r="AJW48" s="100"/>
      <c r="AJX48" s="100"/>
      <c r="AJY48" s="100"/>
      <c r="AJZ48" s="100"/>
      <c r="AKA48" s="100"/>
      <c r="AKB48" s="100"/>
      <c r="AKC48" s="100"/>
      <c r="AKD48" s="100"/>
      <c r="AKE48" s="100"/>
      <c r="AKF48" s="100"/>
      <c r="AKG48" s="100"/>
      <c r="AKH48" s="100"/>
      <c r="AKI48" s="100"/>
      <c r="AKJ48" s="100"/>
      <c r="AKK48" s="100"/>
      <c r="AKL48" s="100"/>
      <c r="AKM48" s="100"/>
      <c r="AKN48" s="100"/>
      <c r="AKO48" s="100"/>
      <c r="AKP48" s="100"/>
      <c r="AKQ48" s="100"/>
      <c r="AKR48" s="100"/>
      <c r="AKS48" s="100"/>
      <c r="AKT48" s="100"/>
      <c r="AKU48" s="100"/>
      <c r="AKV48" s="100"/>
      <c r="AKW48" s="100"/>
      <c r="AKX48" s="100"/>
      <c r="AKY48" s="100"/>
      <c r="AKZ48" s="100"/>
      <c r="ALA48" s="100"/>
      <c r="ALB48" s="100"/>
      <c r="ALC48" s="100"/>
      <c r="ALD48" s="100"/>
      <c r="ALE48" s="100"/>
      <c r="ALF48" s="100"/>
      <c r="ALG48" s="100"/>
      <c r="ALH48" s="100"/>
      <c r="ALI48" s="100"/>
      <c r="ALJ48" s="100"/>
      <c r="ALK48" s="100"/>
      <c r="ALL48" s="100"/>
      <c r="ALM48" s="100"/>
      <c r="ALN48" s="100"/>
      <c r="ALO48" s="100"/>
      <c r="ALP48" s="100"/>
      <c r="ALQ48" s="100"/>
      <c r="ALR48" s="100"/>
      <c r="ALS48" s="100"/>
      <c r="ALT48" s="100"/>
      <c r="ALU48" s="100"/>
      <c r="ALV48" s="100"/>
      <c r="ALW48" s="100"/>
      <c r="ALX48" s="100"/>
      <c r="ALY48" s="100"/>
      <c r="ALZ48" s="100"/>
      <c r="AMA48" s="100"/>
      <c r="AMB48" s="100"/>
      <c r="AMC48" s="100"/>
      <c r="AMD48" s="100"/>
      <c r="AME48" s="100"/>
      <c r="AMF48" s="100"/>
      <c r="AMG48" s="100"/>
      <c r="AMH48" s="100"/>
      <c r="AMI48" s="100"/>
    </row>
    <row r="49" spans="1:18" s="100" customFormat="1">
      <c r="A49" s="117" t="s">
        <v>35</v>
      </c>
      <c r="B49" s="118" t="s">
        <v>60</v>
      </c>
      <c r="C49" s="100">
        <v>18</v>
      </c>
      <c r="D49" s="100">
        <v>10</v>
      </c>
      <c r="E49" s="100">
        <v>0</v>
      </c>
      <c r="F49" s="100">
        <v>9</v>
      </c>
      <c r="H49" s="100">
        <f t="shared" si="5"/>
        <v>37</v>
      </c>
      <c r="I49" s="123" t="str">
        <f t="shared" si="2"/>
        <v>統一超商</v>
      </c>
      <c r="J49" s="127" t="str">
        <f>IF((I49&lt;&gt;店舗数一覧_2021!I49),"○","")</f>
        <v/>
      </c>
      <c r="K49" s="124">
        <v>39720</v>
      </c>
      <c r="L49" s="102">
        <f t="shared" si="6"/>
        <v>1073.5135135135135</v>
      </c>
      <c r="M49" s="104"/>
      <c r="N49" s="104"/>
      <c r="O49" s="104"/>
      <c r="P49" s="104"/>
      <c r="Q49" s="104"/>
      <c r="R49" s="104"/>
    </row>
    <row r="50" spans="1:18" s="100" customFormat="1">
      <c r="A50" s="117" t="s">
        <v>35</v>
      </c>
      <c r="B50" s="118" t="s">
        <v>61</v>
      </c>
      <c r="C50" s="100">
        <v>66</v>
      </c>
      <c r="D50" s="100">
        <v>63</v>
      </c>
      <c r="E50" s="100">
        <v>6</v>
      </c>
      <c r="F50" s="100">
        <v>15</v>
      </c>
      <c r="H50" s="100">
        <f t="shared" si="5"/>
        <v>150</v>
      </c>
      <c r="I50" s="123" t="str">
        <f t="shared" si="2"/>
        <v>統一超商</v>
      </c>
      <c r="J50" s="127" t="str">
        <f>IF((I50&lt;&gt;店舗数一覧_2021!I50),"○","")</f>
        <v/>
      </c>
      <c r="K50" s="124">
        <v>183682</v>
      </c>
      <c r="L50" s="102">
        <f t="shared" si="6"/>
        <v>1224.5466666666666</v>
      </c>
      <c r="M50" s="104"/>
      <c r="N50" s="104"/>
      <c r="O50" s="104"/>
      <c r="P50" s="104"/>
      <c r="Q50" s="104"/>
      <c r="R50" s="104"/>
    </row>
    <row r="51" spans="1:18" s="100" customFormat="1">
      <c r="A51" s="117" t="s">
        <v>35</v>
      </c>
      <c r="B51" s="118" t="s">
        <v>62</v>
      </c>
      <c r="C51" s="100">
        <v>6</v>
      </c>
      <c r="D51" s="100">
        <v>2</v>
      </c>
      <c r="E51" s="100">
        <v>2</v>
      </c>
      <c r="F51" s="100">
        <v>2</v>
      </c>
      <c r="H51" s="100">
        <f t="shared" si="5"/>
        <v>12</v>
      </c>
      <c r="I51" s="123" t="str">
        <f t="shared" si="2"/>
        <v>統一超商</v>
      </c>
      <c r="J51" s="127" t="str">
        <f>IF((I51&lt;&gt;店舗数一覧_2021!I51),"○","")</f>
        <v/>
      </c>
      <c r="K51" s="124">
        <v>22512</v>
      </c>
      <c r="L51" s="102">
        <f t="shared" si="6"/>
        <v>1876</v>
      </c>
      <c r="M51" s="104"/>
      <c r="N51" s="104"/>
      <c r="O51" s="104"/>
      <c r="P51" s="104"/>
      <c r="Q51" s="104"/>
      <c r="R51" s="104"/>
    </row>
    <row r="52" spans="1:18" s="100" customFormat="1">
      <c r="A52" s="117" t="s">
        <v>35</v>
      </c>
      <c r="B52" s="118" t="s">
        <v>63</v>
      </c>
      <c r="C52" s="100">
        <v>3</v>
      </c>
      <c r="D52" s="100">
        <v>2</v>
      </c>
      <c r="F52" s="100">
        <v>1</v>
      </c>
      <c r="H52" s="100">
        <f t="shared" si="5"/>
        <v>6</v>
      </c>
      <c r="I52" s="123" t="str">
        <f t="shared" si="2"/>
        <v>統一超商</v>
      </c>
      <c r="J52" s="127" t="str">
        <f>IF((I52&lt;&gt;店舗数一覧_2021!I52),"○","")</f>
        <v>○</v>
      </c>
      <c r="K52" s="124">
        <v>11463</v>
      </c>
      <c r="L52" s="102">
        <f t="shared" si="6"/>
        <v>1910.5</v>
      </c>
      <c r="M52" s="104"/>
      <c r="N52" s="104"/>
      <c r="O52" s="104"/>
      <c r="P52" s="104"/>
      <c r="Q52" s="104"/>
      <c r="R52" s="104"/>
    </row>
    <row r="53" spans="1:18" s="100" customFormat="1">
      <c r="A53" s="117" t="s">
        <v>35</v>
      </c>
      <c r="B53" s="118" t="s">
        <v>64</v>
      </c>
      <c r="C53" s="100">
        <v>2</v>
      </c>
      <c r="H53" s="100">
        <f t="shared" si="5"/>
        <v>2</v>
      </c>
      <c r="I53" s="123" t="str">
        <f t="shared" si="2"/>
        <v>統一超商</v>
      </c>
      <c r="J53" s="127" t="str">
        <f>IF((I53&lt;&gt;店舗数一覧_2021!I53),"○","")</f>
        <v/>
      </c>
      <c r="K53" s="124">
        <v>8423</v>
      </c>
      <c r="L53" s="102">
        <f t="shared" si="6"/>
        <v>4211.5</v>
      </c>
      <c r="M53" s="104">
        <f>SUM(C25:C53)</f>
        <v>1228</v>
      </c>
      <c r="N53" s="104">
        <f t="shared" ref="N53:Q53" si="7">SUM(D25:D53)</f>
        <v>964</v>
      </c>
      <c r="O53" s="104">
        <f t="shared" si="7"/>
        <v>76</v>
      </c>
      <c r="P53" s="104">
        <f t="shared" si="7"/>
        <v>334</v>
      </c>
      <c r="Q53" s="104">
        <f t="shared" si="7"/>
        <v>18</v>
      </c>
      <c r="R53" s="104">
        <f>SUM(M53:Q53)</f>
        <v>2620</v>
      </c>
    </row>
    <row r="54" spans="1:18" s="100" customFormat="1">
      <c r="A54" s="117"/>
      <c r="B54" s="118"/>
      <c r="I54" s="123"/>
      <c r="J54" s="127" t="str">
        <f>IF((I54&lt;&gt;店舗数一覧_2021!I54),"○","")</f>
        <v/>
      </c>
      <c r="K54" s="124"/>
      <c r="L54" s="102"/>
      <c r="M54" s="104"/>
      <c r="N54" s="104"/>
      <c r="O54" s="104"/>
      <c r="P54" s="104"/>
      <c r="Q54" s="104"/>
      <c r="R54" s="104"/>
    </row>
    <row r="55" spans="1:18" s="100" customFormat="1">
      <c r="A55" s="117" t="s">
        <v>65</v>
      </c>
      <c r="B55" s="118" t="s">
        <v>66</v>
      </c>
      <c r="C55" s="100">
        <v>170</v>
      </c>
      <c r="D55" s="100">
        <v>99</v>
      </c>
      <c r="E55" s="100">
        <v>23</v>
      </c>
      <c r="F55" s="100">
        <v>39</v>
      </c>
      <c r="G55" s="100">
        <v>4</v>
      </c>
      <c r="H55" s="100">
        <f t="shared" ref="H55:H67" si="8">SUM(C55:G55)</f>
        <v>335</v>
      </c>
      <c r="I55" s="123" t="str">
        <f t="shared" si="2"/>
        <v>統一超商</v>
      </c>
      <c r="J55" s="127" t="str">
        <f>IF((I55&lt;&gt;店舗数一覧_2021!I55),"○","")</f>
        <v/>
      </c>
      <c r="K55" s="124">
        <v>422698</v>
      </c>
      <c r="L55" s="102">
        <f t="shared" ref="L55:L67" si="9">IF(H55=0,"-",(K55/H55))</f>
        <v>1261.7850746268657</v>
      </c>
      <c r="M55" s="104"/>
      <c r="N55" s="104"/>
      <c r="O55" s="104"/>
      <c r="P55" s="104"/>
      <c r="Q55" s="104"/>
      <c r="R55" s="104"/>
    </row>
    <row r="56" spans="1:18" s="100" customFormat="1">
      <c r="A56" s="117" t="s">
        <v>65</v>
      </c>
      <c r="B56" s="118" t="s">
        <v>67</v>
      </c>
      <c r="C56" s="100">
        <v>64</v>
      </c>
      <c r="D56" s="100">
        <v>29</v>
      </c>
      <c r="E56" s="100">
        <v>9</v>
      </c>
      <c r="F56" s="100">
        <v>22</v>
      </c>
      <c r="G56" s="100">
        <v>1</v>
      </c>
      <c r="H56" s="100">
        <f t="shared" si="8"/>
        <v>125</v>
      </c>
      <c r="I56" s="123" t="str">
        <f t="shared" si="2"/>
        <v>統一超商</v>
      </c>
      <c r="J56" s="127" t="str">
        <f>IF((I56&lt;&gt;店舗数一覧_2021!I56),"○","")</f>
        <v/>
      </c>
      <c r="K56" s="124">
        <v>228667</v>
      </c>
      <c r="L56" s="102">
        <f t="shared" si="9"/>
        <v>1829.336</v>
      </c>
      <c r="M56" s="104"/>
      <c r="N56" s="104"/>
      <c r="O56" s="104"/>
      <c r="P56" s="104"/>
      <c r="Q56" s="104"/>
      <c r="R56" s="104"/>
    </row>
    <row r="57" spans="1:18" s="100" customFormat="1">
      <c r="A57" s="117" t="s">
        <v>65</v>
      </c>
      <c r="B57" s="118" t="s">
        <v>68</v>
      </c>
      <c r="C57" s="100">
        <v>39</v>
      </c>
      <c r="D57" s="100">
        <v>19</v>
      </c>
      <c r="E57" s="100">
        <v>4</v>
      </c>
      <c r="F57" s="100">
        <v>22</v>
      </c>
      <c r="H57" s="100">
        <f t="shared" si="8"/>
        <v>84</v>
      </c>
      <c r="I57" s="123" t="str">
        <f t="shared" si="2"/>
        <v>統一超商</v>
      </c>
      <c r="J57" s="127" t="str">
        <f>IF((I57&lt;&gt;店舗数一覧_2021!I57),"○","")</f>
        <v/>
      </c>
      <c r="K57" s="124">
        <v>124408</v>
      </c>
      <c r="L57" s="102">
        <f t="shared" si="9"/>
        <v>1481.047619047619</v>
      </c>
      <c r="M57" s="104"/>
      <c r="N57" s="104"/>
      <c r="O57" s="104"/>
      <c r="P57" s="104"/>
      <c r="Q57" s="104"/>
      <c r="R57" s="104"/>
    </row>
    <row r="58" spans="1:18" s="100" customFormat="1">
      <c r="A58" s="117" t="s">
        <v>65</v>
      </c>
      <c r="B58" s="118" t="s">
        <v>69</v>
      </c>
      <c r="C58" s="100">
        <v>50</v>
      </c>
      <c r="D58" s="100">
        <v>29</v>
      </c>
      <c r="E58" s="100">
        <v>10</v>
      </c>
      <c r="F58" s="100">
        <v>29</v>
      </c>
      <c r="G58" s="100">
        <v>1</v>
      </c>
      <c r="H58" s="100">
        <f t="shared" si="8"/>
        <v>119</v>
      </c>
      <c r="I58" s="123" t="str">
        <f t="shared" si="2"/>
        <v>統一超商</v>
      </c>
      <c r="J58" s="127" t="str">
        <f>IF((I58&lt;&gt;店舗数一覧_2021!I58),"○","")</f>
        <v/>
      </c>
      <c r="K58" s="124">
        <v>175449</v>
      </c>
      <c r="L58" s="102">
        <f t="shared" si="9"/>
        <v>1474.3613445378151</v>
      </c>
      <c r="M58" s="104"/>
      <c r="N58" s="104"/>
      <c r="O58" s="104"/>
      <c r="P58" s="104"/>
      <c r="Q58" s="104"/>
      <c r="R58" s="104"/>
    </row>
    <row r="59" spans="1:18" s="100" customFormat="1">
      <c r="A59" s="117" t="s">
        <v>65</v>
      </c>
      <c r="B59" s="118" t="s">
        <v>70</v>
      </c>
      <c r="C59" s="100">
        <v>15</v>
      </c>
      <c r="D59" s="100">
        <v>6</v>
      </c>
      <c r="E59" s="100">
        <v>3</v>
      </c>
      <c r="F59" s="100">
        <v>10</v>
      </c>
      <c r="H59" s="100">
        <f t="shared" si="8"/>
        <v>34</v>
      </c>
      <c r="I59" s="123" t="str">
        <f t="shared" si="2"/>
        <v>統一超商</v>
      </c>
      <c r="J59" s="127" t="str">
        <f>IF((I59&lt;&gt;店舗数一覧_2021!I59),"○","")</f>
        <v/>
      </c>
      <c r="K59" s="124">
        <v>49319</v>
      </c>
      <c r="L59" s="102">
        <f t="shared" si="9"/>
        <v>1450.5588235294117</v>
      </c>
      <c r="M59" s="104"/>
      <c r="N59" s="104"/>
      <c r="O59" s="104"/>
      <c r="P59" s="104"/>
      <c r="Q59" s="104"/>
      <c r="R59" s="104"/>
    </row>
    <row r="60" spans="1:18" s="100" customFormat="1">
      <c r="A60" s="117" t="s">
        <v>65</v>
      </c>
      <c r="B60" s="118" t="s">
        <v>71</v>
      </c>
      <c r="C60" s="100">
        <v>30</v>
      </c>
      <c r="D60" s="100">
        <v>9</v>
      </c>
      <c r="E60" s="100">
        <v>4</v>
      </c>
      <c r="F60" s="100">
        <v>11</v>
      </c>
      <c r="H60" s="100">
        <f t="shared" si="8"/>
        <v>54</v>
      </c>
      <c r="I60" s="123" t="str">
        <f t="shared" si="2"/>
        <v>統一超商</v>
      </c>
      <c r="J60" s="127" t="str">
        <f>IF((I60&lt;&gt;店舗数一覧_2021!I60),"○","")</f>
        <v/>
      </c>
      <c r="K60" s="124">
        <v>69128</v>
      </c>
      <c r="L60" s="102">
        <f t="shared" si="9"/>
        <v>1280.148148148148</v>
      </c>
      <c r="M60" s="104"/>
      <c r="N60" s="104"/>
      <c r="O60" s="104"/>
      <c r="P60" s="104"/>
      <c r="Q60" s="104"/>
      <c r="R60" s="104"/>
    </row>
    <row r="61" spans="1:18" s="100" customFormat="1">
      <c r="A61" s="117" t="s">
        <v>65</v>
      </c>
      <c r="B61" s="118" t="s">
        <v>72</v>
      </c>
      <c r="C61" s="100">
        <v>167</v>
      </c>
      <c r="D61" s="100">
        <v>81</v>
      </c>
      <c r="E61" s="100">
        <v>10</v>
      </c>
      <c r="F61" s="100">
        <v>38</v>
      </c>
      <c r="G61" s="100">
        <v>4</v>
      </c>
      <c r="H61" s="100">
        <f t="shared" si="8"/>
        <v>300</v>
      </c>
      <c r="I61" s="123" t="str">
        <f t="shared" si="2"/>
        <v>統一超商</v>
      </c>
      <c r="J61" s="127" t="str">
        <f>IF((I61&lt;&gt;店舗数一覧_2021!I61),"○","")</f>
        <v/>
      </c>
      <c r="K61" s="124">
        <v>457772</v>
      </c>
      <c r="L61" s="102">
        <f t="shared" si="9"/>
        <v>1525.9066666666668</v>
      </c>
      <c r="M61" s="104"/>
      <c r="N61" s="104"/>
      <c r="O61" s="104"/>
      <c r="P61" s="104"/>
      <c r="Q61" s="104"/>
      <c r="R61" s="104"/>
    </row>
    <row r="62" spans="1:18" s="100" customFormat="1">
      <c r="A62" s="117" t="s">
        <v>65</v>
      </c>
      <c r="B62" s="118" t="s">
        <v>73</v>
      </c>
      <c r="C62" s="100">
        <v>101</v>
      </c>
      <c r="D62" s="100">
        <v>52</v>
      </c>
      <c r="E62" s="100">
        <v>10</v>
      </c>
      <c r="F62" s="100">
        <v>18</v>
      </c>
      <c r="H62" s="100">
        <f t="shared" si="8"/>
        <v>181</v>
      </c>
      <c r="I62" s="123" t="str">
        <f t="shared" si="2"/>
        <v>統一超商</v>
      </c>
      <c r="J62" s="127" t="str">
        <f>IF((I62&lt;&gt;店舗数一覧_2021!I62),"○","")</f>
        <v/>
      </c>
      <c r="K62" s="124">
        <v>164619</v>
      </c>
      <c r="L62" s="102">
        <f t="shared" si="9"/>
        <v>909.49723756906076</v>
      </c>
      <c r="M62" s="104"/>
      <c r="N62" s="104"/>
      <c r="O62" s="104"/>
      <c r="P62" s="104"/>
      <c r="Q62" s="104"/>
      <c r="R62" s="104"/>
    </row>
    <row r="63" spans="1:18" s="100" customFormat="1">
      <c r="A63" s="117" t="s">
        <v>65</v>
      </c>
      <c r="B63" s="118" t="s">
        <v>74</v>
      </c>
      <c r="C63" s="100">
        <v>60</v>
      </c>
      <c r="D63" s="100">
        <v>33</v>
      </c>
      <c r="E63" s="100">
        <v>8</v>
      </c>
      <c r="F63" s="100">
        <v>25</v>
      </c>
      <c r="H63" s="100">
        <f t="shared" si="8"/>
        <v>126</v>
      </c>
      <c r="I63" s="123" t="str">
        <f t="shared" si="2"/>
        <v>統一超商</v>
      </c>
      <c r="J63" s="127" t="str">
        <f>IF((I63&lt;&gt;店舗数一覧_2021!I63),"○","")</f>
        <v/>
      </c>
      <c r="K63" s="124">
        <v>209191</v>
      </c>
      <c r="L63" s="102">
        <f t="shared" si="9"/>
        <v>1660.2460317460318</v>
      </c>
      <c r="M63" s="104"/>
      <c r="N63" s="104"/>
      <c r="O63" s="104"/>
      <c r="P63" s="104"/>
      <c r="Q63" s="104"/>
      <c r="R63" s="104"/>
    </row>
    <row r="64" spans="1:18" s="100" customFormat="1">
      <c r="A64" s="117" t="s">
        <v>65</v>
      </c>
      <c r="B64" s="118" t="s">
        <v>75</v>
      </c>
      <c r="C64" s="100">
        <v>29</v>
      </c>
      <c r="D64" s="100">
        <v>14</v>
      </c>
      <c r="E64" s="100">
        <v>6</v>
      </c>
      <c r="F64" s="100">
        <v>6</v>
      </c>
      <c r="G64" s="100">
        <v>1</v>
      </c>
      <c r="H64" s="100">
        <f t="shared" si="8"/>
        <v>56</v>
      </c>
      <c r="I64" s="123" t="str">
        <f t="shared" si="2"/>
        <v>統一超商</v>
      </c>
      <c r="J64" s="127" t="str">
        <f>IF((I64&lt;&gt;店舗数一覧_2021!I64),"○","")</f>
        <v/>
      </c>
      <c r="K64" s="124">
        <v>95572</v>
      </c>
      <c r="L64" s="102">
        <f t="shared" si="9"/>
        <v>1706.6428571428571</v>
      </c>
      <c r="M64" s="104"/>
      <c r="N64" s="104"/>
      <c r="O64" s="104"/>
      <c r="P64" s="104"/>
      <c r="Q64" s="104"/>
      <c r="R64" s="104"/>
    </row>
    <row r="65" spans="1:18" s="100" customFormat="1">
      <c r="A65" s="117" t="s">
        <v>65</v>
      </c>
      <c r="B65" s="118" t="s">
        <v>76</v>
      </c>
      <c r="C65" s="100">
        <v>3</v>
      </c>
      <c r="E65" s="100">
        <v>0</v>
      </c>
      <c r="F65" s="100">
        <v>1</v>
      </c>
      <c r="H65" s="100">
        <f t="shared" si="8"/>
        <v>4</v>
      </c>
      <c r="I65" s="123" t="str">
        <f t="shared" si="2"/>
        <v>統一超商</v>
      </c>
      <c r="J65" s="127" t="str">
        <f>IF((I65&lt;&gt;店舗数一覧_2021!I65),"○","")</f>
        <v>○</v>
      </c>
      <c r="K65" s="124">
        <v>12389</v>
      </c>
      <c r="L65" s="102">
        <f t="shared" si="9"/>
        <v>3097.25</v>
      </c>
      <c r="M65" s="104"/>
      <c r="N65" s="104"/>
      <c r="O65" s="104"/>
      <c r="P65" s="104"/>
      <c r="Q65" s="104"/>
      <c r="R65" s="104"/>
    </row>
    <row r="66" spans="1:18" s="100" customFormat="1">
      <c r="A66" s="117" t="s">
        <v>65</v>
      </c>
      <c r="B66" s="118" t="s">
        <v>77</v>
      </c>
      <c r="C66" s="100">
        <v>53</v>
      </c>
      <c r="D66" s="100">
        <v>20</v>
      </c>
      <c r="E66" s="100">
        <v>6</v>
      </c>
      <c r="F66" s="100">
        <v>20</v>
      </c>
      <c r="H66" s="100">
        <f t="shared" si="8"/>
        <v>99</v>
      </c>
      <c r="I66" s="123" t="str">
        <f t="shared" si="2"/>
        <v>統一超商</v>
      </c>
      <c r="J66" s="127" t="str">
        <f>IF((I66&lt;&gt;店舗数一覧_2021!I66),"○","")</f>
        <v/>
      </c>
      <c r="K66" s="124">
        <v>93843</v>
      </c>
      <c r="L66" s="102">
        <f t="shared" si="9"/>
        <v>947.90909090909088</v>
      </c>
      <c r="M66" s="104"/>
      <c r="N66" s="104"/>
      <c r="O66" s="104"/>
      <c r="P66" s="104"/>
      <c r="Q66" s="104"/>
      <c r="R66" s="104"/>
    </row>
    <row r="67" spans="1:18" s="100" customFormat="1">
      <c r="A67" s="117" t="s">
        <v>65</v>
      </c>
      <c r="B67" s="118" t="s">
        <v>78</v>
      </c>
      <c r="C67" s="100">
        <v>78</v>
      </c>
      <c r="D67" s="100">
        <v>38</v>
      </c>
      <c r="E67" s="100">
        <v>3</v>
      </c>
      <c r="F67" s="100">
        <v>25</v>
      </c>
      <c r="G67" s="100">
        <v>1</v>
      </c>
      <c r="H67" s="100">
        <f t="shared" si="8"/>
        <v>145</v>
      </c>
      <c r="I67" s="123" t="str">
        <f t="shared" si="2"/>
        <v>統一超商</v>
      </c>
      <c r="J67" s="127" t="str">
        <f>IF((I67&lt;&gt;店舗数一覧_2021!I67),"○","")</f>
        <v/>
      </c>
      <c r="K67" s="124">
        <v>166893</v>
      </c>
      <c r="L67" s="102">
        <f t="shared" si="9"/>
        <v>1150.9862068965517</v>
      </c>
      <c r="M67" s="104">
        <f>SUM(C55:C67)</f>
        <v>859</v>
      </c>
      <c r="N67" s="104">
        <f t="shared" ref="N67:Q67" si="10">SUM(D55:D67)</f>
        <v>429</v>
      </c>
      <c r="O67" s="104">
        <f t="shared" si="10"/>
        <v>96</v>
      </c>
      <c r="P67" s="104">
        <f t="shared" si="10"/>
        <v>266</v>
      </c>
      <c r="Q67" s="104">
        <f t="shared" si="10"/>
        <v>12</v>
      </c>
      <c r="R67" s="104">
        <f>SUM(M67:Q67)</f>
        <v>1662</v>
      </c>
    </row>
    <row r="68" spans="1:18" s="100" customFormat="1">
      <c r="A68" s="117"/>
      <c r="B68" s="118"/>
      <c r="I68" s="123"/>
      <c r="J68" s="127" t="str">
        <f>IF((I68&lt;&gt;店舗数一覧_2021!I68),"○","")</f>
        <v/>
      </c>
      <c r="K68" s="124"/>
      <c r="L68" s="102"/>
      <c r="M68" s="104"/>
      <c r="N68" s="104"/>
      <c r="O68" s="104"/>
      <c r="P68" s="104"/>
      <c r="Q68" s="104"/>
      <c r="R68" s="104"/>
    </row>
    <row r="69" spans="1:18" s="100" customFormat="1">
      <c r="A69" s="117" t="s">
        <v>79</v>
      </c>
      <c r="B69" s="118" t="s">
        <v>80</v>
      </c>
      <c r="C69" s="100">
        <v>83</v>
      </c>
      <c r="D69" s="100">
        <v>57</v>
      </c>
      <c r="E69" s="100">
        <v>4</v>
      </c>
      <c r="F69" s="100">
        <v>20</v>
      </c>
      <c r="H69" s="100">
        <f t="shared" ref="H69:H84" si="11">SUM(C69:G69)</f>
        <v>164</v>
      </c>
      <c r="I69" s="123" t="str">
        <f t="shared" ref="I69:I132" si="12">IF(MAX(C69:G69)=0,"没有店舗",IF(COUNTIF(C69:G69,MAX(C69:G69))&gt;1,"首位複数",INDEX(C$2:G$2,1,MATCH(MAX(C69:G69),C69:G69,0))))</f>
        <v>統一超商</v>
      </c>
      <c r="J69" s="127" t="str">
        <f>IF((I69&lt;&gt;店舗数一覧_2021!I69),"○","")</f>
        <v/>
      </c>
      <c r="K69" s="124">
        <v>201542</v>
      </c>
      <c r="L69" s="102">
        <f t="shared" ref="L69:L81" si="13">IF(H69=0,"-",(K69/H69))</f>
        <v>1228.9146341463415</v>
      </c>
      <c r="M69" s="104"/>
      <c r="N69" s="104"/>
      <c r="O69" s="104"/>
      <c r="P69" s="104"/>
      <c r="Q69" s="104"/>
      <c r="R69" s="104"/>
    </row>
    <row r="70" spans="1:18" s="100" customFormat="1">
      <c r="A70" s="117" t="s">
        <v>79</v>
      </c>
      <c r="B70" s="118" t="s">
        <v>81</v>
      </c>
      <c r="C70" s="100">
        <v>49</v>
      </c>
      <c r="D70" s="100">
        <v>26</v>
      </c>
      <c r="E70" s="100">
        <v>4</v>
      </c>
      <c r="F70" s="100">
        <v>28</v>
      </c>
      <c r="G70" s="100">
        <v>2</v>
      </c>
      <c r="H70" s="100">
        <f t="shared" si="11"/>
        <v>109</v>
      </c>
      <c r="I70" s="123" t="str">
        <f t="shared" si="12"/>
        <v>統一超商</v>
      </c>
      <c r="J70" s="127" t="str">
        <f>IF((I70&lt;&gt;店舗数一覧_2021!I70),"○","")</f>
        <v/>
      </c>
      <c r="K70" s="124">
        <v>79076</v>
      </c>
      <c r="L70" s="102">
        <f t="shared" si="13"/>
        <v>725.46788990825689</v>
      </c>
      <c r="M70" s="104"/>
      <c r="N70" s="104"/>
      <c r="O70" s="104"/>
      <c r="P70" s="104"/>
      <c r="Q70" s="104"/>
      <c r="R70" s="104"/>
    </row>
    <row r="71" spans="1:18" s="100" customFormat="1">
      <c r="A71" s="117" t="s">
        <v>79</v>
      </c>
      <c r="B71" s="118" t="s">
        <v>82</v>
      </c>
      <c r="C71" s="100">
        <v>18</v>
      </c>
      <c r="D71" s="100">
        <v>15</v>
      </c>
      <c r="E71" s="100">
        <v>2</v>
      </c>
      <c r="F71" s="100">
        <v>7</v>
      </c>
      <c r="H71" s="100">
        <f t="shared" si="11"/>
        <v>42</v>
      </c>
      <c r="I71" s="123" t="str">
        <f t="shared" si="12"/>
        <v>統一超商</v>
      </c>
      <c r="J71" s="127" t="str">
        <f>IF((I71&lt;&gt;店舗数一覧_2021!I71),"○","")</f>
        <v/>
      </c>
      <c r="K71" s="124">
        <v>57507</v>
      </c>
      <c r="L71" s="102">
        <f t="shared" si="13"/>
        <v>1369.2142857142858</v>
      </c>
      <c r="M71" s="104"/>
      <c r="N71" s="104"/>
      <c r="O71" s="104"/>
      <c r="P71" s="104"/>
      <c r="Q71" s="104"/>
      <c r="R71" s="104"/>
    </row>
    <row r="72" spans="1:18" s="100" customFormat="1">
      <c r="A72" s="117" t="s">
        <v>79</v>
      </c>
      <c r="B72" s="118" t="s">
        <v>83</v>
      </c>
      <c r="C72" s="100">
        <v>8</v>
      </c>
      <c r="D72" s="100">
        <v>6</v>
      </c>
      <c r="E72" s="100">
        <v>5</v>
      </c>
      <c r="F72" s="100">
        <v>3</v>
      </c>
      <c r="H72" s="100">
        <f t="shared" si="11"/>
        <v>22</v>
      </c>
      <c r="I72" s="123" t="str">
        <f t="shared" si="12"/>
        <v>統一超商</v>
      </c>
      <c r="J72" s="127" t="str">
        <f>IF((I72&lt;&gt;店舗数一覧_2021!I72),"○","")</f>
        <v/>
      </c>
      <c r="K72" s="124">
        <v>33042</v>
      </c>
      <c r="L72" s="102">
        <f t="shared" si="13"/>
        <v>1501.909090909091</v>
      </c>
      <c r="M72" s="104"/>
      <c r="N72" s="104"/>
      <c r="O72" s="104"/>
      <c r="P72" s="104"/>
      <c r="Q72" s="104"/>
      <c r="R72" s="104"/>
    </row>
    <row r="73" spans="1:18" s="100" customFormat="1">
      <c r="A73" s="117" t="s">
        <v>79</v>
      </c>
      <c r="B73" s="118" t="s">
        <v>84</v>
      </c>
      <c r="C73" s="100">
        <v>6</v>
      </c>
      <c r="D73" s="100">
        <v>3</v>
      </c>
      <c r="E73" s="100">
        <v>1</v>
      </c>
      <c r="F73" s="100">
        <v>3</v>
      </c>
      <c r="H73" s="100">
        <f t="shared" si="11"/>
        <v>13</v>
      </c>
      <c r="I73" s="123" t="str">
        <f t="shared" si="12"/>
        <v>統一超商</v>
      </c>
      <c r="J73" s="127" t="str">
        <f>IF((I73&lt;&gt;店舗数一覧_2021!I73),"○","")</f>
        <v/>
      </c>
      <c r="K73" s="124">
        <v>27708</v>
      </c>
      <c r="L73" s="102">
        <f t="shared" si="13"/>
        <v>2131.3846153846152</v>
      </c>
      <c r="M73" s="104"/>
      <c r="N73" s="104"/>
      <c r="O73" s="104"/>
      <c r="P73" s="104"/>
      <c r="Q73" s="104"/>
      <c r="R73" s="104"/>
    </row>
    <row r="74" spans="1:18" s="100" customFormat="1">
      <c r="A74" s="117" t="s">
        <v>79</v>
      </c>
      <c r="B74" s="118" t="s">
        <v>85</v>
      </c>
      <c r="C74" s="100">
        <v>5</v>
      </c>
      <c r="D74" s="100">
        <v>4</v>
      </c>
      <c r="E74" s="100">
        <v>1</v>
      </c>
      <c r="F74" s="100">
        <v>3</v>
      </c>
      <c r="H74" s="100">
        <f t="shared" si="11"/>
        <v>13</v>
      </c>
      <c r="I74" s="123" t="str">
        <f t="shared" si="12"/>
        <v>統一超商</v>
      </c>
      <c r="J74" s="127" t="str">
        <f>IF((I74&lt;&gt;店舗数一覧_2021!I74),"○","")</f>
        <v/>
      </c>
      <c r="K74" s="124">
        <v>19861</v>
      </c>
      <c r="L74" s="102">
        <f t="shared" si="13"/>
        <v>1527.7692307692307</v>
      </c>
      <c r="M74" s="104"/>
      <c r="N74" s="104"/>
      <c r="O74" s="104"/>
      <c r="P74" s="104"/>
      <c r="Q74" s="104"/>
      <c r="R74" s="104"/>
    </row>
    <row r="75" spans="1:18" s="100" customFormat="1">
      <c r="A75" s="117" t="s">
        <v>79</v>
      </c>
      <c r="B75" s="118" t="s">
        <v>86</v>
      </c>
      <c r="C75" s="100">
        <v>27</v>
      </c>
      <c r="D75" s="100">
        <v>15</v>
      </c>
      <c r="E75" s="100">
        <v>3</v>
      </c>
      <c r="F75" s="100">
        <v>9</v>
      </c>
      <c r="H75" s="100">
        <f t="shared" si="11"/>
        <v>54</v>
      </c>
      <c r="I75" s="123" t="str">
        <f t="shared" si="12"/>
        <v>統一超商</v>
      </c>
      <c r="J75" s="127" t="str">
        <f>IF((I75&lt;&gt;店舗数一覧_2021!I75),"○","")</f>
        <v/>
      </c>
      <c r="K75" s="124">
        <v>96992</v>
      </c>
      <c r="L75" s="102">
        <f t="shared" si="13"/>
        <v>1796.148148148148</v>
      </c>
      <c r="M75" s="104"/>
      <c r="N75" s="104"/>
      <c r="O75" s="104"/>
      <c r="P75" s="104"/>
      <c r="Q75" s="104"/>
      <c r="R75" s="104"/>
    </row>
    <row r="76" spans="1:18" s="100" customFormat="1">
      <c r="A76" s="117" t="s">
        <v>79</v>
      </c>
      <c r="B76" s="118" t="s">
        <v>87</v>
      </c>
      <c r="C76" s="100">
        <v>1</v>
      </c>
      <c r="F76" s="100">
        <v>2</v>
      </c>
      <c r="H76" s="100">
        <f t="shared" si="11"/>
        <v>3</v>
      </c>
      <c r="I76" s="123" t="str">
        <f t="shared" si="12"/>
        <v>莱爾富国</v>
      </c>
      <c r="J76" s="127" t="str">
        <f>IF((I76&lt;&gt;店舗数一覧_2021!I76),"○","")</f>
        <v>○</v>
      </c>
      <c r="K76" s="124">
        <v>4476</v>
      </c>
      <c r="L76" s="102">
        <f t="shared" si="13"/>
        <v>1492</v>
      </c>
      <c r="M76" s="104"/>
      <c r="N76" s="104"/>
      <c r="O76" s="104"/>
      <c r="P76" s="104"/>
      <c r="Q76" s="104"/>
      <c r="R76" s="104"/>
    </row>
    <row r="77" spans="1:18" s="100" customFormat="1">
      <c r="A77" s="117" t="s">
        <v>79</v>
      </c>
      <c r="B77" s="118" t="s">
        <v>88</v>
      </c>
      <c r="C77" s="100">
        <v>4</v>
      </c>
      <c r="D77" s="100">
        <v>2</v>
      </c>
      <c r="E77" s="100">
        <v>1</v>
      </c>
      <c r="H77" s="100">
        <f t="shared" si="11"/>
        <v>7</v>
      </c>
      <c r="I77" s="123" t="str">
        <f t="shared" si="12"/>
        <v>統一超商</v>
      </c>
      <c r="J77" s="127" t="str">
        <f>IF((I77&lt;&gt;店舗数一覧_2021!I77),"○","")</f>
        <v/>
      </c>
      <c r="K77" s="124">
        <v>12499</v>
      </c>
      <c r="L77" s="102">
        <f t="shared" si="13"/>
        <v>1785.5714285714287</v>
      </c>
      <c r="M77" s="104"/>
      <c r="N77" s="104"/>
      <c r="O77" s="104"/>
      <c r="P77" s="104"/>
      <c r="Q77" s="104"/>
      <c r="R77" s="104"/>
    </row>
    <row r="78" spans="1:18" s="100" customFormat="1">
      <c r="A78" s="117" t="s">
        <v>79</v>
      </c>
      <c r="B78" s="118" t="s">
        <v>89</v>
      </c>
      <c r="C78" s="100">
        <v>1</v>
      </c>
      <c r="D78" s="100">
        <v>3</v>
      </c>
      <c r="F78" s="100">
        <v>2</v>
      </c>
      <c r="H78" s="100">
        <f t="shared" si="11"/>
        <v>6</v>
      </c>
      <c r="I78" s="123" t="str">
        <f t="shared" si="12"/>
        <v>全家便利</v>
      </c>
      <c r="J78" s="127" t="str">
        <f>IF((I78&lt;&gt;店舗数一覧_2021!I78),"○","")</f>
        <v/>
      </c>
      <c r="K78" s="124">
        <v>9610</v>
      </c>
      <c r="L78" s="102">
        <f t="shared" si="13"/>
        <v>1601.6666666666667</v>
      </c>
      <c r="M78" s="104"/>
      <c r="N78" s="104"/>
      <c r="O78" s="104"/>
      <c r="P78" s="104"/>
      <c r="Q78" s="104"/>
      <c r="R78" s="104"/>
    </row>
    <row r="79" spans="1:18" s="100" customFormat="1">
      <c r="A79" s="117" t="s">
        <v>79</v>
      </c>
      <c r="B79" s="118" t="s">
        <v>628</v>
      </c>
      <c r="D79" s="100">
        <v>1</v>
      </c>
      <c r="H79" s="100">
        <f t="shared" si="11"/>
        <v>1</v>
      </c>
      <c r="I79" s="123" t="str">
        <f t="shared" si="12"/>
        <v>全家便利</v>
      </c>
      <c r="J79" s="127" t="str">
        <f>IF((I79&lt;&gt;店舗数一覧_2021!I79),"○","")</f>
        <v>○</v>
      </c>
      <c r="K79" s="124">
        <v>5379</v>
      </c>
      <c r="L79" s="102">
        <f t="shared" si="13"/>
        <v>5379</v>
      </c>
      <c r="M79" s="104"/>
      <c r="N79" s="104"/>
      <c r="O79" s="104"/>
      <c r="P79" s="104"/>
      <c r="Q79" s="104"/>
      <c r="R79" s="104"/>
    </row>
    <row r="80" spans="1:18" s="100" customFormat="1">
      <c r="A80" s="117" t="s">
        <v>79</v>
      </c>
      <c r="B80" s="118" t="s">
        <v>91</v>
      </c>
      <c r="C80" s="100">
        <v>2</v>
      </c>
      <c r="D80" s="100">
        <v>2</v>
      </c>
      <c r="E80" s="100" t="s">
        <v>613</v>
      </c>
      <c r="H80" s="100">
        <f t="shared" si="11"/>
        <v>4</v>
      </c>
      <c r="I80" s="123" t="str">
        <f t="shared" si="12"/>
        <v>首位複数</v>
      </c>
      <c r="J80" s="127" t="str">
        <f>IF((I80&lt;&gt;店舗数一覧_2021!I80),"○","")</f>
        <v/>
      </c>
      <c r="K80" s="124">
        <v>9012</v>
      </c>
      <c r="L80" s="102">
        <f t="shared" si="13"/>
        <v>2253</v>
      </c>
      <c r="M80" s="104"/>
      <c r="N80" s="104"/>
      <c r="O80" s="104"/>
      <c r="P80" s="104"/>
      <c r="Q80" s="104"/>
      <c r="R80" s="104"/>
    </row>
    <row r="81" spans="1:18" s="100" customFormat="1">
      <c r="A81" s="117" t="s">
        <v>79</v>
      </c>
      <c r="B81" s="118" t="s">
        <v>92</v>
      </c>
      <c r="C81" s="100">
        <v>22</v>
      </c>
      <c r="D81" s="100">
        <v>2</v>
      </c>
      <c r="E81" s="100">
        <v>1</v>
      </c>
      <c r="F81" s="100">
        <v>6</v>
      </c>
      <c r="H81" s="100">
        <f t="shared" si="11"/>
        <v>31</v>
      </c>
      <c r="I81" s="123" t="str">
        <f t="shared" si="12"/>
        <v>統一超商</v>
      </c>
      <c r="J81" s="127" t="str">
        <f>IF((I81&lt;&gt;店舗数一覧_2021!I81),"○","")</f>
        <v/>
      </c>
      <c r="K81" s="124">
        <v>14587</v>
      </c>
      <c r="L81" s="102">
        <f t="shared" si="13"/>
        <v>470.54838709677421</v>
      </c>
      <c r="M81" s="104">
        <f>SUM(C68:C81)</f>
        <v>226</v>
      </c>
      <c r="N81" s="104">
        <f>SUM(D68:D81)</f>
        <v>136</v>
      </c>
      <c r="O81" s="104">
        <f>SUM(E68:E81)</f>
        <v>22</v>
      </c>
      <c r="P81" s="104">
        <f>SUM(F68:F81)</f>
        <v>83</v>
      </c>
      <c r="Q81" s="104">
        <f>SUM(G68:G81)</f>
        <v>2</v>
      </c>
      <c r="R81" s="104">
        <f>SUM(M81:Q81)</f>
        <v>469</v>
      </c>
    </row>
    <row r="82" spans="1:18" s="100" customFormat="1">
      <c r="A82" s="117" t="s">
        <v>93</v>
      </c>
      <c r="B82" s="118" t="s">
        <v>94</v>
      </c>
      <c r="C82" s="100">
        <v>47</v>
      </c>
      <c r="D82" s="100">
        <v>30</v>
      </c>
      <c r="E82" s="100">
        <v>2</v>
      </c>
      <c r="F82" s="100">
        <v>17</v>
      </c>
      <c r="H82" s="100">
        <f t="shared" si="11"/>
        <v>96</v>
      </c>
      <c r="I82" s="123" t="str">
        <f t="shared" si="12"/>
        <v>統一超商</v>
      </c>
      <c r="J82" s="127" t="str">
        <f>IF((I82&lt;&gt;店舗数一覧_2021!I82),"○","")</f>
        <v/>
      </c>
      <c r="K82" s="124">
        <v>152556</v>
      </c>
      <c r="L82" s="102">
        <f>IF(H82=0,"-",(K82/H82))</f>
        <v>1589.125</v>
      </c>
    </row>
    <row r="83" spans="1:18" s="100" customFormat="1">
      <c r="A83" s="117" t="s">
        <v>93</v>
      </c>
      <c r="B83" s="118" t="s">
        <v>95</v>
      </c>
      <c r="C83" s="100">
        <v>107</v>
      </c>
      <c r="D83" s="100">
        <v>68</v>
      </c>
      <c r="E83" s="100">
        <v>6</v>
      </c>
      <c r="F83" s="100">
        <v>35</v>
      </c>
      <c r="G83" s="100">
        <v>1</v>
      </c>
      <c r="H83" s="100">
        <f t="shared" si="11"/>
        <v>217</v>
      </c>
      <c r="I83" s="123" t="str">
        <f t="shared" si="12"/>
        <v>統一超商</v>
      </c>
      <c r="J83" s="127" t="str">
        <f>IF((I83&lt;&gt;店舗数一覧_2021!I83),"○","")</f>
        <v/>
      </c>
      <c r="K83" s="124">
        <v>220454</v>
      </c>
      <c r="L83" s="102">
        <f>IF(H83=0,"-",(K83/H83))</f>
        <v>1015.9170506912442</v>
      </c>
    </row>
    <row r="84" spans="1:18" s="100" customFormat="1">
      <c r="A84" s="117" t="s">
        <v>93</v>
      </c>
      <c r="B84" s="118" t="s">
        <v>96</v>
      </c>
      <c r="C84" s="100">
        <v>26</v>
      </c>
      <c r="D84" s="100">
        <v>15</v>
      </c>
      <c r="E84" s="100">
        <v>1</v>
      </c>
      <c r="F84" s="100">
        <v>16</v>
      </c>
      <c r="H84" s="100">
        <f t="shared" si="11"/>
        <v>58</v>
      </c>
      <c r="I84" s="123" t="str">
        <f t="shared" si="12"/>
        <v>統一超商</v>
      </c>
      <c r="J84" s="127" t="str">
        <f>IF((I84&lt;&gt;店舗数一覧_2021!I84),"○","")</f>
        <v/>
      </c>
      <c r="K84" s="124">
        <v>78747</v>
      </c>
      <c r="L84" s="102">
        <f>IF(H84=0,"-",(K84/H84))</f>
        <v>1357.7068965517242</v>
      </c>
      <c r="M84" s="104">
        <f>SUM(C82:C84)</f>
        <v>180</v>
      </c>
      <c r="N84" s="104">
        <f>SUM(D82:D84)</f>
        <v>113</v>
      </c>
      <c r="O84" s="104">
        <f>SUM(E82:E84)</f>
        <v>9</v>
      </c>
      <c r="P84" s="104">
        <f>SUM(F82:F84)</f>
        <v>68</v>
      </c>
      <c r="Q84" s="104">
        <f>SUM(G82:G84)</f>
        <v>1</v>
      </c>
      <c r="R84" s="104">
        <f>SUM(M84:Q84)</f>
        <v>371</v>
      </c>
    </row>
    <row r="85" spans="1:18" s="100" customFormat="1">
      <c r="A85" s="117"/>
      <c r="B85" s="118"/>
      <c r="I85" s="123"/>
      <c r="J85" s="127" t="str">
        <f>IF((I85&lt;&gt;店舗数一覧_2021!I85),"○","")</f>
        <v/>
      </c>
      <c r="K85" s="124"/>
      <c r="L85" s="102"/>
      <c r="M85" s="104"/>
      <c r="N85" s="104"/>
      <c r="O85" s="104"/>
      <c r="P85" s="104"/>
      <c r="Q85" s="104"/>
      <c r="R85" s="104"/>
    </row>
    <row r="86" spans="1:18" s="100" customFormat="1">
      <c r="A86" s="117" t="s">
        <v>97</v>
      </c>
      <c r="B86" s="118" t="s">
        <v>98</v>
      </c>
      <c r="C86" s="100">
        <v>42</v>
      </c>
      <c r="D86" s="100">
        <v>32</v>
      </c>
      <c r="E86" s="100">
        <v>3</v>
      </c>
      <c r="F86" s="100">
        <v>4</v>
      </c>
      <c r="G86" s="100">
        <v>2</v>
      </c>
      <c r="H86" s="100">
        <f t="shared" ref="H86:H103" si="14">SUM(C86:G86)</f>
        <v>83</v>
      </c>
      <c r="I86" s="123" t="str">
        <f t="shared" si="12"/>
        <v>統一超商</v>
      </c>
      <c r="J86" s="127" t="str">
        <f>IF((I86&lt;&gt;店舗数一覧_2021!I86),"○","")</f>
        <v/>
      </c>
      <c r="K86" s="124">
        <v>87203</v>
      </c>
      <c r="L86" s="102">
        <f t="shared" ref="L86:L103" si="15">IF(H86=0,"-",(K86/H86))</f>
        <v>1050.6385542168675</v>
      </c>
      <c r="M86" s="104"/>
      <c r="N86" s="104"/>
      <c r="O86" s="104"/>
      <c r="P86" s="104"/>
      <c r="Q86" s="104"/>
      <c r="R86" s="104"/>
    </row>
    <row r="87" spans="1:18" s="100" customFormat="1">
      <c r="A87" s="117" t="s">
        <v>97</v>
      </c>
      <c r="B87" s="118" t="s">
        <v>99</v>
      </c>
      <c r="C87" s="100">
        <v>39</v>
      </c>
      <c r="D87" s="100">
        <v>24</v>
      </c>
      <c r="E87" s="100">
        <v>3</v>
      </c>
      <c r="F87" s="100">
        <v>9</v>
      </c>
      <c r="H87" s="100">
        <f t="shared" si="14"/>
        <v>75</v>
      </c>
      <c r="I87" s="123" t="str">
        <f t="shared" si="12"/>
        <v>統一超商</v>
      </c>
      <c r="J87" s="127" t="str">
        <f>IF((I87&lt;&gt;店舗数一覧_2021!I87),"○","")</f>
        <v/>
      </c>
      <c r="K87" s="124">
        <v>104614</v>
      </c>
      <c r="L87" s="102">
        <f t="shared" si="15"/>
        <v>1394.8533333333332</v>
      </c>
      <c r="M87" s="104"/>
      <c r="N87" s="104"/>
      <c r="O87" s="104"/>
      <c r="P87" s="104"/>
      <c r="Q87" s="104"/>
      <c r="R87" s="104"/>
    </row>
    <row r="88" spans="1:18" s="100" customFormat="1">
      <c r="A88" s="117" t="s">
        <v>97</v>
      </c>
      <c r="B88" s="118" t="s">
        <v>100</v>
      </c>
      <c r="C88" s="100">
        <v>3</v>
      </c>
      <c r="D88" s="100">
        <v>1</v>
      </c>
      <c r="H88" s="100">
        <f t="shared" si="14"/>
        <v>4</v>
      </c>
      <c r="I88" s="123" t="str">
        <f t="shared" si="12"/>
        <v>統一超商</v>
      </c>
      <c r="J88" s="127" t="str">
        <f>IF((I88&lt;&gt;店舗数一覧_2021!I88),"○","")</f>
        <v/>
      </c>
      <c r="K88" s="124">
        <v>9533</v>
      </c>
      <c r="L88" s="102">
        <f t="shared" si="15"/>
        <v>2383.25</v>
      </c>
      <c r="M88" s="104"/>
      <c r="N88" s="104"/>
      <c r="O88" s="104"/>
      <c r="P88" s="104"/>
      <c r="Q88" s="104"/>
      <c r="R88" s="104"/>
    </row>
    <row r="89" spans="1:18" s="100" customFormat="1">
      <c r="A89" s="117" t="s">
        <v>97</v>
      </c>
      <c r="B89" s="118" t="s">
        <v>601</v>
      </c>
      <c r="C89" s="100">
        <v>1</v>
      </c>
      <c r="D89" s="100">
        <v>1</v>
      </c>
      <c r="H89" s="100">
        <f t="shared" si="14"/>
        <v>2</v>
      </c>
      <c r="I89" s="123" t="str">
        <f t="shared" si="12"/>
        <v>首位複数</v>
      </c>
      <c r="J89" s="127" t="str">
        <f>IF((I89&lt;&gt;店舗数一覧_2021!I89),"○","")</f>
        <v>○</v>
      </c>
      <c r="K89" s="124">
        <v>4146</v>
      </c>
      <c r="L89" s="102">
        <f t="shared" si="15"/>
        <v>2073</v>
      </c>
      <c r="M89" s="104"/>
      <c r="N89" s="104"/>
      <c r="O89" s="104"/>
      <c r="P89" s="104"/>
      <c r="Q89" s="104"/>
      <c r="R89" s="104"/>
    </row>
    <row r="90" spans="1:18" s="100" customFormat="1">
      <c r="A90" s="117" t="s">
        <v>97</v>
      </c>
      <c r="B90" s="118" t="s">
        <v>102</v>
      </c>
      <c r="C90" s="100">
        <v>11</v>
      </c>
      <c r="D90" s="100">
        <v>6</v>
      </c>
      <c r="F90" s="100">
        <v>6</v>
      </c>
      <c r="H90" s="100">
        <f t="shared" si="14"/>
        <v>23</v>
      </c>
      <c r="I90" s="123" t="str">
        <f t="shared" si="12"/>
        <v>統一超商</v>
      </c>
      <c r="J90" s="127" t="str">
        <f>IF((I90&lt;&gt;店舗数一覧_2021!I90),"○","")</f>
        <v/>
      </c>
      <c r="K90" s="124">
        <v>35111</v>
      </c>
      <c r="L90" s="102">
        <f t="shared" si="15"/>
        <v>1526.5652173913043</v>
      </c>
      <c r="M90" s="104"/>
      <c r="N90" s="104"/>
      <c r="O90" s="104"/>
      <c r="P90" s="104"/>
      <c r="Q90" s="104"/>
      <c r="R90" s="104"/>
    </row>
    <row r="91" spans="1:18" s="100" customFormat="1">
      <c r="A91" s="117" t="s">
        <v>97</v>
      </c>
      <c r="B91" s="118" t="s">
        <v>103</v>
      </c>
      <c r="C91" s="100">
        <v>9</v>
      </c>
      <c r="D91" s="100">
        <v>2</v>
      </c>
      <c r="F91" s="100">
        <v>2</v>
      </c>
      <c r="H91" s="100">
        <f t="shared" si="14"/>
        <v>13</v>
      </c>
      <c r="I91" s="123" t="str">
        <f t="shared" si="12"/>
        <v>統一超商</v>
      </c>
      <c r="J91" s="127" t="str">
        <f>IF((I91&lt;&gt;店舗数一覧_2021!I91),"○","")</f>
        <v/>
      </c>
      <c r="K91" s="124">
        <v>32924</v>
      </c>
      <c r="L91" s="102">
        <f t="shared" si="15"/>
        <v>2532.6153846153848</v>
      </c>
      <c r="M91" s="104"/>
      <c r="N91" s="104"/>
      <c r="O91" s="104"/>
      <c r="P91" s="104"/>
      <c r="Q91" s="104"/>
      <c r="R91" s="104"/>
    </row>
    <row r="92" spans="1:18" s="100" customFormat="1">
      <c r="A92" s="117" t="s">
        <v>97</v>
      </c>
      <c r="B92" s="118" t="s">
        <v>104</v>
      </c>
      <c r="C92" s="100">
        <v>10</v>
      </c>
      <c r="D92" s="100">
        <v>9</v>
      </c>
      <c r="E92" s="100">
        <v>2</v>
      </c>
      <c r="F92" s="100">
        <v>3</v>
      </c>
      <c r="G92" s="100">
        <v>1</v>
      </c>
      <c r="H92" s="100">
        <f t="shared" si="14"/>
        <v>25</v>
      </c>
      <c r="I92" s="123" t="str">
        <f t="shared" si="12"/>
        <v>統一超商</v>
      </c>
      <c r="J92" s="127" t="str">
        <f>IF((I92&lt;&gt;店舗数一覧_2021!I92),"○","")</f>
        <v/>
      </c>
      <c r="K92" s="124">
        <v>44474</v>
      </c>
      <c r="L92" s="102">
        <f t="shared" si="15"/>
        <v>1778.96</v>
      </c>
      <c r="M92" s="104"/>
      <c r="N92" s="104"/>
      <c r="O92" s="104"/>
      <c r="P92" s="104"/>
      <c r="Q92" s="104"/>
      <c r="R92" s="104"/>
    </row>
    <row r="93" spans="1:18" s="100" customFormat="1">
      <c r="A93" s="117" t="s">
        <v>97</v>
      </c>
      <c r="B93" s="118" t="s">
        <v>105</v>
      </c>
      <c r="C93" s="100">
        <v>28</v>
      </c>
      <c r="D93" s="100">
        <v>16</v>
      </c>
      <c r="E93" s="100">
        <v>5</v>
      </c>
      <c r="F93" s="100">
        <v>9</v>
      </c>
      <c r="G93" s="100">
        <v>1</v>
      </c>
      <c r="H93" s="100">
        <f t="shared" si="14"/>
        <v>59</v>
      </c>
      <c r="I93" s="123" t="str">
        <f t="shared" si="12"/>
        <v>統一超商</v>
      </c>
      <c r="J93" s="127" t="str">
        <f>IF((I93&lt;&gt;店舗数一覧_2021!I93),"○","")</f>
        <v/>
      </c>
      <c r="K93" s="124">
        <v>87601</v>
      </c>
      <c r="L93" s="102">
        <f t="shared" si="15"/>
        <v>1484.7627118644068</v>
      </c>
      <c r="M93" s="104"/>
      <c r="N93" s="104"/>
      <c r="O93" s="104"/>
      <c r="P93" s="104"/>
      <c r="Q93" s="104"/>
      <c r="R93" s="104"/>
    </row>
    <row r="94" spans="1:18" s="100" customFormat="1">
      <c r="A94" s="117" t="s">
        <v>97</v>
      </c>
      <c r="B94" s="118" t="s">
        <v>106</v>
      </c>
      <c r="C94" s="100">
        <v>4</v>
      </c>
      <c r="D94" s="100">
        <v>3</v>
      </c>
      <c r="E94" s="100">
        <v>0</v>
      </c>
      <c r="G94" s="100">
        <v>1</v>
      </c>
      <c r="H94" s="100">
        <f t="shared" si="14"/>
        <v>8</v>
      </c>
      <c r="I94" s="123" t="str">
        <f t="shared" si="12"/>
        <v>統一超商</v>
      </c>
      <c r="J94" s="127" t="str">
        <f>IF((I94&lt;&gt;店舗数一覧_2021!I94),"○","")</f>
        <v/>
      </c>
      <c r="K94" s="124">
        <v>12164</v>
      </c>
      <c r="L94" s="102">
        <f t="shared" si="15"/>
        <v>1520.5</v>
      </c>
      <c r="M94" s="104"/>
      <c r="N94" s="104"/>
      <c r="O94" s="104"/>
      <c r="P94" s="104"/>
      <c r="Q94" s="104"/>
      <c r="R94" s="104"/>
    </row>
    <row r="95" spans="1:18" s="100" customFormat="1">
      <c r="A95" s="117" t="s">
        <v>97</v>
      </c>
      <c r="B95" s="118" t="s">
        <v>107</v>
      </c>
      <c r="C95" s="100">
        <v>4</v>
      </c>
      <c r="D95" s="100">
        <v>1</v>
      </c>
      <c r="H95" s="100">
        <f t="shared" si="14"/>
        <v>5</v>
      </c>
      <c r="I95" s="123" t="str">
        <f t="shared" si="12"/>
        <v>統一超商</v>
      </c>
      <c r="J95" s="127" t="str">
        <f>IF((I95&lt;&gt;店舗数一覧_2021!I95),"○","")</f>
        <v/>
      </c>
      <c r="K95" s="124">
        <v>10214</v>
      </c>
      <c r="L95" s="102">
        <f t="shared" si="15"/>
        <v>2042.8</v>
      </c>
      <c r="M95" s="104"/>
      <c r="N95" s="104"/>
      <c r="O95" s="104"/>
      <c r="P95" s="104"/>
      <c r="Q95" s="104"/>
      <c r="R95" s="104"/>
    </row>
    <row r="96" spans="1:18" s="100" customFormat="1">
      <c r="A96" s="117" t="s">
        <v>97</v>
      </c>
      <c r="B96" s="118" t="s">
        <v>108</v>
      </c>
      <c r="C96" s="100">
        <v>7</v>
      </c>
      <c r="D96" s="100">
        <v>5</v>
      </c>
      <c r="F96" s="100">
        <v>3</v>
      </c>
      <c r="H96" s="100">
        <f t="shared" si="14"/>
        <v>15</v>
      </c>
      <c r="I96" s="123" t="str">
        <f t="shared" si="12"/>
        <v>統一超商</v>
      </c>
      <c r="J96" s="127" t="str">
        <f>IF((I96&lt;&gt;店舗数一覧_2021!I96),"○","")</f>
        <v/>
      </c>
      <c r="K96" s="124">
        <v>32346</v>
      </c>
      <c r="L96" s="102">
        <f t="shared" si="15"/>
        <v>2156.4</v>
      </c>
      <c r="M96" s="104"/>
      <c r="N96" s="104"/>
      <c r="O96" s="104"/>
      <c r="P96" s="104"/>
      <c r="Q96" s="104"/>
      <c r="R96" s="104"/>
    </row>
    <row r="97" spans="1:18" s="100" customFormat="1">
      <c r="A97" s="117" t="s">
        <v>97</v>
      </c>
      <c r="B97" s="118" t="s">
        <v>109</v>
      </c>
      <c r="C97" s="100">
        <v>2</v>
      </c>
      <c r="D97" s="100">
        <v>3</v>
      </c>
      <c r="F97" s="100">
        <v>2</v>
      </c>
      <c r="G97" s="100">
        <v>1</v>
      </c>
      <c r="H97" s="100">
        <f t="shared" si="14"/>
        <v>8</v>
      </c>
      <c r="I97" s="123" t="str">
        <f t="shared" si="12"/>
        <v>全家便利</v>
      </c>
      <c r="J97" s="127" t="str">
        <f>IF((I97&lt;&gt;店舗数一覧_2021!I97),"○","")</f>
        <v>○</v>
      </c>
      <c r="K97" s="124">
        <v>13823</v>
      </c>
      <c r="L97" s="102">
        <f t="shared" si="15"/>
        <v>1727.875</v>
      </c>
      <c r="M97" s="104"/>
      <c r="N97" s="104"/>
      <c r="O97" s="104"/>
      <c r="P97" s="104"/>
      <c r="Q97" s="104"/>
      <c r="R97" s="104"/>
    </row>
    <row r="98" spans="1:18" s="100" customFormat="1">
      <c r="A98" s="117" t="s">
        <v>97</v>
      </c>
      <c r="B98" s="118" t="s">
        <v>110</v>
      </c>
      <c r="C98" s="100">
        <v>6</v>
      </c>
      <c r="D98" s="100">
        <v>5</v>
      </c>
      <c r="E98" s="100">
        <v>2</v>
      </c>
      <c r="F98" s="100">
        <v>1</v>
      </c>
      <c r="H98" s="100">
        <f t="shared" si="14"/>
        <v>14</v>
      </c>
      <c r="I98" s="123" t="str">
        <f t="shared" si="12"/>
        <v>統一超商</v>
      </c>
      <c r="J98" s="127" t="str">
        <f>IF((I98&lt;&gt;店舗数一覧_2021!I98),"○","")</f>
        <v>○</v>
      </c>
      <c r="K98" s="124">
        <v>17196</v>
      </c>
      <c r="L98" s="102">
        <f t="shared" si="15"/>
        <v>1228.2857142857142</v>
      </c>
      <c r="M98" s="104"/>
      <c r="N98" s="104"/>
      <c r="O98" s="104"/>
      <c r="P98" s="104"/>
      <c r="Q98" s="104"/>
      <c r="R98" s="104"/>
    </row>
    <row r="99" spans="1:18" s="100" customFormat="1">
      <c r="A99" s="117" t="s">
        <v>97</v>
      </c>
      <c r="B99" s="118" t="s">
        <v>111</v>
      </c>
      <c r="C99" s="100">
        <v>2</v>
      </c>
      <c r="D99" s="100">
        <v>3</v>
      </c>
      <c r="F99" s="100">
        <v>2</v>
      </c>
      <c r="H99" s="100">
        <f t="shared" si="14"/>
        <v>7</v>
      </c>
      <c r="I99" s="123" t="str">
        <f t="shared" si="12"/>
        <v>全家便利</v>
      </c>
      <c r="J99" s="127" t="str">
        <f>IF((I99&lt;&gt;店舗数一覧_2021!I99),"○","")</f>
        <v/>
      </c>
      <c r="K99" s="124">
        <v>16157</v>
      </c>
      <c r="L99" s="102">
        <f t="shared" si="15"/>
        <v>2308.1428571428573</v>
      </c>
      <c r="M99" s="104"/>
      <c r="N99" s="104"/>
      <c r="O99" s="104"/>
      <c r="P99" s="104"/>
      <c r="Q99" s="104"/>
      <c r="R99" s="104"/>
    </row>
    <row r="100" spans="1:18" s="100" customFormat="1">
      <c r="A100" s="117" t="s">
        <v>97</v>
      </c>
      <c r="B100" s="118" t="s">
        <v>112</v>
      </c>
      <c r="C100" s="100">
        <v>1</v>
      </c>
      <c r="H100" s="100">
        <f t="shared" si="14"/>
        <v>1</v>
      </c>
      <c r="I100" s="123" t="str">
        <f t="shared" si="12"/>
        <v>統一超商</v>
      </c>
      <c r="J100" s="127" t="str">
        <f>IF((I100&lt;&gt;店舗数一覧_2021!I100),"○","")</f>
        <v/>
      </c>
      <c r="K100" s="124">
        <v>6341</v>
      </c>
      <c r="L100" s="102">
        <f t="shared" si="15"/>
        <v>6341</v>
      </c>
      <c r="M100" s="104"/>
      <c r="N100" s="104"/>
      <c r="O100" s="104"/>
      <c r="P100" s="104"/>
      <c r="Q100" s="104"/>
      <c r="R100" s="104"/>
    </row>
    <row r="101" spans="1:18" s="100" customFormat="1">
      <c r="A101" s="117" t="s">
        <v>97</v>
      </c>
      <c r="B101" s="118" t="s">
        <v>113</v>
      </c>
      <c r="C101" s="100">
        <v>5</v>
      </c>
      <c r="D101" s="100">
        <v>3</v>
      </c>
      <c r="E101" s="100">
        <v>1</v>
      </c>
      <c r="F101" s="100">
        <v>2</v>
      </c>
      <c r="H101" s="100">
        <f t="shared" si="14"/>
        <v>11</v>
      </c>
      <c r="I101" s="123" t="str">
        <f t="shared" si="12"/>
        <v>統一超商</v>
      </c>
      <c r="J101" s="127" t="str">
        <f>IF((I101&lt;&gt;店舗数一覧_2021!I101),"○","")</f>
        <v>○</v>
      </c>
      <c r="K101" s="124">
        <v>15638</v>
      </c>
      <c r="L101" s="102">
        <f t="shared" si="15"/>
        <v>1421.6363636363637</v>
      </c>
      <c r="M101" s="104"/>
      <c r="N101" s="104"/>
      <c r="O101" s="104"/>
      <c r="P101" s="104"/>
      <c r="Q101" s="104"/>
      <c r="R101" s="104"/>
    </row>
    <row r="102" spans="1:18" s="100" customFormat="1">
      <c r="A102" s="117" t="s">
        <v>97</v>
      </c>
      <c r="B102" s="118" t="s">
        <v>114</v>
      </c>
      <c r="C102" s="100">
        <v>1</v>
      </c>
      <c r="F102" s="100">
        <v>2</v>
      </c>
      <c r="H102" s="100">
        <f t="shared" si="14"/>
        <v>3</v>
      </c>
      <c r="I102" s="123" t="str">
        <f t="shared" si="12"/>
        <v>莱爾富国</v>
      </c>
      <c r="J102" s="127" t="str">
        <f>IF((I102&lt;&gt;店舗数一覧_2021!I102),"○","")</f>
        <v/>
      </c>
      <c r="K102" s="124">
        <v>5738</v>
      </c>
      <c r="L102" s="102">
        <f t="shared" si="15"/>
        <v>1912.6666666666667</v>
      </c>
      <c r="M102" s="104"/>
      <c r="N102" s="104"/>
      <c r="O102" s="104"/>
      <c r="P102" s="104"/>
      <c r="Q102" s="104"/>
      <c r="R102" s="104"/>
    </row>
    <row r="103" spans="1:18" s="100" customFormat="1">
      <c r="A103" s="117" t="s">
        <v>97</v>
      </c>
      <c r="B103" s="118" t="s">
        <v>115</v>
      </c>
      <c r="C103" s="100">
        <v>1</v>
      </c>
      <c r="F103" s="100">
        <v>1</v>
      </c>
      <c r="H103" s="100">
        <f t="shared" si="14"/>
        <v>2</v>
      </c>
      <c r="I103" s="123" t="str">
        <f t="shared" si="12"/>
        <v>首位複数</v>
      </c>
      <c r="J103" s="127" t="str">
        <f>IF((I103&lt;&gt;店舗数一覧_2021!I103),"○","")</f>
        <v>○</v>
      </c>
      <c r="K103" s="124">
        <v>6691</v>
      </c>
      <c r="L103" s="102">
        <f t="shared" si="15"/>
        <v>3345.5</v>
      </c>
      <c r="M103" s="104">
        <f>SUM(C86:C103)</f>
        <v>176</v>
      </c>
      <c r="N103" s="104">
        <f t="shared" ref="N103:Q103" si="16">SUM(D86:D103)</f>
        <v>114</v>
      </c>
      <c r="O103" s="104">
        <f t="shared" si="16"/>
        <v>16</v>
      </c>
      <c r="P103" s="104">
        <f t="shared" si="16"/>
        <v>46</v>
      </c>
      <c r="Q103" s="104">
        <f t="shared" si="16"/>
        <v>6</v>
      </c>
      <c r="R103" s="104">
        <f>SUM(M103:Q103)</f>
        <v>358</v>
      </c>
    </row>
    <row r="104" spans="1:18" s="100" customFormat="1">
      <c r="A104" s="117"/>
      <c r="B104" s="118"/>
      <c r="I104" s="123"/>
      <c r="J104" s="127" t="str">
        <f>IF((I104&lt;&gt;店舗数一覧_2021!I104),"○","")</f>
        <v/>
      </c>
      <c r="K104" s="124"/>
      <c r="L104" s="102"/>
      <c r="M104" s="104"/>
      <c r="N104" s="104"/>
      <c r="O104" s="104"/>
      <c r="P104" s="104"/>
      <c r="Q104" s="104"/>
      <c r="R104" s="104"/>
    </row>
    <row r="105" spans="1:18" s="100" customFormat="1">
      <c r="A105" s="117" t="s">
        <v>116</v>
      </c>
      <c r="B105" s="118" t="s">
        <v>31</v>
      </c>
      <c r="C105" s="100">
        <v>3</v>
      </c>
      <c r="D105" s="100">
        <v>2</v>
      </c>
      <c r="E105" s="100">
        <v>0</v>
      </c>
      <c r="H105" s="100">
        <f t="shared" ref="H105:H133" si="17">SUM(C105:G105)</f>
        <v>5</v>
      </c>
      <c r="I105" s="123" t="str">
        <f t="shared" si="12"/>
        <v>統一超商</v>
      </c>
      <c r="J105" s="127" t="str">
        <f>IF((I105&lt;&gt;店舗数一覧_2021!I105),"○","")</f>
        <v>○</v>
      </c>
      <c r="K105" s="124">
        <v>18791</v>
      </c>
      <c r="L105" s="102">
        <f t="shared" ref="L105:L133" si="18">IF(H105=0,"-",(K105/H105))</f>
        <v>3758.2</v>
      </c>
      <c r="M105" s="119"/>
      <c r="N105" s="119"/>
      <c r="O105" s="119"/>
      <c r="P105" s="119"/>
      <c r="Q105" s="119"/>
      <c r="R105" s="119"/>
    </row>
    <row r="106" spans="1:18" s="100" customFormat="1">
      <c r="A106" s="117" t="s">
        <v>116</v>
      </c>
      <c r="B106" s="118" t="s">
        <v>94</v>
      </c>
      <c r="C106" s="100">
        <v>58</v>
      </c>
      <c r="D106" s="100">
        <v>41</v>
      </c>
      <c r="E106" s="100">
        <v>6</v>
      </c>
      <c r="F106" s="100">
        <v>4</v>
      </c>
      <c r="H106" s="100">
        <f t="shared" si="17"/>
        <v>109</v>
      </c>
      <c r="I106" s="123" t="str">
        <f t="shared" si="12"/>
        <v>統一超商</v>
      </c>
      <c r="J106" s="127" t="str">
        <f>IF((I106&lt;&gt;店舗数一覧_2021!I106),"○","")</f>
        <v/>
      </c>
      <c r="K106" s="124">
        <v>146454</v>
      </c>
      <c r="L106" s="102">
        <f t="shared" si="18"/>
        <v>1343.6146788990825</v>
      </c>
      <c r="M106" s="104"/>
      <c r="N106" s="104"/>
      <c r="O106" s="104"/>
      <c r="P106" s="104"/>
      <c r="Q106" s="104"/>
      <c r="R106" s="104"/>
    </row>
    <row r="107" spans="1:18" s="100" customFormat="1">
      <c r="A107" s="117" t="s">
        <v>116</v>
      </c>
      <c r="B107" s="118" t="s">
        <v>95</v>
      </c>
      <c r="C107" s="100">
        <v>25</v>
      </c>
      <c r="D107" s="100">
        <v>27</v>
      </c>
      <c r="E107" s="100">
        <v>1</v>
      </c>
      <c r="F107" s="100">
        <v>2</v>
      </c>
      <c r="H107" s="100">
        <f t="shared" si="17"/>
        <v>55</v>
      </c>
      <c r="I107" s="123" t="str">
        <f t="shared" si="12"/>
        <v>全家便利</v>
      </c>
      <c r="J107" s="127" t="str">
        <f>IF((I107&lt;&gt;店舗数一覧_2021!I107),"○","")</f>
        <v/>
      </c>
      <c r="K107" s="124">
        <v>75781</v>
      </c>
      <c r="L107" s="102">
        <f t="shared" si="18"/>
        <v>1377.8363636363636</v>
      </c>
      <c r="M107" s="104"/>
      <c r="N107" s="104"/>
      <c r="O107" s="104"/>
      <c r="P107" s="104"/>
      <c r="Q107" s="104"/>
      <c r="R107" s="104"/>
    </row>
    <row r="108" spans="1:18" s="100" customFormat="1">
      <c r="A108" s="117" t="s">
        <v>116</v>
      </c>
      <c r="B108" s="118" t="s">
        <v>117</v>
      </c>
      <c r="C108" s="100">
        <v>10</v>
      </c>
      <c r="D108" s="100">
        <v>17</v>
      </c>
      <c r="E108" s="100">
        <v>2</v>
      </c>
      <c r="F108" s="100">
        <v>3</v>
      </c>
      <c r="H108" s="100">
        <f t="shared" si="17"/>
        <v>32</v>
      </c>
      <c r="I108" s="123" t="str">
        <f t="shared" si="12"/>
        <v>全家便利</v>
      </c>
      <c r="J108" s="127" t="str">
        <f>IF((I108&lt;&gt;店舗数一覧_2021!I108),"○","")</f>
        <v/>
      </c>
      <c r="K108" s="124">
        <v>18131</v>
      </c>
      <c r="L108" s="102">
        <f t="shared" si="18"/>
        <v>566.59375</v>
      </c>
      <c r="M108" s="104"/>
      <c r="N108" s="104"/>
      <c r="O108" s="104"/>
      <c r="P108" s="104"/>
      <c r="Q108" s="104"/>
      <c r="R108" s="104"/>
    </row>
    <row r="109" spans="1:18" s="100" customFormat="1">
      <c r="A109" s="117" t="s">
        <v>116</v>
      </c>
      <c r="B109" s="118" t="s">
        <v>118</v>
      </c>
      <c r="C109" s="100">
        <v>36</v>
      </c>
      <c r="D109" s="100">
        <v>29</v>
      </c>
      <c r="E109" s="100">
        <v>0</v>
      </c>
      <c r="F109" s="100">
        <v>7</v>
      </c>
      <c r="G109" s="100">
        <v>1</v>
      </c>
      <c r="H109" s="100">
        <f t="shared" si="17"/>
        <v>73</v>
      </c>
      <c r="I109" s="123" t="str">
        <f t="shared" si="12"/>
        <v>統一超商</v>
      </c>
      <c r="J109" s="127" t="str">
        <f>IF((I109&lt;&gt;店舗数一覧_2021!I109),"○","")</f>
        <v/>
      </c>
      <c r="K109" s="124">
        <v>126795</v>
      </c>
      <c r="L109" s="102">
        <f t="shared" si="18"/>
        <v>1736.9178082191781</v>
      </c>
      <c r="M109" s="104"/>
      <c r="N109" s="104"/>
      <c r="O109" s="104"/>
      <c r="P109" s="104"/>
      <c r="Q109" s="104"/>
      <c r="R109" s="104"/>
    </row>
    <row r="110" spans="1:18" s="100" customFormat="1">
      <c r="A110" s="117" t="s">
        <v>116</v>
      </c>
      <c r="B110" s="118" t="s">
        <v>119</v>
      </c>
      <c r="C110" s="100">
        <v>41</v>
      </c>
      <c r="D110" s="100">
        <v>26</v>
      </c>
      <c r="E110" s="100">
        <v>2</v>
      </c>
      <c r="F110" s="100">
        <v>2</v>
      </c>
      <c r="G110" s="100">
        <v>1</v>
      </c>
      <c r="H110" s="100">
        <f t="shared" si="17"/>
        <v>72</v>
      </c>
      <c r="I110" s="123" t="str">
        <f t="shared" si="12"/>
        <v>統一超商</v>
      </c>
      <c r="J110" s="127" t="str">
        <f>IF((I110&lt;&gt;店舗数一覧_2021!I110),"○","")</f>
        <v/>
      </c>
      <c r="K110" s="124">
        <v>114496</v>
      </c>
      <c r="L110" s="102">
        <f t="shared" si="18"/>
        <v>1590.2222222222222</v>
      </c>
      <c r="M110" s="104"/>
      <c r="N110" s="104"/>
      <c r="O110" s="104"/>
      <c r="P110" s="104"/>
      <c r="Q110" s="104"/>
      <c r="R110" s="104"/>
    </row>
    <row r="111" spans="1:18" s="100" customFormat="1">
      <c r="A111" s="117" t="s">
        <v>116</v>
      </c>
      <c r="B111" s="118" t="s">
        <v>120</v>
      </c>
      <c r="C111" s="100">
        <v>96</v>
      </c>
      <c r="D111" s="100">
        <v>61</v>
      </c>
      <c r="E111" s="100">
        <v>6</v>
      </c>
      <c r="F111" s="100">
        <v>10</v>
      </c>
      <c r="G111" s="100">
        <v>1</v>
      </c>
      <c r="H111" s="100">
        <f t="shared" si="17"/>
        <v>174</v>
      </c>
      <c r="I111" s="123" t="str">
        <f t="shared" si="12"/>
        <v>統一超商</v>
      </c>
      <c r="J111" s="127" t="str">
        <f>IF((I111&lt;&gt;店舗数一覧_2021!I111),"○","")</f>
        <v/>
      </c>
      <c r="K111" s="124">
        <v>288202</v>
      </c>
      <c r="L111" s="102">
        <f t="shared" si="18"/>
        <v>1656.3333333333333</v>
      </c>
      <c r="M111" s="104"/>
      <c r="N111" s="104"/>
      <c r="O111" s="104"/>
      <c r="P111" s="104"/>
      <c r="Q111" s="104"/>
      <c r="R111" s="104"/>
    </row>
    <row r="112" spans="1:18" s="100" customFormat="1">
      <c r="A112" s="117" t="s">
        <v>116</v>
      </c>
      <c r="B112" s="118" t="s">
        <v>121</v>
      </c>
      <c r="C112" s="100">
        <v>115</v>
      </c>
      <c r="D112" s="100">
        <v>69</v>
      </c>
      <c r="E112" s="100">
        <v>0</v>
      </c>
      <c r="F112" s="100">
        <v>14</v>
      </c>
      <c r="G112" s="100">
        <v>2</v>
      </c>
      <c r="H112" s="100">
        <f t="shared" si="17"/>
        <v>200</v>
      </c>
      <c r="I112" s="123" t="str">
        <f t="shared" si="12"/>
        <v>統一超商</v>
      </c>
      <c r="J112" s="127" t="str">
        <f>IF((I112&lt;&gt;店舗数一覧_2021!I112),"○","")</f>
        <v/>
      </c>
      <c r="K112" s="124">
        <v>231802</v>
      </c>
      <c r="L112" s="102">
        <f t="shared" si="18"/>
        <v>1159.01</v>
      </c>
      <c r="M112" s="104"/>
      <c r="N112" s="104"/>
      <c r="O112" s="104"/>
      <c r="P112" s="104"/>
      <c r="Q112" s="104"/>
      <c r="R112" s="104"/>
    </row>
    <row r="113" spans="1:1023" s="104" customFormat="1">
      <c r="A113" s="117" t="s">
        <v>116</v>
      </c>
      <c r="B113" s="118" t="s">
        <v>122</v>
      </c>
      <c r="C113" s="100">
        <v>60</v>
      </c>
      <c r="D113" s="100">
        <v>45</v>
      </c>
      <c r="E113" s="100">
        <v>0</v>
      </c>
      <c r="F113" s="100">
        <v>8</v>
      </c>
      <c r="G113" s="100">
        <v>1</v>
      </c>
      <c r="H113" s="100">
        <f t="shared" si="17"/>
        <v>114</v>
      </c>
      <c r="I113" s="123" t="str">
        <f t="shared" si="12"/>
        <v>統一超商</v>
      </c>
      <c r="J113" s="127" t="str">
        <f>IF((I113&lt;&gt;店舗数一覧_2021!I113),"○","")</f>
        <v/>
      </c>
      <c r="K113" s="124">
        <v>176418</v>
      </c>
      <c r="L113" s="102">
        <f t="shared" si="18"/>
        <v>1547.5263157894738</v>
      </c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  <c r="AR113" s="100"/>
      <c r="AS113" s="100"/>
      <c r="AT113" s="100"/>
      <c r="AU113" s="100"/>
      <c r="AV113" s="100"/>
      <c r="AW113" s="100"/>
      <c r="AX113" s="100"/>
      <c r="AY113" s="100"/>
      <c r="AZ113" s="100"/>
      <c r="BA113" s="100"/>
      <c r="BB113" s="100"/>
      <c r="BC113" s="100"/>
      <c r="BD113" s="100"/>
      <c r="BE113" s="100"/>
      <c r="BF113" s="100"/>
      <c r="BG113" s="100"/>
      <c r="BH113" s="100"/>
      <c r="BI113" s="100"/>
      <c r="BJ113" s="100"/>
      <c r="BK113" s="100"/>
      <c r="BL113" s="100"/>
      <c r="BM113" s="100"/>
      <c r="BN113" s="100"/>
      <c r="BO113" s="100"/>
      <c r="BP113" s="100"/>
      <c r="BQ113" s="100"/>
      <c r="BR113" s="100"/>
      <c r="BS113" s="100"/>
      <c r="BT113" s="100"/>
      <c r="BU113" s="100"/>
      <c r="BV113" s="100"/>
      <c r="BW113" s="100"/>
      <c r="BX113" s="100"/>
      <c r="BY113" s="100"/>
      <c r="BZ113" s="100"/>
      <c r="CA113" s="100"/>
      <c r="CB113" s="100"/>
      <c r="CC113" s="100"/>
      <c r="CD113" s="100"/>
      <c r="CE113" s="100"/>
      <c r="CF113" s="100"/>
      <c r="CG113" s="100"/>
      <c r="CH113" s="100"/>
      <c r="CI113" s="100"/>
      <c r="CJ113" s="100"/>
      <c r="CK113" s="100"/>
      <c r="CL113" s="100"/>
      <c r="CM113" s="100"/>
      <c r="CN113" s="100"/>
      <c r="CO113" s="100"/>
      <c r="CP113" s="100"/>
      <c r="CQ113" s="100"/>
      <c r="CR113" s="100"/>
      <c r="CS113" s="100"/>
      <c r="CT113" s="100"/>
      <c r="CU113" s="100"/>
      <c r="CV113" s="100"/>
      <c r="CW113" s="100"/>
      <c r="CX113" s="100"/>
      <c r="CY113" s="100"/>
      <c r="CZ113" s="100"/>
      <c r="DA113" s="100"/>
      <c r="DB113" s="100"/>
      <c r="DC113" s="100"/>
      <c r="DD113" s="100"/>
      <c r="DE113" s="100"/>
      <c r="DF113" s="100"/>
      <c r="DG113" s="100"/>
      <c r="DH113" s="100"/>
      <c r="DI113" s="100"/>
      <c r="DJ113" s="100"/>
      <c r="DK113" s="100"/>
      <c r="DL113" s="100"/>
      <c r="DM113" s="100"/>
      <c r="DN113" s="100"/>
      <c r="DO113" s="100"/>
      <c r="DP113" s="100"/>
      <c r="DQ113" s="100"/>
      <c r="DR113" s="100"/>
      <c r="DS113" s="100"/>
      <c r="DT113" s="100"/>
      <c r="DU113" s="100"/>
      <c r="DV113" s="100"/>
      <c r="DW113" s="100"/>
      <c r="DX113" s="100"/>
      <c r="DY113" s="100"/>
      <c r="DZ113" s="100"/>
      <c r="EA113" s="100"/>
      <c r="EB113" s="100"/>
      <c r="EC113" s="100"/>
      <c r="ED113" s="100"/>
      <c r="EE113" s="100"/>
      <c r="EF113" s="100"/>
      <c r="EG113" s="100"/>
      <c r="EH113" s="100"/>
      <c r="EI113" s="100"/>
      <c r="EJ113" s="100"/>
      <c r="EK113" s="100"/>
      <c r="EL113" s="100"/>
      <c r="EM113" s="100"/>
      <c r="EN113" s="100"/>
      <c r="EO113" s="100"/>
      <c r="EP113" s="100"/>
      <c r="EQ113" s="100"/>
      <c r="ER113" s="100"/>
      <c r="ES113" s="100"/>
      <c r="ET113" s="100"/>
      <c r="EU113" s="100"/>
      <c r="EV113" s="100"/>
      <c r="EW113" s="100"/>
      <c r="EX113" s="100"/>
      <c r="EY113" s="100"/>
      <c r="EZ113" s="100"/>
      <c r="FA113" s="100"/>
      <c r="FB113" s="100"/>
      <c r="FC113" s="100"/>
      <c r="FD113" s="100"/>
      <c r="FE113" s="100"/>
      <c r="FF113" s="100"/>
      <c r="FG113" s="100"/>
      <c r="FH113" s="100"/>
      <c r="FI113" s="100"/>
      <c r="FJ113" s="100"/>
      <c r="FK113" s="100"/>
      <c r="FL113" s="100"/>
      <c r="FM113" s="100"/>
      <c r="FN113" s="100"/>
      <c r="FO113" s="100"/>
      <c r="FP113" s="100"/>
      <c r="FQ113" s="100"/>
      <c r="FR113" s="100"/>
      <c r="FS113" s="100"/>
      <c r="FT113" s="100"/>
      <c r="FU113" s="100"/>
      <c r="FV113" s="100"/>
      <c r="FW113" s="100"/>
      <c r="FX113" s="100"/>
      <c r="FY113" s="100"/>
      <c r="FZ113" s="100"/>
      <c r="GA113" s="100"/>
      <c r="GB113" s="100"/>
      <c r="GC113" s="100"/>
      <c r="GD113" s="100"/>
      <c r="GE113" s="100"/>
      <c r="GF113" s="100"/>
      <c r="GG113" s="100"/>
      <c r="GH113" s="100"/>
      <c r="GI113" s="100"/>
      <c r="GJ113" s="100"/>
      <c r="GK113" s="100"/>
      <c r="GL113" s="100"/>
      <c r="GM113" s="100"/>
      <c r="GN113" s="100"/>
      <c r="GO113" s="100"/>
      <c r="GP113" s="100"/>
      <c r="GQ113" s="100"/>
      <c r="GR113" s="100"/>
      <c r="GS113" s="100"/>
      <c r="GT113" s="100"/>
      <c r="GU113" s="100"/>
      <c r="GV113" s="100"/>
      <c r="GW113" s="100"/>
      <c r="GX113" s="100"/>
      <c r="GY113" s="100"/>
      <c r="GZ113" s="100"/>
      <c r="HA113" s="100"/>
      <c r="HB113" s="100"/>
      <c r="HC113" s="100"/>
      <c r="HD113" s="100"/>
      <c r="HE113" s="100"/>
      <c r="HF113" s="100"/>
      <c r="HG113" s="100"/>
      <c r="HH113" s="100"/>
      <c r="HI113" s="100"/>
      <c r="HJ113" s="100"/>
      <c r="HK113" s="100"/>
      <c r="HL113" s="100"/>
      <c r="HM113" s="100"/>
      <c r="HN113" s="100"/>
      <c r="HO113" s="100"/>
      <c r="HP113" s="100"/>
      <c r="HQ113" s="100"/>
      <c r="HR113" s="100"/>
      <c r="HS113" s="100"/>
      <c r="HT113" s="100"/>
      <c r="HU113" s="100"/>
      <c r="HV113" s="100"/>
      <c r="HW113" s="100"/>
      <c r="HX113" s="100"/>
      <c r="HY113" s="100"/>
      <c r="HZ113" s="100"/>
      <c r="IA113" s="100"/>
      <c r="IB113" s="100"/>
      <c r="IC113" s="100"/>
      <c r="ID113" s="100"/>
      <c r="IE113" s="100"/>
      <c r="IF113" s="100"/>
      <c r="IG113" s="100"/>
      <c r="IH113" s="100"/>
      <c r="II113" s="100"/>
      <c r="IJ113" s="100"/>
      <c r="IK113" s="100"/>
      <c r="IL113" s="100"/>
      <c r="IM113" s="100"/>
      <c r="IN113" s="100"/>
      <c r="IO113" s="100"/>
      <c r="IP113" s="100"/>
      <c r="IQ113" s="100"/>
      <c r="IR113" s="100"/>
      <c r="IS113" s="100"/>
      <c r="IT113" s="100"/>
      <c r="IU113" s="100"/>
      <c r="IV113" s="100"/>
      <c r="IW113" s="100"/>
      <c r="IX113" s="100"/>
      <c r="IY113" s="100"/>
      <c r="IZ113" s="100"/>
      <c r="JA113" s="100"/>
      <c r="JB113" s="100"/>
      <c r="JC113" s="100"/>
      <c r="JD113" s="100"/>
      <c r="JE113" s="100"/>
      <c r="JF113" s="100"/>
      <c r="JG113" s="100"/>
      <c r="JH113" s="100"/>
      <c r="JI113" s="100"/>
      <c r="JJ113" s="100"/>
      <c r="JK113" s="100"/>
      <c r="JL113" s="100"/>
      <c r="JM113" s="100"/>
      <c r="JN113" s="100"/>
      <c r="JO113" s="100"/>
      <c r="JP113" s="100"/>
      <c r="JQ113" s="100"/>
      <c r="JR113" s="100"/>
      <c r="JS113" s="100"/>
      <c r="JT113" s="100"/>
      <c r="JU113" s="100"/>
      <c r="JV113" s="100"/>
      <c r="JW113" s="100"/>
      <c r="JX113" s="100"/>
      <c r="JY113" s="100"/>
      <c r="JZ113" s="100"/>
      <c r="KA113" s="100"/>
      <c r="KB113" s="100"/>
      <c r="KC113" s="100"/>
      <c r="KD113" s="100"/>
      <c r="KE113" s="100"/>
      <c r="KF113" s="100"/>
      <c r="KG113" s="100"/>
      <c r="KH113" s="100"/>
      <c r="KI113" s="100"/>
      <c r="KJ113" s="100"/>
      <c r="KK113" s="100"/>
      <c r="KL113" s="100"/>
      <c r="KM113" s="100"/>
      <c r="KN113" s="100"/>
      <c r="KO113" s="100"/>
      <c r="KP113" s="100"/>
      <c r="KQ113" s="100"/>
      <c r="KR113" s="100"/>
      <c r="KS113" s="100"/>
      <c r="KT113" s="100"/>
      <c r="KU113" s="100"/>
      <c r="KV113" s="100"/>
      <c r="KW113" s="100"/>
      <c r="KX113" s="100"/>
      <c r="KY113" s="100"/>
      <c r="KZ113" s="100"/>
      <c r="LA113" s="100"/>
      <c r="LB113" s="100"/>
      <c r="LC113" s="100"/>
      <c r="LD113" s="100"/>
      <c r="LE113" s="100"/>
      <c r="LF113" s="100"/>
      <c r="LG113" s="100"/>
      <c r="LH113" s="100"/>
      <c r="LI113" s="100"/>
      <c r="LJ113" s="100"/>
      <c r="LK113" s="100"/>
      <c r="LL113" s="100"/>
      <c r="LM113" s="100"/>
      <c r="LN113" s="100"/>
      <c r="LO113" s="100"/>
      <c r="LP113" s="100"/>
      <c r="LQ113" s="100"/>
      <c r="LR113" s="100"/>
      <c r="LS113" s="100"/>
      <c r="LT113" s="100"/>
      <c r="LU113" s="100"/>
      <c r="LV113" s="100"/>
      <c r="LW113" s="100"/>
      <c r="LX113" s="100"/>
      <c r="LY113" s="100"/>
      <c r="LZ113" s="100"/>
      <c r="MA113" s="100"/>
      <c r="MB113" s="100"/>
      <c r="MC113" s="100"/>
      <c r="MD113" s="100"/>
      <c r="ME113" s="100"/>
      <c r="MF113" s="100"/>
      <c r="MG113" s="100"/>
      <c r="MH113" s="100"/>
      <c r="MI113" s="100"/>
      <c r="MJ113" s="100"/>
      <c r="MK113" s="100"/>
      <c r="ML113" s="100"/>
      <c r="MM113" s="100"/>
      <c r="MN113" s="100"/>
      <c r="MO113" s="100"/>
      <c r="MP113" s="100"/>
      <c r="MQ113" s="100"/>
      <c r="MR113" s="100"/>
      <c r="MS113" s="100"/>
      <c r="MT113" s="100"/>
      <c r="MU113" s="100"/>
      <c r="MV113" s="100"/>
      <c r="MW113" s="100"/>
      <c r="MX113" s="100"/>
      <c r="MY113" s="100"/>
      <c r="MZ113" s="100"/>
      <c r="NA113" s="100"/>
      <c r="NB113" s="100"/>
      <c r="NC113" s="100"/>
      <c r="ND113" s="100"/>
      <c r="NE113" s="100"/>
      <c r="NF113" s="100"/>
      <c r="NG113" s="100"/>
      <c r="NH113" s="100"/>
      <c r="NI113" s="100"/>
      <c r="NJ113" s="100"/>
      <c r="NK113" s="100"/>
      <c r="NL113" s="100"/>
      <c r="NM113" s="100"/>
      <c r="NN113" s="100"/>
      <c r="NO113" s="100"/>
      <c r="NP113" s="100"/>
      <c r="NQ113" s="100"/>
      <c r="NR113" s="100"/>
      <c r="NS113" s="100"/>
      <c r="NT113" s="100"/>
      <c r="NU113" s="100"/>
      <c r="NV113" s="100"/>
      <c r="NW113" s="100"/>
      <c r="NX113" s="100"/>
      <c r="NY113" s="100"/>
      <c r="NZ113" s="100"/>
      <c r="OA113" s="100"/>
      <c r="OB113" s="100"/>
      <c r="OC113" s="100"/>
      <c r="OD113" s="100"/>
      <c r="OE113" s="100"/>
      <c r="OF113" s="100"/>
      <c r="OG113" s="100"/>
      <c r="OH113" s="100"/>
      <c r="OI113" s="100"/>
      <c r="OJ113" s="100"/>
      <c r="OK113" s="100"/>
      <c r="OL113" s="100"/>
      <c r="OM113" s="100"/>
      <c r="ON113" s="100"/>
      <c r="OO113" s="100"/>
      <c r="OP113" s="100"/>
      <c r="OQ113" s="100"/>
      <c r="OR113" s="100"/>
      <c r="OS113" s="100"/>
      <c r="OT113" s="100"/>
      <c r="OU113" s="100"/>
      <c r="OV113" s="100"/>
      <c r="OW113" s="100"/>
      <c r="OX113" s="100"/>
      <c r="OY113" s="100"/>
      <c r="OZ113" s="100"/>
      <c r="PA113" s="100"/>
      <c r="PB113" s="100"/>
      <c r="PC113" s="100"/>
      <c r="PD113" s="100"/>
      <c r="PE113" s="100"/>
      <c r="PF113" s="100"/>
      <c r="PG113" s="100"/>
      <c r="PH113" s="100"/>
      <c r="PI113" s="100"/>
      <c r="PJ113" s="100"/>
      <c r="PK113" s="100"/>
      <c r="PL113" s="100"/>
      <c r="PM113" s="100"/>
      <c r="PN113" s="100"/>
      <c r="PO113" s="100"/>
      <c r="PP113" s="100"/>
      <c r="PQ113" s="100"/>
      <c r="PR113" s="100"/>
      <c r="PS113" s="100"/>
      <c r="PT113" s="100"/>
      <c r="PU113" s="100"/>
      <c r="PV113" s="100"/>
      <c r="PW113" s="100"/>
      <c r="PX113" s="100"/>
      <c r="PY113" s="100"/>
      <c r="PZ113" s="100"/>
      <c r="QA113" s="100"/>
      <c r="QB113" s="100"/>
      <c r="QC113" s="100"/>
      <c r="QD113" s="100"/>
      <c r="QE113" s="100"/>
      <c r="QF113" s="100"/>
      <c r="QG113" s="100"/>
      <c r="QH113" s="100"/>
      <c r="QI113" s="100"/>
      <c r="QJ113" s="100"/>
      <c r="QK113" s="100"/>
      <c r="QL113" s="100"/>
      <c r="QM113" s="100"/>
      <c r="QN113" s="100"/>
      <c r="QO113" s="100"/>
      <c r="QP113" s="100"/>
      <c r="QQ113" s="100"/>
      <c r="QR113" s="100"/>
      <c r="QS113" s="100"/>
      <c r="QT113" s="100"/>
      <c r="QU113" s="100"/>
      <c r="QV113" s="100"/>
      <c r="QW113" s="100"/>
      <c r="QX113" s="100"/>
      <c r="QY113" s="100"/>
      <c r="QZ113" s="100"/>
      <c r="RA113" s="100"/>
      <c r="RB113" s="100"/>
      <c r="RC113" s="100"/>
      <c r="RD113" s="100"/>
      <c r="RE113" s="100"/>
      <c r="RF113" s="100"/>
      <c r="RG113" s="100"/>
      <c r="RH113" s="100"/>
      <c r="RI113" s="100"/>
      <c r="RJ113" s="100"/>
      <c r="RK113" s="100"/>
      <c r="RL113" s="100"/>
      <c r="RM113" s="100"/>
      <c r="RN113" s="100"/>
      <c r="RO113" s="100"/>
      <c r="RP113" s="100"/>
      <c r="RQ113" s="100"/>
      <c r="RR113" s="100"/>
      <c r="RS113" s="100"/>
      <c r="RT113" s="100"/>
      <c r="RU113" s="100"/>
      <c r="RV113" s="100"/>
      <c r="RW113" s="100"/>
      <c r="RX113" s="100"/>
      <c r="RY113" s="100"/>
      <c r="RZ113" s="100"/>
      <c r="SA113" s="100"/>
      <c r="SB113" s="100"/>
      <c r="SC113" s="100"/>
      <c r="SD113" s="100"/>
      <c r="SE113" s="100"/>
      <c r="SF113" s="100"/>
      <c r="SG113" s="100"/>
      <c r="SH113" s="100"/>
      <c r="SI113" s="100"/>
      <c r="SJ113" s="100"/>
      <c r="SK113" s="100"/>
      <c r="SL113" s="100"/>
      <c r="SM113" s="100"/>
      <c r="SN113" s="100"/>
      <c r="SO113" s="100"/>
      <c r="SP113" s="100"/>
      <c r="SQ113" s="100"/>
      <c r="SR113" s="100"/>
      <c r="SS113" s="100"/>
      <c r="ST113" s="100"/>
      <c r="SU113" s="100"/>
      <c r="SV113" s="100"/>
      <c r="SW113" s="100"/>
      <c r="SX113" s="100"/>
      <c r="SY113" s="100"/>
      <c r="SZ113" s="100"/>
      <c r="TA113" s="100"/>
      <c r="TB113" s="100"/>
      <c r="TC113" s="100"/>
      <c r="TD113" s="100"/>
      <c r="TE113" s="100"/>
      <c r="TF113" s="100"/>
      <c r="TG113" s="100"/>
      <c r="TH113" s="100"/>
      <c r="TI113" s="100"/>
      <c r="TJ113" s="100"/>
      <c r="TK113" s="100"/>
      <c r="TL113" s="100"/>
      <c r="TM113" s="100"/>
      <c r="TN113" s="100"/>
      <c r="TO113" s="100"/>
      <c r="TP113" s="100"/>
      <c r="TQ113" s="100"/>
      <c r="TR113" s="100"/>
      <c r="TS113" s="100"/>
      <c r="TT113" s="100"/>
      <c r="TU113" s="100"/>
      <c r="TV113" s="100"/>
      <c r="TW113" s="100"/>
      <c r="TX113" s="100"/>
      <c r="TY113" s="100"/>
      <c r="TZ113" s="100"/>
      <c r="UA113" s="100"/>
      <c r="UB113" s="100"/>
      <c r="UC113" s="100"/>
      <c r="UD113" s="100"/>
      <c r="UE113" s="100"/>
      <c r="UF113" s="100"/>
      <c r="UG113" s="100"/>
      <c r="UH113" s="100"/>
      <c r="UI113" s="100"/>
      <c r="UJ113" s="100"/>
      <c r="UK113" s="100"/>
      <c r="UL113" s="100"/>
      <c r="UM113" s="100"/>
      <c r="UN113" s="100"/>
      <c r="UO113" s="100"/>
      <c r="UP113" s="100"/>
      <c r="UQ113" s="100"/>
      <c r="UR113" s="100"/>
      <c r="US113" s="100"/>
      <c r="UT113" s="100"/>
      <c r="UU113" s="100"/>
      <c r="UV113" s="100"/>
      <c r="UW113" s="100"/>
      <c r="UX113" s="100"/>
      <c r="UY113" s="100"/>
      <c r="UZ113" s="100"/>
      <c r="VA113" s="100"/>
      <c r="VB113" s="100"/>
      <c r="VC113" s="100"/>
      <c r="VD113" s="100"/>
      <c r="VE113" s="100"/>
      <c r="VF113" s="100"/>
      <c r="VG113" s="100"/>
      <c r="VH113" s="100"/>
      <c r="VI113" s="100"/>
      <c r="VJ113" s="100"/>
      <c r="VK113" s="100"/>
      <c r="VL113" s="100"/>
      <c r="VM113" s="100"/>
      <c r="VN113" s="100"/>
      <c r="VO113" s="100"/>
      <c r="VP113" s="100"/>
      <c r="VQ113" s="100"/>
      <c r="VR113" s="100"/>
      <c r="VS113" s="100"/>
      <c r="VT113" s="100"/>
      <c r="VU113" s="100"/>
      <c r="VV113" s="100"/>
      <c r="VW113" s="100"/>
      <c r="VX113" s="100"/>
      <c r="VY113" s="100"/>
      <c r="VZ113" s="100"/>
      <c r="WA113" s="100"/>
      <c r="WB113" s="100"/>
      <c r="WC113" s="100"/>
      <c r="WD113" s="100"/>
      <c r="WE113" s="100"/>
      <c r="WF113" s="100"/>
      <c r="WG113" s="100"/>
      <c r="WH113" s="100"/>
      <c r="WI113" s="100"/>
      <c r="WJ113" s="100"/>
      <c r="WK113" s="100"/>
      <c r="WL113" s="100"/>
      <c r="WM113" s="100"/>
      <c r="WN113" s="100"/>
      <c r="WO113" s="100"/>
      <c r="WP113" s="100"/>
      <c r="WQ113" s="100"/>
      <c r="WR113" s="100"/>
      <c r="WS113" s="100"/>
      <c r="WT113" s="100"/>
      <c r="WU113" s="100"/>
      <c r="WV113" s="100"/>
      <c r="WW113" s="100"/>
      <c r="WX113" s="100"/>
      <c r="WY113" s="100"/>
      <c r="WZ113" s="100"/>
      <c r="XA113" s="100"/>
      <c r="XB113" s="100"/>
      <c r="XC113" s="100"/>
      <c r="XD113" s="100"/>
      <c r="XE113" s="100"/>
      <c r="XF113" s="100"/>
      <c r="XG113" s="100"/>
      <c r="XH113" s="100"/>
      <c r="XI113" s="100"/>
      <c r="XJ113" s="100"/>
      <c r="XK113" s="100"/>
      <c r="XL113" s="100"/>
      <c r="XM113" s="100"/>
      <c r="XN113" s="100"/>
      <c r="XO113" s="100"/>
      <c r="XP113" s="100"/>
      <c r="XQ113" s="100"/>
      <c r="XR113" s="100"/>
      <c r="XS113" s="100"/>
      <c r="XT113" s="100"/>
      <c r="XU113" s="100"/>
      <c r="XV113" s="100"/>
      <c r="XW113" s="100"/>
      <c r="XX113" s="100"/>
      <c r="XY113" s="100"/>
      <c r="XZ113" s="100"/>
      <c r="YA113" s="100"/>
      <c r="YB113" s="100"/>
      <c r="YC113" s="100"/>
      <c r="YD113" s="100"/>
      <c r="YE113" s="100"/>
      <c r="YF113" s="100"/>
      <c r="YG113" s="100"/>
      <c r="YH113" s="100"/>
      <c r="YI113" s="100"/>
      <c r="YJ113" s="100"/>
      <c r="YK113" s="100"/>
      <c r="YL113" s="100"/>
      <c r="YM113" s="100"/>
      <c r="YN113" s="100"/>
      <c r="YO113" s="100"/>
      <c r="YP113" s="100"/>
      <c r="YQ113" s="100"/>
      <c r="YR113" s="100"/>
      <c r="YS113" s="100"/>
      <c r="YT113" s="100"/>
      <c r="YU113" s="100"/>
      <c r="YV113" s="100"/>
      <c r="YW113" s="100"/>
      <c r="YX113" s="100"/>
      <c r="YY113" s="100"/>
      <c r="YZ113" s="100"/>
      <c r="ZA113" s="100"/>
      <c r="ZB113" s="100"/>
      <c r="ZC113" s="100"/>
      <c r="ZD113" s="100"/>
      <c r="ZE113" s="100"/>
      <c r="ZF113" s="100"/>
      <c r="ZG113" s="100"/>
      <c r="ZH113" s="100"/>
      <c r="ZI113" s="100"/>
      <c r="ZJ113" s="100"/>
      <c r="ZK113" s="100"/>
      <c r="ZL113" s="100"/>
      <c r="ZM113" s="100"/>
      <c r="ZN113" s="100"/>
      <c r="ZO113" s="100"/>
      <c r="ZP113" s="100"/>
      <c r="ZQ113" s="100"/>
      <c r="ZR113" s="100"/>
      <c r="ZS113" s="100"/>
      <c r="ZT113" s="100"/>
      <c r="ZU113" s="100"/>
      <c r="ZV113" s="100"/>
      <c r="ZW113" s="100"/>
      <c r="ZX113" s="100"/>
      <c r="ZY113" s="100"/>
      <c r="ZZ113" s="100"/>
      <c r="AAA113" s="100"/>
      <c r="AAB113" s="100"/>
      <c r="AAC113" s="100"/>
      <c r="AAD113" s="100"/>
      <c r="AAE113" s="100"/>
      <c r="AAF113" s="100"/>
      <c r="AAG113" s="100"/>
      <c r="AAH113" s="100"/>
      <c r="AAI113" s="100"/>
      <c r="AAJ113" s="100"/>
      <c r="AAK113" s="100"/>
      <c r="AAL113" s="100"/>
      <c r="AAM113" s="100"/>
      <c r="AAN113" s="100"/>
      <c r="AAO113" s="100"/>
      <c r="AAP113" s="100"/>
      <c r="AAQ113" s="100"/>
      <c r="AAR113" s="100"/>
      <c r="AAS113" s="100"/>
      <c r="AAT113" s="100"/>
      <c r="AAU113" s="100"/>
      <c r="AAV113" s="100"/>
      <c r="AAW113" s="100"/>
      <c r="AAX113" s="100"/>
      <c r="AAY113" s="100"/>
      <c r="AAZ113" s="100"/>
      <c r="ABA113" s="100"/>
      <c r="ABB113" s="100"/>
      <c r="ABC113" s="100"/>
      <c r="ABD113" s="100"/>
      <c r="ABE113" s="100"/>
      <c r="ABF113" s="100"/>
      <c r="ABG113" s="100"/>
      <c r="ABH113" s="100"/>
      <c r="ABI113" s="100"/>
      <c r="ABJ113" s="100"/>
      <c r="ABK113" s="100"/>
      <c r="ABL113" s="100"/>
      <c r="ABM113" s="100"/>
      <c r="ABN113" s="100"/>
      <c r="ABO113" s="100"/>
      <c r="ABP113" s="100"/>
      <c r="ABQ113" s="100"/>
      <c r="ABR113" s="100"/>
      <c r="ABS113" s="100"/>
      <c r="ABT113" s="100"/>
      <c r="ABU113" s="100"/>
      <c r="ABV113" s="100"/>
      <c r="ABW113" s="100"/>
      <c r="ABX113" s="100"/>
      <c r="ABY113" s="100"/>
      <c r="ABZ113" s="100"/>
      <c r="ACA113" s="100"/>
      <c r="ACB113" s="100"/>
      <c r="ACC113" s="100"/>
      <c r="ACD113" s="100"/>
      <c r="ACE113" s="100"/>
      <c r="ACF113" s="100"/>
      <c r="ACG113" s="100"/>
      <c r="ACH113" s="100"/>
      <c r="ACI113" s="100"/>
      <c r="ACJ113" s="100"/>
      <c r="ACK113" s="100"/>
      <c r="ACL113" s="100"/>
      <c r="ACM113" s="100"/>
      <c r="ACN113" s="100"/>
      <c r="ACO113" s="100"/>
      <c r="ACP113" s="100"/>
      <c r="ACQ113" s="100"/>
      <c r="ACR113" s="100"/>
      <c r="ACS113" s="100"/>
      <c r="ACT113" s="100"/>
      <c r="ACU113" s="100"/>
      <c r="ACV113" s="100"/>
      <c r="ACW113" s="100"/>
      <c r="ACX113" s="100"/>
      <c r="ACY113" s="100"/>
      <c r="ACZ113" s="100"/>
      <c r="ADA113" s="100"/>
      <c r="ADB113" s="100"/>
      <c r="ADC113" s="100"/>
      <c r="ADD113" s="100"/>
      <c r="ADE113" s="100"/>
      <c r="ADF113" s="100"/>
      <c r="ADG113" s="100"/>
      <c r="ADH113" s="100"/>
      <c r="ADI113" s="100"/>
      <c r="ADJ113" s="100"/>
      <c r="ADK113" s="100"/>
      <c r="ADL113" s="100"/>
      <c r="ADM113" s="100"/>
      <c r="ADN113" s="100"/>
      <c r="ADO113" s="100"/>
      <c r="ADP113" s="100"/>
      <c r="ADQ113" s="100"/>
      <c r="ADR113" s="100"/>
      <c r="ADS113" s="100"/>
      <c r="ADT113" s="100"/>
      <c r="ADU113" s="100"/>
      <c r="ADV113" s="100"/>
      <c r="ADW113" s="100"/>
      <c r="ADX113" s="100"/>
      <c r="ADY113" s="100"/>
      <c r="ADZ113" s="100"/>
      <c r="AEA113" s="100"/>
      <c r="AEB113" s="100"/>
      <c r="AEC113" s="100"/>
      <c r="AED113" s="100"/>
      <c r="AEE113" s="100"/>
      <c r="AEF113" s="100"/>
      <c r="AEG113" s="100"/>
      <c r="AEH113" s="100"/>
      <c r="AEI113" s="100"/>
      <c r="AEJ113" s="100"/>
      <c r="AEK113" s="100"/>
      <c r="AEL113" s="100"/>
      <c r="AEM113" s="100"/>
      <c r="AEN113" s="100"/>
      <c r="AEO113" s="100"/>
      <c r="AEP113" s="100"/>
      <c r="AEQ113" s="100"/>
      <c r="AER113" s="100"/>
      <c r="AES113" s="100"/>
      <c r="AET113" s="100"/>
      <c r="AEU113" s="100"/>
      <c r="AEV113" s="100"/>
      <c r="AEW113" s="100"/>
      <c r="AEX113" s="100"/>
      <c r="AEY113" s="100"/>
      <c r="AEZ113" s="100"/>
      <c r="AFA113" s="100"/>
      <c r="AFB113" s="100"/>
      <c r="AFC113" s="100"/>
      <c r="AFD113" s="100"/>
      <c r="AFE113" s="100"/>
      <c r="AFF113" s="100"/>
      <c r="AFG113" s="100"/>
      <c r="AFH113" s="100"/>
      <c r="AFI113" s="100"/>
      <c r="AFJ113" s="100"/>
      <c r="AFK113" s="100"/>
      <c r="AFL113" s="100"/>
      <c r="AFM113" s="100"/>
      <c r="AFN113" s="100"/>
      <c r="AFO113" s="100"/>
      <c r="AFP113" s="100"/>
      <c r="AFQ113" s="100"/>
      <c r="AFR113" s="100"/>
      <c r="AFS113" s="100"/>
      <c r="AFT113" s="100"/>
      <c r="AFU113" s="100"/>
      <c r="AFV113" s="100"/>
      <c r="AFW113" s="100"/>
      <c r="AFX113" s="100"/>
      <c r="AFY113" s="100"/>
      <c r="AFZ113" s="100"/>
      <c r="AGA113" s="100"/>
      <c r="AGB113" s="100"/>
      <c r="AGC113" s="100"/>
      <c r="AGD113" s="100"/>
      <c r="AGE113" s="100"/>
      <c r="AGF113" s="100"/>
      <c r="AGG113" s="100"/>
      <c r="AGH113" s="100"/>
      <c r="AGI113" s="100"/>
      <c r="AGJ113" s="100"/>
      <c r="AGK113" s="100"/>
      <c r="AGL113" s="100"/>
      <c r="AGM113" s="100"/>
      <c r="AGN113" s="100"/>
      <c r="AGO113" s="100"/>
      <c r="AGP113" s="100"/>
      <c r="AGQ113" s="100"/>
      <c r="AGR113" s="100"/>
      <c r="AGS113" s="100"/>
      <c r="AGT113" s="100"/>
      <c r="AGU113" s="100"/>
      <c r="AGV113" s="100"/>
      <c r="AGW113" s="100"/>
      <c r="AGX113" s="100"/>
      <c r="AGY113" s="100"/>
      <c r="AGZ113" s="100"/>
      <c r="AHA113" s="100"/>
      <c r="AHB113" s="100"/>
      <c r="AHC113" s="100"/>
      <c r="AHD113" s="100"/>
      <c r="AHE113" s="100"/>
      <c r="AHF113" s="100"/>
      <c r="AHG113" s="100"/>
      <c r="AHH113" s="100"/>
      <c r="AHI113" s="100"/>
      <c r="AHJ113" s="100"/>
      <c r="AHK113" s="100"/>
      <c r="AHL113" s="100"/>
      <c r="AHM113" s="100"/>
      <c r="AHN113" s="100"/>
      <c r="AHO113" s="100"/>
      <c r="AHP113" s="100"/>
      <c r="AHQ113" s="100"/>
      <c r="AHR113" s="100"/>
      <c r="AHS113" s="100"/>
      <c r="AHT113" s="100"/>
      <c r="AHU113" s="100"/>
      <c r="AHV113" s="100"/>
      <c r="AHW113" s="100"/>
      <c r="AHX113" s="100"/>
      <c r="AHY113" s="100"/>
      <c r="AHZ113" s="100"/>
      <c r="AIA113" s="100"/>
      <c r="AIB113" s="100"/>
      <c r="AIC113" s="100"/>
      <c r="AID113" s="100"/>
      <c r="AIE113" s="100"/>
      <c r="AIF113" s="100"/>
      <c r="AIG113" s="100"/>
      <c r="AIH113" s="100"/>
      <c r="AII113" s="100"/>
      <c r="AIJ113" s="100"/>
      <c r="AIK113" s="100"/>
      <c r="AIL113" s="100"/>
      <c r="AIM113" s="100"/>
      <c r="AIN113" s="100"/>
      <c r="AIO113" s="100"/>
      <c r="AIP113" s="100"/>
      <c r="AIQ113" s="100"/>
      <c r="AIR113" s="100"/>
      <c r="AIS113" s="100"/>
      <c r="AIT113" s="100"/>
      <c r="AIU113" s="100"/>
      <c r="AIV113" s="100"/>
      <c r="AIW113" s="100"/>
      <c r="AIX113" s="100"/>
      <c r="AIY113" s="100"/>
      <c r="AIZ113" s="100"/>
      <c r="AJA113" s="100"/>
      <c r="AJB113" s="100"/>
      <c r="AJC113" s="100"/>
      <c r="AJD113" s="100"/>
      <c r="AJE113" s="100"/>
      <c r="AJF113" s="100"/>
      <c r="AJG113" s="100"/>
      <c r="AJH113" s="100"/>
      <c r="AJI113" s="100"/>
      <c r="AJJ113" s="100"/>
      <c r="AJK113" s="100"/>
      <c r="AJL113" s="100"/>
      <c r="AJM113" s="100"/>
      <c r="AJN113" s="100"/>
      <c r="AJO113" s="100"/>
      <c r="AJP113" s="100"/>
      <c r="AJQ113" s="100"/>
      <c r="AJR113" s="100"/>
      <c r="AJS113" s="100"/>
      <c r="AJT113" s="100"/>
      <c r="AJU113" s="100"/>
      <c r="AJV113" s="100"/>
      <c r="AJW113" s="100"/>
      <c r="AJX113" s="100"/>
      <c r="AJY113" s="100"/>
      <c r="AJZ113" s="100"/>
      <c r="AKA113" s="100"/>
      <c r="AKB113" s="100"/>
      <c r="AKC113" s="100"/>
      <c r="AKD113" s="100"/>
      <c r="AKE113" s="100"/>
      <c r="AKF113" s="100"/>
      <c r="AKG113" s="100"/>
      <c r="AKH113" s="100"/>
      <c r="AKI113" s="100"/>
      <c r="AKJ113" s="100"/>
      <c r="AKK113" s="100"/>
      <c r="AKL113" s="100"/>
      <c r="AKM113" s="100"/>
      <c r="AKN113" s="100"/>
      <c r="AKO113" s="100"/>
      <c r="AKP113" s="100"/>
      <c r="AKQ113" s="100"/>
      <c r="AKR113" s="100"/>
      <c r="AKS113" s="100"/>
      <c r="AKT113" s="100"/>
      <c r="AKU113" s="100"/>
      <c r="AKV113" s="100"/>
      <c r="AKW113" s="100"/>
      <c r="AKX113" s="100"/>
      <c r="AKY113" s="100"/>
      <c r="AKZ113" s="100"/>
      <c r="ALA113" s="100"/>
      <c r="ALB113" s="100"/>
      <c r="ALC113" s="100"/>
      <c r="ALD113" s="100"/>
      <c r="ALE113" s="100"/>
      <c r="ALF113" s="100"/>
      <c r="ALG113" s="100"/>
      <c r="ALH113" s="100"/>
      <c r="ALI113" s="100"/>
      <c r="ALJ113" s="100"/>
      <c r="ALK113" s="100"/>
      <c r="ALL113" s="100"/>
      <c r="ALM113" s="100"/>
      <c r="ALN113" s="100"/>
      <c r="ALO113" s="100"/>
      <c r="ALP113" s="100"/>
      <c r="ALQ113" s="100"/>
      <c r="ALR113" s="100"/>
      <c r="ALS113" s="100"/>
      <c r="ALT113" s="100"/>
      <c r="ALU113" s="100"/>
      <c r="ALV113" s="100"/>
      <c r="ALW113" s="100"/>
      <c r="ALX113" s="100"/>
      <c r="ALY113" s="100"/>
      <c r="ALZ113" s="100"/>
      <c r="AMA113" s="100"/>
      <c r="AMB113" s="100"/>
      <c r="AMC113" s="100"/>
      <c r="AMD113" s="100"/>
      <c r="AME113" s="100"/>
      <c r="AMF113" s="100"/>
      <c r="AMG113" s="100"/>
      <c r="AMH113" s="100"/>
      <c r="AMI113" s="100"/>
    </row>
    <row r="114" spans="1:1023" s="104" customFormat="1">
      <c r="A114" s="117" t="s">
        <v>116</v>
      </c>
      <c r="B114" s="118" t="s">
        <v>123</v>
      </c>
      <c r="C114" s="100">
        <v>48</v>
      </c>
      <c r="D114" s="100">
        <v>42</v>
      </c>
      <c r="E114" s="100">
        <v>4</v>
      </c>
      <c r="F114" s="100">
        <v>14</v>
      </c>
      <c r="G114" s="100"/>
      <c r="H114" s="100">
        <f t="shared" si="17"/>
        <v>108</v>
      </c>
      <c r="I114" s="123" t="str">
        <f t="shared" si="12"/>
        <v>統一超商</v>
      </c>
      <c r="J114" s="127" t="str">
        <f>IF((I114&lt;&gt;店舗数一覧_2021!I114),"○","")</f>
        <v/>
      </c>
      <c r="K114" s="124">
        <v>195068</v>
      </c>
      <c r="L114" s="102">
        <f t="shared" si="18"/>
        <v>1806.1851851851852</v>
      </c>
      <c r="S114" s="100"/>
      <c r="T114" s="100"/>
      <c r="U114" s="100"/>
      <c r="V114" s="100"/>
      <c r="W114" s="100"/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  <c r="AR114" s="100"/>
      <c r="AS114" s="100"/>
      <c r="AT114" s="100"/>
      <c r="AU114" s="100"/>
      <c r="AV114" s="100"/>
      <c r="AW114" s="100"/>
      <c r="AX114" s="100"/>
      <c r="AY114" s="100"/>
      <c r="AZ114" s="100"/>
      <c r="BA114" s="100"/>
      <c r="BB114" s="100"/>
      <c r="BC114" s="100"/>
      <c r="BD114" s="100"/>
      <c r="BE114" s="100"/>
      <c r="BF114" s="100"/>
      <c r="BG114" s="100"/>
      <c r="BH114" s="100"/>
      <c r="BI114" s="100"/>
      <c r="BJ114" s="100"/>
      <c r="BK114" s="100"/>
      <c r="BL114" s="100"/>
      <c r="BM114" s="100"/>
      <c r="BN114" s="100"/>
      <c r="BO114" s="100"/>
      <c r="BP114" s="100"/>
      <c r="BQ114" s="100"/>
      <c r="BR114" s="100"/>
      <c r="BS114" s="100"/>
      <c r="BT114" s="100"/>
      <c r="BU114" s="100"/>
      <c r="BV114" s="100"/>
      <c r="BW114" s="100"/>
      <c r="BX114" s="100"/>
      <c r="BY114" s="100"/>
      <c r="BZ114" s="100"/>
      <c r="CA114" s="100"/>
      <c r="CB114" s="100"/>
      <c r="CC114" s="100"/>
      <c r="CD114" s="100"/>
      <c r="CE114" s="100"/>
      <c r="CF114" s="100"/>
      <c r="CG114" s="100"/>
      <c r="CH114" s="100"/>
      <c r="CI114" s="100"/>
      <c r="CJ114" s="100"/>
      <c r="CK114" s="100"/>
      <c r="CL114" s="100"/>
      <c r="CM114" s="100"/>
      <c r="CN114" s="100"/>
      <c r="CO114" s="100"/>
      <c r="CP114" s="100"/>
      <c r="CQ114" s="100"/>
      <c r="CR114" s="100"/>
      <c r="CS114" s="100"/>
      <c r="CT114" s="100"/>
      <c r="CU114" s="100"/>
      <c r="CV114" s="100"/>
      <c r="CW114" s="100"/>
      <c r="CX114" s="100"/>
      <c r="CY114" s="100"/>
      <c r="CZ114" s="100"/>
      <c r="DA114" s="100"/>
      <c r="DB114" s="100"/>
      <c r="DC114" s="100"/>
      <c r="DD114" s="100"/>
      <c r="DE114" s="100"/>
      <c r="DF114" s="100"/>
      <c r="DG114" s="100"/>
      <c r="DH114" s="100"/>
      <c r="DI114" s="100"/>
      <c r="DJ114" s="100"/>
      <c r="DK114" s="100"/>
      <c r="DL114" s="100"/>
      <c r="DM114" s="100"/>
      <c r="DN114" s="100"/>
      <c r="DO114" s="100"/>
      <c r="DP114" s="100"/>
      <c r="DQ114" s="100"/>
      <c r="DR114" s="100"/>
      <c r="DS114" s="100"/>
      <c r="DT114" s="100"/>
      <c r="DU114" s="100"/>
      <c r="DV114" s="100"/>
      <c r="DW114" s="100"/>
      <c r="DX114" s="100"/>
      <c r="DY114" s="100"/>
      <c r="DZ114" s="100"/>
      <c r="EA114" s="100"/>
      <c r="EB114" s="100"/>
      <c r="EC114" s="100"/>
      <c r="ED114" s="100"/>
      <c r="EE114" s="100"/>
      <c r="EF114" s="100"/>
      <c r="EG114" s="100"/>
      <c r="EH114" s="100"/>
      <c r="EI114" s="100"/>
      <c r="EJ114" s="100"/>
      <c r="EK114" s="100"/>
      <c r="EL114" s="100"/>
      <c r="EM114" s="100"/>
      <c r="EN114" s="100"/>
      <c r="EO114" s="100"/>
      <c r="EP114" s="100"/>
      <c r="EQ114" s="100"/>
      <c r="ER114" s="100"/>
      <c r="ES114" s="100"/>
      <c r="ET114" s="100"/>
      <c r="EU114" s="100"/>
      <c r="EV114" s="100"/>
      <c r="EW114" s="100"/>
      <c r="EX114" s="100"/>
      <c r="EY114" s="100"/>
      <c r="EZ114" s="100"/>
      <c r="FA114" s="100"/>
      <c r="FB114" s="100"/>
      <c r="FC114" s="100"/>
      <c r="FD114" s="100"/>
      <c r="FE114" s="100"/>
      <c r="FF114" s="100"/>
      <c r="FG114" s="100"/>
      <c r="FH114" s="100"/>
      <c r="FI114" s="100"/>
      <c r="FJ114" s="100"/>
      <c r="FK114" s="100"/>
      <c r="FL114" s="100"/>
      <c r="FM114" s="100"/>
      <c r="FN114" s="100"/>
      <c r="FO114" s="100"/>
      <c r="FP114" s="100"/>
      <c r="FQ114" s="100"/>
      <c r="FR114" s="100"/>
      <c r="FS114" s="100"/>
      <c r="FT114" s="100"/>
      <c r="FU114" s="100"/>
      <c r="FV114" s="100"/>
      <c r="FW114" s="100"/>
      <c r="FX114" s="100"/>
      <c r="FY114" s="100"/>
      <c r="FZ114" s="100"/>
      <c r="GA114" s="100"/>
      <c r="GB114" s="100"/>
      <c r="GC114" s="100"/>
      <c r="GD114" s="100"/>
      <c r="GE114" s="100"/>
      <c r="GF114" s="100"/>
      <c r="GG114" s="100"/>
      <c r="GH114" s="100"/>
      <c r="GI114" s="100"/>
      <c r="GJ114" s="100"/>
      <c r="GK114" s="100"/>
      <c r="GL114" s="100"/>
      <c r="GM114" s="100"/>
      <c r="GN114" s="100"/>
      <c r="GO114" s="100"/>
      <c r="GP114" s="100"/>
      <c r="GQ114" s="100"/>
      <c r="GR114" s="100"/>
      <c r="GS114" s="100"/>
      <c r="GT114" s="100"/>
      <c r="GU114" s="100"/>
      <c r="GV114" s="100"/>
      <c r="GW114" s="100"/>
      <c r="GX114" s="100"/>
      <c r="GY114" s="100"/>
      <c r="GZ114" s="100"/>
      <c r="HA114" s="100"/>
      <c r="HB114" s="100"/>
      <c r="HC114" s="100"/>
      <c r="HD114" s="100"/>
      <c r="HE114" s="100"/>
      <c r="HF114" s="100"/>
      <c r="HG114" s="100"/>
      <c r="HH114" s="100"/>
      <c r="HI114" s="100"/>
      <c r="HJ114" s="100"/>
      <c r="HK114" s="100"/>
      <c r="HL114" s="100"/>
      <c r="HM114" s="100"/>
      <c r="HN114" s="100"/>
      <c r="HO114" s="100"/>
      <c r="HP114" s="100"/>
      <c r="HQ114" s="100"/>
      <c r="HR114" s="100"/>
      <c r="HS114" s="100"/>
      <c r="HT114" s="100"/>
      <c r="HU114" s="100"/>
      <c r="HV114" s="100"/>
      <c r="HW114" s="100"/>
      <c r="HX114" s="100"/>
      <c r="HY114" s="100"/>
      <c r="HZ114" s="100"/>
      <c r="IA114" s="100"/>
      <c r="IB114" s="100"/>
      <c r="IC114" s="100"/>
      <c r="ID114" s="100"/>
      <c r="IE114" s="100"/>
      <c r="IF114" s="100"/>
      <c r="IG114" s="100"/>
      <c r="IH114" s="100"/>
      <c r="II114" s="100"/>
      <c r="IJ114" s="100"/>
      <c r="IK114" s="100"/>
      <c r="IL114" s="100"/>
      <c r="IM114" s="100"/>
      <c r="IN114" s="100"/>
      <c r="IO114" s="100"/>
      <c r="IP114" s="100"/>
      <c r="IQ114" s="100"/>
      <c r="IR114" s="100"/>
      <c r="IS114" s="100"/>
      <c r="IT114" s="100"/>
      <c r="IU114" s="100"/>
      <c r="IV114" s="100"/>
      <c r="IW114" s="100"/>
      <c r="IX114" s="100"/>
      <c r="IY114" s="100"/>
      <c r="IZ114" s="100"/>
      <c r="JA114" s="100"/>
      <c r="JB114" s="100"/>
      <c r="JC114" s="100"/>
      <c r="JD114" s="100"/>
      <c r="JE114" s="100"/>
      <c r="JF114" s="100"/>
      <c r="JG114" s="100"/>
      <c r="JH114" s="100"/>
      <c r="JI114" s="100"/>
      <c r="JJ114" s="100"/>
      <c r="JK114" s="100"/>
      <c r="JL114" s="100"/>
      <c r="JM114" s="100"/>
      <c r="JN114" s="100"/>
      <c r="JO114" s="100"/>
      <c r="JP114" s="100"/>
      <c r="JQ114" s="100"/>
      <c r="JR114" s="100"/>
      <c r="JS114" s="100"/>
      <c r="JT114" s="100"/>
      <c r="JU114" s="100"/>
      <c r="JV114" s="100"/>
      <c r="JW114" s="100"/>
      <c r="JX114" s="100"/>
      <c r="JY114" s="100"/>
      <c r="JZ114" s="100"/>
      <c r="KA114" s="100"/>
      <c r="KB114" s="100"/>
      <c r="KC114" s="100"/>
      <c r="KD114" s="100"/>
      <c r="KE114" s="100"/>
      <c r="KF114" s="100"/>
      <c r="KG114" s="100"/>
      <c r="KH114" s="100"/>
      <c r="KI114" s="100"/>
      <c r="KJ114" s="100"/>
      <c r="KK114" s="100"/>
      <c r="KL114" s="100"/>
      <c r="KM114" s="100"/>
      <c r="KN114" s="100"/>
      <c r="KO114" s="100"/>
      <c r="KP114" s="100"/>
      <c r="KQ114" s="100"/>
      <c r="KR114" s="100"/>
      <c r="KS114" s="100"/>
      <c r="KT114" s="100"/>
      <c r="KU114" s="100"/>
      <c r="KV114" s="100"/>
      <c r="KW114" s="100"/>
      <c r="KX114" s="100"/>
      <c r="KY114" s="100"/>
      <c r="KZ114" s="100"/>
      <c r="LA114" s="100"/>
      <c r="LB114" s="100"/>
      <c r="LC114" s="100"/>
      <c r="LD114" s="100"/>
      <c r="LE114" s="100"/>
      <c r="LF114" s="100"/>
      <c r="LG114" s="100"/>
      <c r="LH114" s="100"/>
      <c r="LI114" s="100"/>
      <c r="LJ114" s="100"/>
      <c r="LK114" s="100"/>
      <c r="LL114" s="100"/>
      <c r="LM114" s="100"/>
      <c r="LN114" s="100"/>
      <c r="LO114" s="100"/>
      <c r="LP114" s="100"/>
      <c r="LQ114" s="100"/>
      <c r="LR114" s="100"/>
      <c r="LS114" s="100"/>
      <c r="LT114" s="100"/>
      <c r="LU114" s="100"/>
      <c r="LV114" s="100"/>
      <c r="LW114" s="100"/>
      <c r="LX114" s="100"/>
      <c r="LY114" s="100"/>
      <c r="LZ114" s="100"/>
      <c r="MA114" s="100"/>
      <c r="MB114" s="100"/>
      <c r="MC114" s="100"/>
      <c r="MD114" s="100"/>
      <c r="ME114" s="100"/>
      <c r="MF114" s="100"/>
      <c r="MG114" s="100"/>
      <c r="MH114" s="100"/>
      <c r="MI114" s="100"/>
      <c r="MJ114" s="100"/>
      <c r="MK114" s="100"/>
      <c r="ML114" s="100"/>
      <c r="MM114" s="100"/>
      <c r="MN114" s="100"/>
      <c r="MO114" s="100"/>
      <c r="MP114" s="100"/>
      <c r="MQ114" s="100"/>
      <c r="MR114" s="100"/>
      <c r="MS114" s="100"/>
      <c r="MT114" s="100"/>
      <c r="MU114" s="100"/>
      <c r="MV114" s="100"/>
      <c r="MW114" s="100"/>
      <c r="MX114" s="100"/>
      <c r="MY114" s="100"/>
      <c r="MZ114" s="100"/>
      <c r="NA114" s="100"/>
      <c r="NB114" s="100"/>
      <c r="NC114" s="100"/>
      <c r="ND114" s="100"/>
      <c r="NE114" s="100"/>
      <c r="NF114" s="100"/>
      <c r="NG114" s="100"/>
      <c r="NH114" s="100"/>
      <c r="NI114" s="100"/>
      <c r="NJ114" s="100"/>
      <c r="NK114" s="100"/>
      <c r="NL114" s="100"/>
      <c r="NM114" s="100"/>
      <c r="NN114" s="100"/>
      <c r="NO114" s="100"/>
      <c r="NP114" s="100"/>
      <c r="NQ114" s="100"/>
      <c r="NR114" s="100"/>
      <c r="NS114" s="100"/>
      <c r="NT114" s="100"/>
      <c r="NU114" s="100"/>
      <c r="NV114" s="100"/>
      <c r="NW114" s="100"/>
      <c r="NX114" s="100"/>
      <c r="NY114" s="100"/>
      <c r="NZ114" s="100"/>
      <c r="OA114" s="100"/>
      <c r="OB114" s="100"/>
      <c r="OC114" s="100"/>
      <c r="OD114" s="100"/>
      <c r="OE114" s="100"/>
      <c r="OF114" s="100"/>
      <c r="OG114" s="100"/>
      <c r="OH114" s="100"/>
      <c r="OI114" s="100"/>
      <c r="OJ114" s="100"/>
      <c r="OK114" s="100"/>
      <c r="OL114" s="100"/>
      <c r="OM114" s="100"/>
      <c r="ON114" s="100"/>
      <c r="OO114" s="100"/>
      <c r="OP114" s="100"/>
      <c r="OQ114" s="100"/>
      <c r="OR114" s="100"/>
      <c r="OS114" s="100"/>
      <c r="OT114" s="100"/>
      <c r="OU114" s="100"/>
      <c r="OV114" s="100"/>
      <c r="OW114" s="100"/>
      <c r="OX114" s="100"/>
      <c r="OY114" s="100"/>
      <c r="OZ114" s="100"/>
      <c r="PA114" s="100"/>
      <c r="PB114" s="100"/>
      <c r="PC114" s="100"/>
      <c r="PD114" s="100"/>
      <c r="PE114" s="100"/>
      <c r="PF114" s="100"/>
      <c r="PG114" s="100"/>
      <c r="PH114" s="100"/>
      <c r="PI114" s="100"/>
      <c r="PJ114" s="100"/>
      <c r="PK114" s="100"/>
      <c r="PL114" s="100"/>
      <c r="PM114" s="100"/>
      <c r="PN114" s="100"/>
      <c r="PO114" s="100"/>
      <c r="PP114" s="100"/>
      <c r="PQ114" s="100"/>
      <c r="PR114" s="100"/>
      <c r="PS114" s="100"/>
      <c r="PT114" s="100"/>
      <c r="PU114" s="100"/>
      <c r="PV114" s="100"/>
      <c r="PW114" s="100"/>
      <c r="PX114" s="100"/>
      <c r="PY114" s="100"/>
      <c r="PZ114" s="100"/>
      <c r="QA114" s="100"/>
      <c r="QB114" s="100"/>
      <c r="QC114" s="100"/>
      <c r="QD114" s="100"/>
      <c r="QE114" s="100"/>
      <c r="QF114" s="100"/>
      <c r="QG114" s="100"/>
      <c r="QH114" s="100"/>
      <c r="QI114" s="100"/>
      <c r="QJ114" s="100"/>
      <c r="QK114" s="100"/>
      <c r="QL114" s="100"/>
      <c r="QM114" s="100"/>
      <c r="QN114" s="100"/>
      <c r="QO114" s="100"/>
      <c r="QP114" s="100"/>
      <c r="QQ114" s="100"/>
      <c r="QR114" s="100"/>
      <c r="QS114" s="100"/>
      <c r="QT114" s="100"/>
      <c r="QU114" s="100"/>
      <c r="QV114" s="100"/>
      <c r="QW114" s="100"/>
      <c r="QX114" s="100"/>
      <c r="QY114" s="100"/>
      <c r="QZ114" s="100"/>
      <c r="RA114" s="100"/>
      <c r="RB114" s="100"/>
      <c r="RC114" s="100"/>
      <c r="RD114" s="100"/>
      <c r="RE114" s="100"/>
      <c r="RF114" s="100"/>
      <c r="RG114" s="100"/>
      <c r="RH114" s="100"/>
      <c r="RI114" s="100"/>
      <c r="RJ114" s="100"/>
      <c r="RK114" s="100"/>
      <c r="RL114" s="100"/>
      <c r="RM114" s="100"/>
      <c r="RN114" s="100"/>
      <c r="RO114" s="100"/>
      <c r="RP114" s="100"/>
      <c r="RQ114" s="100"/>
      <c r="RR114" s="100"/>
      <c r="RS114" s="100"/>
      <c r="RT114" s="100"/>
      <c r="RU114" s="100"/>
      <c r="RV114" s="100"/>
      <c r="RW114" s="100"/>
      <c r="RX114" s="100"/>
      <c r="RY114" s="100"/>
      <c r="RZ114" s="100"/>
      <c r="SA114" s="100"/>
      <c r="SB114" s="100"/>
      <c r="SC114" s="100"/>
      <c r="SD114" s="100"/>
      <c r="SE114" s="100"/>
      <c r="SF114" s="100"/>
      <c r="SG114" s="100"/>
      <c r="SH114" s="100"/>
      <c r="SI114" s="100"/>
      <c r="SJ114" s="100"/>
      <c r="SK114" s="100"/>
      <c r="SL114" s="100"/>
      <c r="SM114" s="100"/>
      <c r="SN114" s="100"/>
      <c r="SO114" s="100"/>
      <c r="SP114" s="100"/>
      <c r="SQ114" s="100"/>
      <c r="SR114" s="100"/>
      <c r="SS114" s="100"/>
      <c r="ST114" s="100"/>
      <c r="SU114" s="100"/>
      <c r="SV114" s="100"/>
      <c r="SW114" s="100"/>
      <c r="SX114" s="100"/>
      <c r="SY114" s="100"/>
      <c r="SZ114" s="100"/>
      <c r="TA114" s="100"/>
      <c r="TB114" s="100"/>
      <c r="TC114" s="100"/>
      <c r="TD114" s="100"/>
      <c r="TE114" s="100"/>
      <c r="TF114" s="100"/>
      <c r="TG114" s="100"/>
      <c r="TH114" s="100"/>
      <c r="TI114" s="100"/>
      <c r="TJ114" s="100"/>
      <c r="TK114" s="100"/>
      <c r="TL114" s="100"/>
      <c r="TM114" s="100"/>
      <c r="TN114" s="100"/>
      <c r="TO114" s="100"/>
      <c r="TP114" s="100"/>
      <c r="TQ114" s="100"/>
      <c r="TR114" s="100"/>
      <c r="TS114" s="100"/>
      <c r="TT114" s="100"/>
      <c r="TU114" s="100"/>
      <c r="TV114" s="100"/>
      <c r="TW114" s="100"/>
      <c r="TX114" s="100"/>
      <c r="TY114" s="100"/>
      <c r="TZ114" s="100"/>
      <c r="UA114" s="100"/>
      <c r="UB114" s="100"/>
      <c r="UC114" s="100"/>
      <c r="UD114" s="100"/>
      <c r="UE114" s="100"/>
      <c r="UF114" s="100"/>
      <c r="UG114" s="100"/>
      <c r="UH114" s="100"/>
      <c r="UI114" s="100"/>
      <c r="UJ114" s="100"/>
      <c r="UK114" s="100"/>
      <c r="UL114" s="100"/>
      <c r="UM114" s="100"/>
      <c r="UN114" s="100"/>
      <c r="UO114" s="100"/>
      <c r="UP114" s="100"/>
      <c r="UQ114" s="100"/>
      <c r="UR114" s="100"/>
      <c r="US114" s="100"/>
      <c r="UT114" s="100"/>
      <c r="UU114" s="100"/>
      <c r="UV114" s="100"/>
      <c r="UW114" s="100"/>
      <c r="UX114" s="100"/>
      <c r="UY114" s="100"/>
      <c r="UZ114" s="100"/>
      <c r="VA114" s="100"/>
      <c r="VB114" s="100"/>
      <c r="VC114" s="100"/>
      <c r="VD114" s="100"/>
      <c r="VE114" s="100"/>
      <c r="VF114" s="100"/>
      <c r="VG114" s="100"/>
      <c r="VH114" s="100"/>
      <c r="VI114" s="100"/>
      <c r="VJ114" s="100"/>
      <c r="VK114" s="100"/>
      <c r="VL114" s="100"/>
      <c r="VM114" s="100"/>
      <c r="VN114" s="100"/>
      <c r="VO114" s="100"/>
      <c r="VP114" s="100"/>
      <c r="VQ114" s="100"/>
      <c r="VR114" s="100"/>
      <c r="VS114" s="100"/>
      <c r="VT114" s="100"/>
      <c r="VU114" s="100"/>
      <c r="VV114" s="100"/>
      <c r="VW114" s="100"/>
      <c r="VX114" s="100"/>
      <c r="VY114" s="100"/>
      <c r="VZ114" s="100"/>
      <c r="WA114" s="100"/>
      <c r="WB114" s="100"/>
      <c r="WC114" s="100"/>
      <c r="WD114" s="100"/>
      <c r="WE114" s="100"/>
      <c r="WF114" s="100"/>
      <c r="WG114" s="100"/>
      <c r="WH114" s="100"/>
      <c r="WI114" s="100"/>
      <c r="WJ114" s="100"/>
      <c r="WK114" s="100"/>
      <c r="WL114" s="100"/>
      <c r="WM114" s="100"/>
      <c r="WN114" s="100"/>
      <c r="WO114" s="100"/>
      <c r="WP114" s="100"/>
      <c r="WQ114" s="100"/>
      <c r="WR114" s="100"/>
      <c r="WS114" s="100"/>
      <c r="WT114" s="100"/>
      <c r="WU114" s="100"/>
      <c r="WV114" s="100"/>
      <c r="WW114" s="100"/>
      <c r="WX114" s="100"/>
      <c r="WY114" s="100"/>
      <c r="WZ114" s="100"/>
      <c r="XA114" s="100"/>
      <c r="XB114" s="100"/>
      <c r="XC114" s="100"/>
      <c r="XD114" s="100"/>
      <c r="XE114" s="100"/>
      <c r="XF114" s="100"/>
      <c r="XG114" s="100"/>
      <c r="XH114" s="100"/>
      <c r="XI114" s="100"/>
      <c r="XJ114" s="100"/>
      <c r="XK114" s="100"/>
      <c r="XL114" s="100"/>
      <c r="XM114" s="100"/>
      <c r="XN114" s="100"/>
      <c r="XO114" s="100"/>
      <c r="XP114" s="100"/>
      <c r="XQ114" s="100"/>
      <c r="XR114" s="100"/>
      <c r="XS114" s="100"/>
      <c r="XT114" s="100"/>
      <c r="XU114" s="100"/>
      <c r="XV114" s="100"/>
      <c r="XW114" s="100"/>
      <c r="XX114" s="100"/>
      <c r="XY114" s="100"/>
      <c r="XZ114" s="100"/>
      <c r="YA114" s="100"/>
      <c r="YB114" s="100"/>
      <c r="YC114" s="100"/>
      <c r="YD114" s="100"/>
      <c r="YE114" s="100"/>
      <c r="YF114" s="100"/>
      <c r="YG114" s="100"/>
      <c r="YH114" s="100"/>
      <c r="YI114" s="100"/>
      <c r="YJ114" s="100"/>
      <c r="YK114" s="100"/>
      <c r="YL114" s="100"/>
      <c r="YM114" s="100"/>
      <c r="YN114" s="100"/>
      <c r="YO114" s="100"/>
      <c r="YP114" s="100"/>
      <c r="YQ114" s="100"/>
      <c r="YR114" s="100"/>
      <c r="YS114" s="100"/>
      <c r="YT114" s="100"/>
      <c r="YU114" s="100"/>
      <c r="YV114" s="100"/>
      <c r="YW114" s="100"/>
      <c r="YX114" s="100"/>
      <c r="YY114" s="100"/>
      <c r="YZ114" s="100"/>
      <c r="ZA114" s="100"/>
      <c r="ZB114" s="100"/>
      <c r="ZC114" s="100"/>
      <c r="ZD114" s="100"/>
      <c r="ZE114" s="100"/>
      <c r="ZF114" s="100"/>
      <c r="ZG114" s="100"/>
      <c r="ZH114" s="100"/>
      <c r="ZI114" s="100"/>
      <c r="ZJ114" s="100"/>
      <c r="ZK114" s="100"/>
      <c r="ZL114" s="100"/>
      <c r="ZM114" s="100"/>
      <c r="ZN114" s="100"/>
      <c r="ZO114" s="100"/>
      <c r="ZP114" s="100"/>
      <c r="ZQ114" s="100"/>
      <c r="ZR114" s="100"/>
      <c r="ZS114" s="100"/>
      <c r="ZT114" s="100"/>
      <c r="ZU114" s="100"/>
      <c r="ZV114" s="100"/>
      <c r="ZW114" s="100"/>
      <c r="ZX114" s="100"/>
      <c r="ZY114" s="100"/>
      <c r="ZZ114" s="100"/>
      <c r="AAA114" s="100"/>
      <c r="AAB114" s="100"/>
      <c r="AAC114" s="100"/>
      <c r="AAD114" s="100"/>
      <c r="AAE114" s="100"/>
      <c r="AAF114" s="100"/>
      <c r="AAG114" s="100"/>
      <c r="AAH114" s="100"/>
      <c r="AAI114" s="100"/>
      <c r="AAJ114" s="100"/>
      <c r="AAK114" s="100"/>
      <c r="AAL114" s="100"/>
      <c r="AAM114" s="100"/>
      <c r="AAN114" s="100"/>
      <c r="AAO114" s="100"/>
      <c r="AAP114" s="100"/>
      <c r="AAQ114" s="100"/>
      <c r="AAR114" s="100"/>
      <c r="AAS114" s="100"/>
      <c r="AAT114" s="100"/>
      <c r="AAU114" s="100"/>
      <c r="AAV114" s="100"/>
      <c r="AAW114" s="100"/>
      <c r="AAX114" s="100"/>
      <c r="AAY114" s="100"/>
      <c r="AAZ114" s="100"/>
      <c r="ABA114" s="100"/>
      <c r="ABB114" s="100"/>
      <c r="ABC114" s="100"/>
      <c r="ABD114" s="100"/>
      <c r="ABE114" s="100"/>
      <c r="ABF114" s="100"/>
      <c r="ABG114" s="100"/>
      <c r="ABH114" s="100"/>
      <c r="ABI114" s="100"/>
      <c r="ABJ114" s="100"/>
      <c r="ABK114" s="100"/>
      <c r="ABL114" s="100"/>
      <c r="ABM114" s="100"/>
      <c r="ABN114" s="100"/>
      <c r="ABO114" s="100"/>
      <c r="ABP114" s="100"/>
      <c r="ABQ114" s="100"/>
      <c r="ABR114" s="100"/>
      <c r="ABS114" s="100"/>
      <c r="ABT114" s="100"/>
      <c r="ABU114" s="100"/>
      <c r="ABV114" s="100"/>
      <c r="ABW114" s="100"/>
      <c r="ABX114" s="100"/>
      <c r="ABY114" s="100"/>
      <c r="ABZ114" s="100"/>
      <c r="ACA114" s="100"/>
      <c r="ACB114" s="100"/>
      <c r="ACC114" s="100"/>
      <c r="ACD114" s="100"/>
      <c r="ACE114" s="100"/>
      <c r="ACF114" s="100"/>
      <c r="ACG114" s="100"/>
      <c r="ACH114" s="100"/>
      <c r="ACI114" s="100"/>
      <c r="ACJ114" s="100"/>
      <c r="ACK114" s="100"/>
      <c r="ACL114" s="100"/>
      <c r="ACM114" s="100"/>
      <c r="ACN114" s="100"/>
      <c r="ACO114" s="100"/>
      <c r="ACP114" s="100"/>
      <c r="ACQ114" s="100"/>
      <c r="ACR114" s="100"/>
      <c r="ACS114" s="100"/>
      <c r="ACT114" s="100"/>
      <c r="ACU114" s="100"/>
      <c r="ACV114" s="100"/>
      <c r="ACW114" s="100"/>
      <c r="ACX114" s="100"/>
      <c r="ACY114" s="100"/>
      <c r="ACZ114" s="100"/>
      <c r="ADA114" s="100"/>
      <c r="ADB114" s="100"/>
      <c r="ADC114" s="100"/>
      <c r="ADD114" s="100"/>
      <c r="ADE114" s="100"/>
      <c r="ADF114" s="100"/>
      <c r="ADG114" s="100"/>
      <c r="ADH114" s="100"/>
      <c r="ADI114" s="100"/>
      <c r="ADJ114" s="100"/>
      <c r="ADK114" s="100"/>
      <c r="ADL114" s="100"/>
      <c r="ADM114" s="100"/>
      <c r="ADN114" s="100"/>
      <c r="ADO114" s="100"/>
      <c r="ADP114" s="100"/>
      <c r="ADQ114" s="100"/>
      <c r="ADR114" s="100"/>
      <c r="ADS114" s="100"/>
      <c r="ADT114" s="100"/>
      <c r="ADU114" s="100"/>
      <c r="ADV114" s="100"/>
      <c r="ADW114" s="100"/>
      <c r="ADX114" s="100"/>
      <c r="ADY114" s="100"/>
      <c r="ADZ114" s="100"/>
      <c r="AEA114" s="100"/>
      <c r="AEB114" s="100"/>
      <c r="AEC114" s="100"/>
      <c r="AED114" s="100"/>
      <c r="AEE114" s="100"/>
      <c r="AEF114" s="100"/>
      <c r="AEG114" s="100"/>
      <c r="AEH114" s="100"/>
      <c r="AEI114" s="100"/>
      <c r="AEJ114" s="100"/>
      <c r="AEK114" s="100"/>
      <c r="AEL114" s="100"/>
      <c r="AEM114" s="100"/>
      <c r="AEN114" s="100"/>
      <c r="AEO114" s="100"/>
      <c r="AEP114" s="100"/>
      <c r="AEQ114" s="100"/>
      <c r="AER114" s="100"/>
      <c r="AES114" s="100"/>
      <c r="AET114" s="100"/>
      <c r="AEU114" s="100"/>
      <c r="AEV114" s="100"/>
      <c r="AEW114" s="100"/>
      <c r="AEX114" s="100"/>
      <c r="AEY114" s="100"/>
      <c r="AEZ114" s="100"/>
      <c r="AFA114" s="100"/>
      <c r="AFB114" s="100"/>
      <c r="AFC114" s="100"/>
      <c r="AFD114" s="100"/>
      <c r="AFE114" s="100"/>
      <c r="AFF114" s="100"/>
      <c r="AFG114" s="100"/>
      <c r="AFH114" s="100"/>
      <c r="AFI114" s="100"/>
      <c r="AFJ114" s="100"/>
      <c r="AFK114" s="100"/>
      <c r="AFL114" s="100"/>
      <c r="AFM114" s="100"/>
      <c r="AFN114" s="100"/>
      <c r="AFO114" s="100"/>
      <c r="AFP114" s="100"/>
      <c r="AFQ114" s="100"/>
      <c r="AFR114" s="100"/>
      <c r="AFS114" s="100"/>
      <c r="AFT114" s="100"/>
      <c r="AFU114" s="100"/>
      <c r="AFV114" s="100"/>
      <c r="AFW114" s="100"/>
      <c r="AFX114" s="100"/>
      <c r="AFY114" s="100"/>
      <c r="AFZ114" s="100"/>
      <c r="AGA114" s="100"/>
      <c r="AGB114" s="100"/>
      <c r="AGC114" s="100"/>
      <c r="AGD114" s="100"/>
      <c r="AGE114" s="100"/>
      <c r="AGF114" s="100"/>
      <c r="AGG114" s="100"/>
      <c r="AGH114" s="100"/>
      <c r="AGI114" s="100"/>
      <c r="AGJ114" s="100"/>
      <c r="AGK114" s="100"/>
      <c r="AGL114" s="100"/>
      <c r="AGM114" s="100"/>
      <c r="AGN114" s="100"/>
      <c r="AGO114" s="100"/>
      <c r="AGP114" s="100"/>
      <c r="AGQ114" s="100"/>
      <c r="AGR114" s="100"/>
      <c r="AGS114" s="100"/>
      <c r="AGT114" s="100"/>
      <c r="AGU114" s="100"/>
      <c r="AGV114" s="100"/>
      <c r="AGW114" s="100"/>
      <c r="AGX114" s="100"/>
      <c r="AGY114" s="100"/>
      <c r="AGZ114" s="100"/>
      <c r="AHA114" s="100"/>
      <c r="AHB114" s="100"/>
      <c r="AHC114" s="100"/>
      <c r="AHD114" s="100"/>
      <c r="AHE114" s="100"/>
      <c r="AHF114" s="100"/>
      <c r="AHG114" s="100"/>
      <c r="AHH114" s="100"/>
      <c r="AHI114" s="100"/>
      <c r="AHJ114" s="100"/>
      <c r="AHK114" s="100"/>
      <c r="AHL114" s="100"/>
      <c r="AHM114" s="100"/>
      <c r="AHN114" s="100"/>
      <c r="AHO114" s="100"/>
      <c r="AHP114" s="100"/>
      <c r="AHQ114" s="100"/>
      <c r="AHR114" s="100"/>
      <c r="AHS114" s="100"/>
      <c r="AHT114" s="100"/>
      <c r="AHU114" s="100"/>
      <c r="AHV114" s="100"/>
      <c r="AHW114" s="100"/>
      <c r="AHX114" s="100"/>
      <c r="AHY114" s="100"/>
      <c r="AHZ114" s="100"/>
      <c r="AIA114" s="100"/>
      <c r="AIB114" s="100"/>
      <c r="AIC114" s="100"/>
      <c r="AID114" s="100"/>
      <c r="AIE114" s="100"/>
      <c r="AIF114" s="100"/>
      <c r="AIG114" s="100"/>
      <c r="AIH114" s="100"/>
      <c r="AII114" s="100"/>
      <c r="AIJ114" s="100"/>
      <c r="AIK114" s="100"/>
      <c r="AIL114" s="100"/>
      <c r="AIM114" s="100"/>
      <c r="AIN114" s="100"/>
      <c r="AIO114" s="100"/>
      <c r="AIP114" s="100"/>
      <c r="AIQ114" s="100"/>
      <c r="AIR114" s="100"/>
      <c r="AIS114" s="100"/>
      <c r="AIT114" s="100"/>
      <c r="AIU114" s="100"/>
      <c r="AIV114" s="100"/>
      <c r="AIW114" s="100"/>
      <c r="AIX114" s="100"/>
      <c r="AIY114" s="100"/>
      <c r="AIZ114" s="100"/>
      <c r="AJA114" s="100"/>
      <c r="AJB114" s="100"/>
      <c r="AJC114" s="100"/>
      <c r="AJD114" s="100"/>
      <c r="AJE114" s="100"/>
      <c r="AJF114" s="100"/>
      <c r="AJG114" s="100"/>
      <c r="AJH114" s="100"/>
      <c r="AJI114" s="100"/>
      <c r="AJJ114" s="100"/>
      <c r="AJK114" s="100"/>
      <c r="AJL114" s="100"/>
      <c r="AJM114" s="100"/>
      <c r="AJN114" s="100"/>
      <c r="AJO114" s="100"/>
      <c r="AJP114" s="100"/>
      <c r="AJQ114" s="100"/>
      <c r="AJR114" s="100"/>
      <c r="AJS114" s="100"/>
      <c r="AJT114" s="100"/>
      <c r="AJU114" s="100"/>
      <c r="AJV114" s="100"/>
      <c r="AJW114" s="100"/>
      <c r="AJX114" s="100"/>
      <c r="AJY114" s="100"/>
      <c r="AJZ114" s="100"/>
      <c r="AKA114" s="100"/>
      <c r="AKB114" s="100"/>
      <c r="AKC114" s="100"/>
      <c r="AKD114" s="100"/>
      <c r="AKE114" s="100"/>
      <c r="AKF114" s="100"/>
      <c r="AKG114" s="100"/>
      <c r="AKH114" s="100"/>
      <c r="AKI114" s="100"/>
      <c r="AKJ114" s="100"/>
      <c r="AKK114" s="100"/>
      <c r="AKL114" s="100"/>
      <c r="AKM114" s="100"/>
      <c r="AKN114" s="100"/>
      <c r="AKO114" s="100"/>
      <c r="AKP114" s="100"/>
      <c r="AKQ114" s="100"/>
      <c r="AKR114" s="100"/>
      <c r="AKS114" s="100"/>
      <c r="AKT114" s="100"/>
      <c r="AKU114" s="100"/>
      <c r="AKV114" s="100"/>
      <c r="AKW114" s="100"/>
      <c r="AKX114" s="100"/>
      <c r="AKY114" s="100"/>
      <c r="AKZ114" s="100"/>
      <c r="ALA114" s="100"/>
      <c r="ALB114" s="100"/>
      <c r="ALC114" s="100"/>
      <c r="ALD114" s="100"/>
      <c r="ALE114" s="100"/>
      <c r="ALF114" s="100"/>
      <c r="ALG114" s="100"/>
      <c r="ALH114" s="100"/>
      <c r="ALI114" s="100"/>
      <c r="ALJ114" s="100"/>
      <c r="ALK114" s="100"/>
      <c r="ALL114" s="100"/>
      <c r="ALM114" s="100"/>
      <c r="ALN114" s="100"/>
      <c r="ALO114" s="100"/>
      <c r="ALP114" s="100"/>
      <c r="ALQ114" s="100"/>
      <c r="ALR114" s="100"/>
      <c r="ALS114" s="100"/>
      <c r="ALT114" s="100"/>
      <c r="ALU114" s="100"/>
      <c r="ALV114" s="100"/>
      <c r="ALW114" s="100"/>
      <c r="ALX114" s="100"/>
      <c r="ALY114" s="100"/>
      <c r="ALZ114" s="100"/>
      <c r="AMA114" s="100"/>
      <c r="AMB114" s="100"/>
      <c r="AMC114" s="100"/>
      <c r="AMD114" s="100"/>
      <c r="AME114" s="100"/>
      <c r="AMF114" s="100"/>
      <c r="AMG114" s="100"/>
      <c r="AMH114" s="100"/>
      <c r="AMI114" s="100"/>
    </row>
    <row r="115" spans="1:1023" s="104" customFormat="1">
      <c r="A115" s="117" t="s">
        <v>116</v>
      </c>
      <c r="B115" s="118" t="s">
        <v>124</v>
      </c>
      <c r="C115" s="100">
        <v>43</v>
      </c>
      <c r="D115" s="100">
        <v>39</v>
      </c>
      <c r="E115" s="100">
        <v>2</v>
      </c>
      <c r="F115" s="100">
        <v>16</v>
      </c>
      <c r="G115" s="100"/>
      <c r="H115" s="100">
        <f t="shared" si="17"/>
        <v>100</v>
      </c>
      <c r="I115" s="123" t="str">
        <f t="shared" si="12"/>
        <v>統一超商</v>
      </c>
      <c r="J115" s="127" t="str">
        <f>IF((I115&lt;&gt;店舗数一覧_2021!I115),"○","")</f>
        <v>○</v>
      </c>
      <c r="K115" s="124">
        <v>213032</v>
      </c>
      <c r="L115" s="102">
        <f t="shared" si="18"/>
        <v>2130.3200000000002</v>
      </c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100"/>
      <c r="BD115" s="100"/>
      <c r="BE115" s="100"/>
      <c r="BF115" s="100"/>
      <c r="BG115" s="100"/>
      <c r="BH115" s="100"/>
      <c r="BI115" s="100"/>
      <c r="BJ115" s="100"/>
      <c r="BK115" s="100"/>
      <c r="BL115" s="100"/>
      <c r="BM115" s="100"/>
      <c r="BN115" s="100"/>
      <c r="BO115" s="100"/>
      <c r="BP115" s="100"/>
      <c r="BQ115" s="100"/>
      <c r="BR115" s="100"/>
      <c r="BS115" s="100"/>
      <c r="BT115" s="100"/>
      <c r="BU115" s="100"/>
      <c r="BV115" s="100"/>
      <c r="BW115" s="100"/>
      <c r="BX115" s="100"/>
      <c r="BY115" s="100"/>
      <c r="BZ115" s="100"/>
      <c r="CA115" s="100"/>
      <c r="CB115" s="100"/>
      <c r="CC115" s="100"/>
      <c r="CD115" s="100"/>
      <c r="CE115" s="100"/>
      <c r="CF115" s="100"/>
      <c r="CG115" s="100"/>
      <c r="CH115" s="100"/>
      <c r="CI115" s="100"/>
      <c r="CJ115" s="100"/>
      <c r="CK115" s="100"/>
      <c r="CL115" s="100"/>
      <c r="CM115" s="100"/>
      <c r="CN115" s="100"/>
      <c r="CO115" s="100"/>
      <c r="CP115" s="100"/>
      <c r="CQ115" s="100"/>
      <c r="CR115" s="100"/>
      <c r="CS115" s="100"/>
      <c r="CT115" s="100"/>
      <c r="CU115" s="100"/>
      <c r="CV115" s="100"/>
      <c r="CW115" s="100"/>
      <c r="CX115" s="100"/>
      <c r="CY115" s="100"/>
      <c r="CZ115" s="100"/>
      <c r="DA115" s="100"/>
      <c r="DB115" s="100"/>
      <c r="DC115" s="100"/>
      <c r="DD115" s="100"/>
      <c r="DE115" s="100"/>
      <c r="DF115" s="100"/>
      <c r="DG115" s="100"/>
      <c r="DH115" s="100"/>
      <c r="DI115" s="100"/>
      <c r="DJ115" s="100"/>
      <c r="DK115" s="100"/>
      <c r="DL115" s="100"/>
      <c r="DM115" s="100"/>
      <c r="DN115" s="100"/>
      <c r="DO115" s="100"/>
      <c r="DP115" s="100"/>
      <c r="DQ115" s="100"/>
      <c r="DR115" s="100"/>
      <c r="DS115" s="100"/>
      <c r="DT115" s="100"/>
      <c r="DU115" s="100"/>
      <c r="DV115" s="100"/>
      <c r="DW115" s="100"/>
      <c r="DX115" s="100"/>
      <c r="DY115" s="100"/>
      <c r="DZ115" s="100"/>
      <c r="EA115" s="100"/>
      <c r="EB115" s="100"/>
      <c r="EC115" s="100"/>
      <c r="ED115" s="100"/>
      <c r="EE115" s="100"/>
      <c r="EF115" s="100"/>
      <c r="EG115" s="100"/>
      <c r="EH115" s="100"/>
      <c r="EI115" s="100"/>
      <c r="EJ115" s="100"/>
      <c r="EK115" s="100"/>
      <c r="EL115" s="100"/>
      <c r="EM115" s="100"/>
      <c r="EN115" s="100"/>
      <c r="EO115" s="100"/>
      <c r="EP115" s="100"/>
      <c r="EQ115" s="100"/>
      <c r="ER115" s="100"/>
      <c r="ES115" s="100"/>
      <c r="ET115" s="100"/>
      <c r="EU115" s="100"/>
      <c r="EV115" s="100"/>
      <c r="EW115" s="100"/>
      <c r="EX115" s="100"/>
      <c r="EY115" s="100"/>
      <c r="EZ115" s="100"/>
      <c r="FA115" s="100"/>
      <c r="FB115" s="100"/>
      <c r="FC115" s="100"/>
      <c r="FD115" s="100"/>
      <c r="FE115" s="100"/>
      <c r="FF115" s="100"/>
      <c r="FG115" s="100"/>
      <c r="FH115" s="100"/>
      <c r="FI115" s="100"/>
      <c r="FJ115" s="100"/>
      <c r="FK115" s="100"/>
      <c r="FL115" s="100"/>
      <c r="FM115" s="100"/>
      <c r="FN115" s="100"/>
      <c r="FO115" s="100"/>
      <c r="FP115" s="100"/>
      <c r="FQ115" s="100"/>
      <c r="FR115" s="100"/>
      <c r="FS115" s="100"/>
      <c r="FT115" s="100"/>
      <c r="FU115" s="100"/>
      <c r="FV115" s="100"/>
      <c r="FW115" s="100"/>
      <c r="FX115" s="100"/>
      <c r="FY115" s="100"/>
      <c r="FZ115" s="100"/>
      <c r="GA115" s="100"/>
      <c r="GB115" s="100"/>
      <c r="GC115" s="100"/>
      <c r="GD115" s="100"/>
      <c r="GE115" s="100"/>
      <c r="GF115" s="100"/>
      <c r="GG115" s="100"/>
      <c r="GH115" s="100"/>
      <c r="GI115" s="100"/>
      <c r="GJ115" s="100"/>
      <c r="GK115" s="100"/>
      <c r="GL115" s="100"/>
      <c r="GM115" s="100"/>
      <c r="GN115" s="100"/>
      <c r="GO115" s="100"/>
      <c r="GP115" s="100"/>
      <c r="GQ115" s="100"/>
      <c r="GR115" s="100"/>
      <c r="GS115" s="100"/>
      <c r="GT115" s="100"/>
      <c r="GU115" s="100"/>
      <c r="GV115" s="100"/>
      <c r="GW115" s="100"/>
      <c r="GX115" s="100"/>
      <c r="GY115" s="100"/>
      <c r="GZ115" s="100"/>
      <c r="HA115" s="100"/>
      <c r="HB115" s="100"/>
      <c r="HC115" s="100"/>
      <c r="HD115" s="100"/>
      <c r="HE115" s="100"/>
      <c r="HF115" s="100"/>
      <c r="HG115" s="100"/>
      <c r="HH115" s="100"/>
      <c r="HI115" s="100"/>
      <c r="HJ115" s="100"/>
      <c r="HK115" s="100"/>
      <c r="HL115" s="100"/>
      <c r="HM115" s="100"/>
      <c r="HN115" s="100"/>
      <c r="HO115" s="100"/>
      <c r="HP115" s="100"/>
      <c r="HQ115" s="100"/>
      <c r="HR115" s="100"/>
      <c r="HS115" s="100"/>
      <c r="HT115" s="100"/>
      <c r="HU115" s="100"/>
      <c r="HV115" s="100"/>
      <c r="HW115" s="100"/>
      <c r="HX115" s="100"/>
      <c r="HY115" s="100"/>
      <c r="HZ115" s="100"/>
      <c r="IA115" s="100"/>
      <c r="IB115" s="100"/>
      <c r="IC115" s="100"/>
      <c r="ID115" s="100"/>
      <c r="IE115" s="100"/>
      <c r="IF115" s="100"/>
      <c r="IG115" s="100"/>
      <c r="IH115" s="100"/>
      <c r="II115" s="100"/>
      <c r="IJ115" s="100"/>
      <c r="IK115" s="100"/>
      <c r="IL115" s="100"/>
      <c r="IM115" s="100"/>
      <c r="IN115" s="100"/>
      <c r="IO115" s="100"/>
      <c r="IP115" s="100"/>
      <c r="IQ115" s="100"/>
      <c r="IR115" s="100"/>
      <c r="IS115" s="100"/>
      <c r="IT115" s="100"/>
      <c r="IU115" s="100"/>
      <c r="IV115" s="100"/>
      <c r="IW115" s="100"/>
      <c r="IX115" s="100"/>
      <c r="IY115" s="100"/>
      <c r="IZ115" s="100"/>
      <c r="JA115" s="100"/>
      <c r="JB115" s="100"/>
      <c r="JC115" s="100"/>
      <c r="JD115" s="100"/>
      <c r="JE115" s="100"/>
      <c r="JF115" s="100"/>
      <c r="JG115" s="100"/>
      <c r="JH115" s="100"/>
      <c r="JI115" s="100"/>
      <c r="JJ115" s="100"/>
      <c r="JK115" s="100"/>
      <c r="JL115" s="100"/>
      <c r="JM115" s="100"/>
      <c r="JN115" s="100"/>
      <c r="JO115" s="100"/>
      <c r="JP115" s="100"/>
      <c r="JQ115" s="100"/>
      <c r="JR115" s="100"/>
      <c r="JS115" s="100"/>
      <c r="JT115" s="100"/>
      <c r="JU115" s="100"/>
      <c r="JV115" s="100"/>
      <c r="JW115" s="100"/>
      <c r="JX115" s="100"/>
      <c r="JY115" s="100"/>
      <c r="JZ115" s="100"/>
      <c r="KA115" s="100"/>
      <c r="KB115" s="100"/>
      <c r="KC115" s="100"/>
      <c r="KD115" s="100"/>
      <c r="KE115" s="100"/>
      <c r="KF115" s="100"/>
      <c r="KG115" s="100"/>
      <c r="KH115" s="100"/>
      <c r="KI115" s="100"/>
      <c r="KJ115" s="100"/>
      <c r="KK115" s="100"/>
      <c r="KL115" s="100"/>
      <c r="KM115" s="100"/>
      <c r="KN115" s="100"/>
      <c r="KO115" s="100"/>
      <c r="KP115" s="100"/>
      <c r="KQ115" s="100"/>
      <c r="KR115" s="100"/>
      <c r="KS115" s="100"/>
      <c r="KT115" s="100"/>
      <c r="KU115" s="100"/>
      <c r="KV115" s="100"/>
      <c r="KW115" s="100"/>
      <c r="KX115" s="100"/>
      <c r="KY115" s="100"/>
      <c r="KZ115" s="100"/>
      <c r="LA115" s="100"/>
      <c r="LB115" s="100"/>
      <c r="LC115" s="100"/>
      <c r="LD115" s="100"/>
      <c r="LE115" s="100"/>
      <c r="LF115" s="100"/>
      <c r="LG115" s="100"/>
      <c r="LH115" s="100"/>
      <c r="LI115" s="100"/>
      <c r="LJ115" s="100"/>
      <c r="LK115" s="100"/>
      <c r="LL115" s="100"/>
      <c r="LM115" s="100"/>
      <c r="LN115" s="100"/>
      <c r="LO115" s="100"/>
      <c r="LP115" s="100"/>
      <c r="LQ115" s="100"/>
      <c r="LR115" s="100"/>
      <c r="LS115" s="100"/>
      <c r="LT115" s="100"/>
      <c r="LU115" s="100"/>
      <c r="LV115" s="100"/>
      <c r="LW115" s="100"/>
      <c r="LX115" s="100"/>
      <c r="LY115" s="100"/>
      <c r="LZ115" s="100"/>
      <c r="MA115" s="100"/>
      <c r="MB115" s="100"/>
      <c r="MC115" s="100"/>
      <c r="MD115" s="100"/>
      <c r="ME115" s="100"/>
      <c r="MF115" s="100"/>
      <c r="MG115" s="100"/>
      <c r="MH115" s="100"/>
      <c r="MI115" s="100"/>
      <c r="MJ115" s="100"/>
      <c r="MK115" s="100"/>
      <c r="ML115" s="100"/>
      <c r="MM115" s="100"/>
      <c r="MN115" s="100"/>
      <c r="MO115" s="100"/>
      <c r="MP115" s="100"/>
      <c r="MQ115" s="100"/>
      <c r="MR115" s="100"/>
      <c r="MS115" s="100"/>
      <c r="MT115" s="100"/>
      <c r="MU115" s="100"/>
      <c r="MV115" s="100"/>
      <c r="MW115" s="100"/>
      <c r="MX115" s="100"/>
      <c r="MY115" s="100"/>
      <c r="MZ115" s="100"/>
      <c r="NA115" s="100"/>
      <c r="NB115" s="100"/>
      <c r="NC115" s="100"/>
      <c r="ND115" s="100"/>
      <c r="NE115" s="100"/>
      <c r="NF115" s="100"/>
      <c r="NG115" s="100"/>
      <c r="NH115" s="100"/>
      <c r="NI115" s="100"/>
      <c r="NJ115" s="100"/>
      <c r="NK115" s="100"/>
      <c r="NL115" s="100"/>
      <c r="NM115" s="100"/>
      <c r="NN115" s="100"/>
      <c r="NO115" s="100"/>
      <c r="NP115" s="100"/>
      <c r="NQ115" s="100"/>
      <c r="NR115" s="100"/>
      <c r="NS115" s="100"/>
      <c r="NT115" s="100"/>
      <c r="NU115" s="100"/>
      <c r="NV115" s="100"/>
      <c r="NW115" s="100"/>
      <c r="NX115" s="100"/>
      <c r="NY115" s="100"/>
      <c r="NZ115" s="100"/>
      <c r="OA115" s="100"/>
      <c r="OB115" s="100"/>
      <c r="OC115" s="100"/>
      <c r="OD115" s="100"/>
      <c r="OE115" s="100"/>
      <c r="OF115" s="100"/>
      <c r="OG115" s="100"/>
      <c r="OH115" s="100"/>
      <c r="OI115" s="100"/>
      <c r="OJ115" s="100"/>
      <c r="OK115" s="100"/>
      <c r="OL115" s="100"/>
      <c r="OM115" s="100"/>
      <c r="ON115" s="100"/>
      <c r="OO115" s="100"/>
      <c r="OP115" s="100"/>
      <c r="OQ115" s="100"/>
      <c r="OR115" s="100"/>
      <c r="OS115" s="100"/>
      <c r="OT115" s="100"/>
      <c r="OU115" s="100"/>
      <c r="OV115" s="100"/>
      <c r="OW115" s="100"/>
      <c r="OX115" s="100"/>
      <c r="OY115" s="100"/>
      <c r="OZ115" s="100"/>
      <c r="PA115" s="100"/>
      <c r="PB115" s="100"/>
      <c r="PC115" s="100"/>
      <c r="PD115" s="100"/>
      <c r="PE115" s="100"/>
      <c r="PF115" s="100"/>
      <c r="PG115" s="100"/>
      <c r="PH115" s="100"/>
      <c r="PI115" s="100"/>
      <c r="PJ115" s="100"/>
      <c r="PK115" s="100"/>
      <c r="PL115" s="100"/>
      <c r="PM115" s="100"/>
      <c r="PN115" s="100"/>
      <c r="PO115" s="100"/>
      <c r="PP115" s="100"/>
      <c r="PQ115" s="100"/>
      <c r="PR115" s="100"/>
      <c r="PS115" s="100"/>
      <c r="PT115" s="100"/>
      <c r="PU115" s="100"/>
      <c r="PV115" s="100"/>
      <c r="PW115" s="100"/>
      <c r="PX115" s="100"/>
      <c r="PY115" s="100"/>
      <c r="PZ115" s="100"/>
      <c r="QA115" s="100"/>
      <c r="QB115" s="100"/>
      <c r="QC115" s="100"/>
      <c r="QD115" s="100"/>
      <c r="QE115" s="100"/>
      <c r="QF115" s="100"/>
      <c r="QG115" s="100"/>
      <c r="QH115" s="100"/>
      <c r="QI115" s="100"/>
      <c r="QJ115" s="100"/>
      <c r="QK115" s="100"/>
      <c r="QL115" s="100"/>
      <c r="QM115" s="100"/>
      <c r="QN115" s="100"/>
      <c r="QO115" s="100"/>
      <c r="QP115" s="100"/>
      <c r="QQ115" s="100"/>
      <c r="QR115" s="100"/>
      <c r="QS115" s="100"/>
      <c r="QT115" s="100"/>
      <c r="QU115" s="100"/>
      <c r="QV115" s="100"/>
      <c r="QW115" s="100"/>
      <c r="QX115" s="100"/>
      <c r="QY115" s="100"/>
      <c r="QZ115" s="100"/>
      <c r="RA115" s="100"/>
      <c r="RB115" s="100"/>
      <c r="RC115" s="100"/>
      <c r="RD115" s="100"/>
      <c r="RE115" s="100"/>
      <c r="RF115" s="100"/>
      <c r="RG115" s="100"/>
      <c r="RH115" s="100"/>
      <c r="RI115" s="100"/>
      <c r="RJ115" s="100"/>
      <c r="RK115" s="100"/>
      <c r="RL115" s="100"/>
      <c r="RM115" s="100"/>
      <c r="RN115" s="100"/>
      <c r="RO115" s="100"/>
      <c r="RP115" s="100"/>
      <c r="RQ115" s="100"/>
      <c r="RR115" s="100"/>
      <c r="RS115" s="100"/>
      <c r="RT115" s="100"/>
      <c r="RU115" s="100"/>
      <c r="RV115" s="100"/>
      <c r="RW115" s="100"/>
      <c r="RX115" s="100"/>
      <c r="RY115" s="100"/>
      <c r="RZ115" s="100"/>
      <c r="SA115" s="100"/>
      <c r="SB115" s="100"/>
      <c r="SC115" s="100"/>
      <c r="SD115" s="100"/>
      <c r="SE115" s="100"/>
      <c r="SF115" s="100"/>
      <c r="SG115" s="100"/>
      <c r="SH115" s="100"/>
      <c r="SI115" s="100"/>
      <c r="SJ115" s="100"/>
      <c r="SK115" s="100"/>
      <c r="SL115" s="100"/>
      <c r="SM115" s="100"/>
      <c r="SN115" s="100"/>
      <c r="SO115" s="100"/>
      <c r="SP115" s="100"/>
      <c r="SQ115" s="100"/>
      <c r="SR115" s="100"/>
      <c r="SS115" s="100"/>
      <c r="ST115" s="100"/>
      <c r="SU115" s="100"/>
      <c r="SV115" s="100"/>
      <c r="SW115" s="100"/>
      <c r="SX115" s="100"/>
      <c r="SY115" s="100"/>
      <c r="SZ115" s="100"/>
      <c r="TA115" s="100"/>
      <c r="TB115" s="100"/>
      <c r="TC115" s="100"/>
      <c r="TD115" s="100"/>
      <c r="TE115" s="100"/>
      <c r="TF115" s="100"/>
      <c r="TG115" s="100"/>
      <c r="TH115" s="100"/>
      <c r="TI115" s="100"/>
      <c r="TJ115" s="100"/>
      <c r="TK115" s="100"/>
      <c r="TL115" s="100"/>
      <c r="TM115" s="100"/>
      <c r="TN115" s="100"/>
      <c r="TO115" s="100"/>
      <c r="TP115" s="100"/>
      <c r="TQ115" s="100"/>
      <c r="TR115" s="100"/>
      <c r="TS115" s="100"/>
      <c r="TT115" s="100"/>
      <c r="TU115" s="100"/>
      <c r="TV115" s="100"/>
      <c r="TW115" s="100"/>
      <c r="TX115" s="100"/>
      <c r="TY115" s="100"/>
      <c r="TZ115" s="100"/>
      <c r="UA115" s="100"/>
      <c r="UB115" s="100"/>
      <c r="UC115" s="100"/>
      <c r="UD115" s="100"/>
      <c r="UE115" s="100"/>
      <c r="UF115" s="100"/>
      <c r="UG115" s="100"/>
      <c r="UH115" s="100"/>
      <c r="UI115" s="100"/>
      <c r="UJ115" s="100"/>
      <c r="UK115" s="100"/>
      <c r="UL115" s="100"/>
      <c r="UM115" s="100"/>
      <c r="UN115" s="100"/>
      <c r="UO115" s="100"/>
      <c r="UP115" s="100"/>
      <c r="UQ115" s="100"/>
      <c r="UR115" s="100"/>
      <c r="US115" s="100"/>
      <c r="UT115" s="100"/>
      <c r="UU115" s="100"/>
      <c r="UV115" s="100"/>
      <c r="UW115" s="100"/>
      <c r="UX115" s="100"/>
      <c r="UY115" s="100"/>
      <c r="UZ115" s="100"/>
      <c r="VA115" s="100"/>
      <c r="VB115" s="100"/>
      <c r="VC115" s="100"/>
      <c r="VD115" s="100"/>
      <c r="VE115" s="100"/>
      <c r="VF115" s="100"/>
      <c r="VG115" s="100"/>
      <c r="VH115" s="100"/>
      <c r="VI115" s="100"/>
      <c r="VJ115" s="100"/>
      <c r="VK115" s="100"/>
      <c r="VL115" s="100"/>
      <c r="VM115" s="100"/>
      <c r="VN115" s="100"/>
      <c r="VO115" s="100"/>
      <c r="VP115" s="100"/>
      <c r="VQ115" s="100"/>
      <c r="VR115" s="100"/>
      <c r="VS115" s="100"/>
      <c r="VT115" s="100"/>
      <c r="VU115" s="100"/>
      <c r="VV115" s="100"/>
      <c r="VW115" s="100"/>
      <c r="VX115" s="100"/>
      <c r="VY115" s="100"/>
      <c r="VZ115" s="100"/>
      <c r="WA115" s="100"/>
      <c r="WB115" s="100"/>
      <c r="WC115" s="100"/>
      <c r="WD115" s="100"/>
      <c r="WE115" s="100"/>
      <c r="WF115" s="100"/>
      <c r="WG115" s="100"/>
      <c r="WH115" s="100"/>
      <c r="WI115" s="100"/>
      <c r="WJ115" s="100"/>
      <c r="WK115" s="100"/>
      <c r="WL115" s="100"/>
      <c r="WM115" s="100"/>
      <c r="WN115" s="100"/>
      <c r="WO115" s="100"/>
      <c r="WP115" s="100"/>
      <c r="WQ115" s="100"/>
      <c r="WR115" s="100"/>
      <c r="WS115" s="100"/>
      <c r="WT115" s="100"/>
      <c r="WU115" s="100"/>
      <c r="WV115" s="100"/>
      <c r="WW115" s="100"/>
      <c r="WX115" s="100"/>
      <c r="WY115" s="100"/>
      <c r="WZ115" s="100"/>
      <c r="XA115" s="100"/>
      <c r="XB115" s="100"/>
      <c r="XC115" s="100"/>
      <c r="XD115" s="100"/>
      <c r="XE115" s="100"/>
      <c r="XF115" s="100"/>
      <c r="XG115" s="100"/>
      <c r="XH115" s="100"/>
      <c r="XI115" s="100"/>
      <c r="XJ115" s="100"/>
      <c r="XK115" s="100"/>
      <c r="XL115" s="100"/>
      <c r="XM115" s="100"/>
      <c r="XN115" s="100"/>
      <c r="XO115" s="100"/>
      <c r="XP115" s="100"/>
      <c r="XQ115" s="100"/>
      <c r="XR115" s="100"/>
      <c r="XS115" s="100"/>
      <c r="XT115" s="100"/>
      <c r="XU115" s="100"/>
      <c r="XV115" s="100"/>
      <c r="XW115" s="100"/>
      <c r="XX115" s="100"/>
      <c r="XY115" s="100"/>
      <c r="XZ115" s="100"/>
      <c r="YA115" s="100"/>
      <c r="YB115" s="100"/>
      <c r="YC115" s="100"/>
      <c r="YD115" s="100"/>
      <c r="YE115" s="100"/>
      <c r="YF115" s="100"/>
      <c r="YG115" s="100"/>
      <c r="YH115" s="100"/>
      <c r="YI115" s="100"/>
      <c r="YJ115" s="100"/>
      <c r="YK115" s="100"/>
      <c r="YL115" s="100"/>
      <c r="YM115" s="100"/>
      <c r="YN115" s="100"/>
      <c r="YO115" s="100"/>
      <c r="YP115" s="100"/>
      <c r="YQ115" s="100"/>
      <c r="YR115" s="100"/>
      <c r="YS115" s="100"/>
      <c r="YT115" s="100"/>
      <c r="YU115" s="100"/>
      <c r="YV115" s="100"/>
      <c r="YW115" s="100"/>
      <c r="YX115" s="100"/>
      <c r="YY115" s="100"/>
      <c r="YZ115" s="100"/>
      <c r="ZA115" s="100"/>
      <c r="ZB115" s="100"/>
      <c r="ZC115" s="100"/>
      <c r="ZD115" s="100"/>
      <c r="ZE115" s="100"/>
      <c r="ZF115" s="100"/>
      <c r="ZG115" s="100"/>
      <c r="ZH115" s="100"/>
      <c r="ZI115" s="100"/>
      <c r="ZJ115" s="100"/>
      <c r="ZK115" s="100"/>
      <c r="ZL115" s="100"/>
      <c r="ZM115" s="100"/>
      <c r="ZN115" s="100"/>
      <c r="ZO115" s="100"/>
      <c r="ZP115" s="100"/>
      <c r="ZQ115" s="100"/>
      <c r="ZR115" s="100"/>
      <c r="ZS115" s="100"/>
      <c r="ZT115" s="100"/>
      <c r="ZU115" s="100"/>
      <c r="ZV115" s="100"/>
      <c r="ZW115" s="100"/>
      <c r="ZX115" s="100"/>
      <c r="ZY115" s="100"/>
      <c r="ZZ115" s="100"/>
      <c r="AAA115" s="100"/>
      <c r="AAB115" s="100"/>
      <c r="AAC115" s="100"/>
      <c r="AAD115" s="100"/>
      <c r="AAE115" s="100"/>
      <c r="AAF115" s="100"/>
      <c r="AAG115" s="100"/>
      <c r="AAH115" s="100"/>
      <c r="AAI115" s="100"/>
      <c r="AAJ115" s="100"/>
      <c r="AAK115" s="100"/>
      <c r="AAL115" s="100"/>
      <c r="AAM115" s="100"/>
      <c r="AAN115" s="100"/>
      <c r="AAO115" s="100"/>
      <c r="AAP115" s="100"/>
      <c r="AAQ115" s="100"/>
      <c r="AAR115" s="100"/>
      <c r="AAS115" s="100"/>
      <c r="AAT115" s="100"/>
      <c r="AAU115" s="100"/>
      <c r="AAV115" s="100"/>
      <c r="AAW115" s="100"/>
      <c r="AAX115" s="100"/>
      <c r="AAY115" s="100"/>
      <c r="AAZ115" s="100"/>
      <c r="ABA115" s="100"/>
      <c r="ABB115" s="100"/>
      <c r="ABC115" s="100"/>
      <c r="ABD115" s="100"/>
      <c r="ABE115" s="100"/>
      <c r="ABF115" s="100"/>
      <c r="ABG115" s="100"/>
      <c r="ABH115" s="100"/>
      <c r="ABI115" s="100"/>
      <c r="ABJ115" s="100"/>
      <c r="ABK115" s="100"/>
      <c r="ABL115" s="100"/>
      <c r="ABM115" s="100"/>
      <c r="ABN115" s="100"/>
      <c r="ABO115" s="100"/>
      <c r="ABP115" s="100"/>
      <c r="ABQ115" s="100"/>
      <c r="ABR115" s="100"/>
      <c r="ABS115" s="100"/>
      <c r="ABT115" s="100"/>
      <c r="ABU115" s="100"/>
      <c r="ABV115" s="100"/>
      <c r="ABW115" s="100"/>
      <c r="ABX115" s="100"/>
      <c r="ABY115" s="100"/>
      <c r="ABZ115" s="100"/>
      <c r="ACA115" s="100"/>
      <c r="ACB115" s="100"/>
      <c r="ACC115" s="100"/>
      <c r="ACD115" s="100"/>
      <c r="ACE115" s="100"/>
      <c r="ACF115" s="100"/>
      <c r="ACG115" s="100"/>
      <c r="ACH115" s="100"/>
      <c r="ACI115" s="100"/>
      <c r="ACJ115" s="100"/>
      <c r="ACK115" s="100"/>
      <c r="ACL115" s="100"/>
      <c r="ACM115" s="100"/>
      <c r="ACN115" s="100"/>
      <c r="ACO115" s="100"/>
      <c r="ACP115" s="100"/>
      <c r="ACQ115" s="100"/>
      <c r="ACR115" s="100"/>
      <c r="ACS115" s="100"/>
      <c r="ACT115" s="100"/>
      <c r="ACU115" s="100"/>
      <c r="ACV115" s="100"/>
      <c r="ACW115" s="100"/>
      <c r="ACX115" s="100"/>
      <c r="ACY115" s="100"/>
      <c r="ACZ115" s="100"/>
      <c r="ADA115" s="100"/>
      <c r="ADB115" s="100"/>
      <c r="ADC115" s="100"/>
      <c r="ADD115" s="100"/>
      <c r="ADE115" s="100"/>
      <c r="ADF115" s="100"/>
      <c r="ADG115" s="100"/>
      <c r="ADH115" s="100"/>
      <c r="ADI115" s="100"/>
      <c r="ADJ115" s="100"/>
      <c r="ADK115" s="100"/>
      <c r="ADL115" s="100"/>
      <c r="ADM115" s="100"/>
      <c r="ADN115" s="100"/>
      <c r="ADO115" s="100"/>
      <c r="ADP115" s="100"/>
      <c r="ADQ115" s="100"/>
      <c r="ADR115" s="100"/>
      <c r="ADS115" s="100"/>
      <c r="ADT115" s="100"/>
      <c r="ADU115" s="100"/>
      <c r="ADV115" s="100"/>
      <c r="ADW115" s="100"/>
      <c r="ADX115" s="100"/>
      <c r="ADY115" s="100"/>
      <c r="ADZ115" s="100"/>
      <c r="AEA115" s="100"/>
      <c r="AEB115" s="100"/>
      <c r="AEC115" s="100"/>
      <c r="AED115" s="100"/>
      <c r="AEE115" s="100"/>
      <c r="AEF115" s="100"/>
      <c r="AEG115" s="100"/>
      <c r="AEH115" s="100"/>
      <c r="AEI115" s="100"/>
      <c r="AEJ115" s="100"/>
      <c r="AEK115" s="100"/>
      <c r="AEL115" s="100"/>
      <c r="AEM115" s="100"/>
      <c r="AEN115" s="100"/>
      <c r="AEO115" s="100"/>
      <c r="AEP115" s="100"/>
      <c r="AEQ115" s="100"/>
      <c r="AER115" s="100"/>
      <c r="AES115" s="100"/>
      <c r="AET115" s="100"/>
      <c r="AEU115" s="100"/>
      <c r="AEV115" s="100"/>
      <c r="AEW115" s="100"/>
      <c r="AEX115" s="100"/>
      <c r="AEY115" s="100"/>
      <c r="AEZ115" s="100"/>
      <c r="AFA115" s="100"/>
      <c r="AFB115" s="100"/>
      <c r="AFC115" s="100"/>
      <c r="AFD115" s="100"/>
      <c r="AFE115" s="100"/>
      <c r="AFF115" s="100"/>
      <c r="AFG115" s="100"/>
      <c r="AFH115" s="100"/>
      <c r="AFI115" s="100"/>
      <c r="AFJ115" s="100"/>
      <c r="AFK115" s="100"/>
      <c r="AFL115" s="100"/>
      <c r="AFM115" s="100"/>
      <c r="AFN115" s="100"/>
      <c r="AFO115" s="100"/>
      <c r="AFP115" s="100"/>
      <c r="AFQ115" s="100"/>
      <c r="AFR115" s="100"/>
      <c r="AFS115" s="100"/>
      <c r="AFT115" s="100"/>
      <c r="AFU115" s="100"/>
      <c r="AFV115" s="100"/>
      <c r="AFW115" s="100"/>
      <c r="AFX115" s="100"/>
      <c r="AFY115" s="100"/>
      <c r="AFZ115" s="100"/>
      <c r="AGA115" s="100"/>
      <c r="AGB115" s="100"/>
      <c r="AGC115" s="100"/>
      <c r="AGD115" s="100"/>
      <c r="AGE115" s="100"/>
      <c r="AGF115" s="100"/>
      <c r="AGG115" s="100"/>
      <c r="AGH115" s="100"/>
      <c r="AGI115" s="100"/>
      <c r="AGJ115" s="100"/>
      <c r="AGK115" s="100"/>
      <c r="AGL115" s="100"/>
      <c r="AGM115" s="100"/>
      <c r="AGN115" s="100"/>
      <c r="AGO115" s="100"/>
      <c r="AGP115" s="100"/>
      <c r="AGQ115" s="100"/>
      <c r="AGR115" s="100"/>
      <c r="AGS115" s="100"/>
      <c r="AGT115" s="100"/>
      <c r="AGU115" s="100"/>
      <c r="AGV115" s="100"/>
      <c r="AGW115" s="100"/>
      <c r="AGX115" s="100"/>
      <c r="AGY115" s="100"/>
      <c r="AGZ115" s="100"/>
      <c r="AHA115" s="100"/>
      <c r="AHB115" s="100"/>
      <c r="AHC115" s="100"/>
      <c r="AHD115" s="100"/>
      <c r="AHE115" s="100"/>
      <c r="AHF115" s="100"/>
      <c r="AHG115" s="100"/>
      <c r="AHH115" s="100"/>
      <c r="AHI115" s="100"/>
      <c r="AHJ115" s="100"/>
      <c r="AHK115" s="100"/>
      <c r="AHL115" s="100"/>
      <c r="AHM115" s="100"/>
      <c r="AHN115" s="100"/>
      <c r="AHO115" s="100"/>
      <c r="AHP115" s="100"/>
      <c r="AHQ115" s="100"/>
      <c r="AHR115" s="100"/>
      <c r="AHS115" s="100"/>
      <c r="AHT115" s="100"/>
      <c r="AHU115" s="100"/>
      <c r="AHV115" s="100"/>
      <c r="AHW115" s="100"/>
      <c r="AHX115" s="100"/>
      <c r="AHY115" s="100"/>
      <c r="AHZ115" s="100"/>
      <c r="AIA115" s="100"/>
      <c r="AIB115" s="100"/>
      <c r="AIC115" s="100"/>
      <c r="AID115" s="100"/>
      <c r="AIE115" s="100"/>
      <c r="AIF115" s="100"/>
      <c r="AIG115" s="100"/>
      <c r="AIH115" s="100"/>
      <c r="AII115" s="100"/>
      <c r="AIJ115" s="100"/>
      <c r="AIK115" s="100"/>
      <c r="AIL115" s="100"/>
      <c r="AIM115" s="100"/>
      <c r="AIN115" s="100"/>
      <c r="AIO115" s="100"/>
      <c r="AIP115" s="100"/>
      <c r="AIQ115" s="100"/>
      <c r="AIR115" s="100"/>
      <c r="AIS115" s="100"/>
      <c r="AIT115" s="100"/>
      <c r="AIU115" s="100"/>
      <c r="AIV115" s="100"/>
      <c r="AIW115" s="100"/>
      <c r="AIX115" s="100"/>
      <c r="AIY115" s="100"/>
      <c r="AIZ115" s="100"/>
      <c r="AJA115" s="100"/>
      <c r="AJB115" s="100"/>
      <c r="AJC115" s="100"/>
      <c r="AJD115" s="100"/>
      <c r="AJE115" s="100"/>
      <c r="AJF115" s="100"/>
      <c r="AJG115" s="100"/>
      <c r="AJH115" s="100"/>
      <c r="AJI115" s="100"/>
      <c r="AJJ115" s="100"/>
      <c r="AJK115" s="100"/>
      <c r="AJL115" s="100"/>
      <c r="AJM115" s="100"/>
      <c r="AJN115" s="100"/>
      <c r="AJO115" s="100"/>
      <c r="AJP115" s="100"/>
      <c r="AJQ115" s="100"/>
      <c r="AJR115" s="100"/>
      <c r="AJS115" s="100"/>
      <c r="AJT115" s="100"/>
      <c r="AJU115" s="100"/>
      <c r="AJV115" s="100"/>
      <c r="AJW115" s="100"/>
      <c r="AJX115" s="100"/>
      <c r="AJY115" s="100"/>
      <c r="AJZ115" s="100"/>
      <c r="AKA115" s="100"/>
      <c r="AKB115" s="100"/>
      <c r="AKC115" s="100"/>
      <c r="AKD115" s="100"/>
      <c r="AKE115" s="100"/>
      <c r="AKF115" s="100"/>
      <c r="AKG115" s="100"/>
      <c r="AKH115" s="100"/>
      <c r="AKI115" s="100"/>
      <c r="AKJ115" s="100"/>
      <c r="AKK115" s="100"/>
      <c r="AKL115" s="100"/>
      <c r="AKM115" s="100"/>
      <c r="AKN115" s="100"/>
      <c r="AKO115" s="100"/>
      <c r="AKP115" s="100"/>
      <c r="AKQ115" s="100"/>
      <c r="AKR115" s="100"/>
      <c r="AKS115" s="100"/>
      <c r="AKT115" s="100"/>
      <c r="AKU115" s="100"/>
      <c r="AKV115" s="100"/>
      <c r="AKW115" s="100"/>
      <c r="AKX115" s="100"/>
      <c r="AKY115" s="100"/>
      <c r="AKZ115" s="100"/>
      <c r="ALA115" s="100"/>
      <c r="ALB115" s="100"/>
      <c r="ALC115" s="100"/>
      <c r="ALD115" s="100"/>
      <c r="ALE115" s="100"/>
      <c r="ALF115" s="100"/>
      <c r="ALG115" s="100"/>
      <c r="ALH115" s="100"/>
      <c r="ALI115" s="100"/>
      <c r="ALJ115" s="100"/>
      <c r="ALK115" s="100"/>
      <c r="ALL115" s="100"/>
      <c r="ALM115" s="100"/>
      <c r="ALN115" s="100"/>
      <c r="ALO115" s="100"/>
      <c r="ALP115" s="100"/>
      <c r="ALQ115" s="100"/>
      <c r="ALR115" s="100"/>
      <c r="ALS115" s="100"/>
      <c r="ALT115" s="100"/>
      <c r="ALU115" s="100"/>
      <c r="ALV115" s="100"/>
      <c r="ALW115" s="100"/>
      <c r="ALX115" s="100"/>
      <c r="ALY115" s="100"/>
      <c r="ALZ115" s="100"/>
      <c r="AMA115" s="100"/>
      <c r="AMB115" s="100"/>
      <c r="AMC115" s="100"/>
      <c r="AMD115" s="100"/>
      <c r="AME115" s="100"/>
      <c r="AMF115" s="100"/>
      <c r="AMG115" s="100"/>
      <c r="AMH115" s="100"/>
      <c r="AMI115" s="100"/>
    </row>
    <row r="116" spans="1:1023" s="104" customFormat="1">
      <c r="A116" s="117" t="s">
        <v>116</v>
      </c>
      <c r="B116" s="118" t="s">
        <v>614</v>
      </c>
      <c r="C116" s="100">
        <v>24</v>
      </c>
      <c r="D116" s="100">
        <v>17</v>
      </c>
      <c r="E116" s="100">
        <v>0</v>
      </c>
      <c r="F116" s="100">
        <v>1</v>
      </c>
      <c r="G116" s="100"/>
      <c r="H116" s="100">
        <f t="shared" si="17"/>
        <v>42</v>
      </c>
      <c r="I116" s="123" t="str">
        <f t="shared" si="12"/>
        <v>統一超商</v>
      </c>
      <c r="J116" s="127" t="str">
        <f>IF((I116&lt;&gt;店舗数一覧_2021!I116),"○","")</f>
        <v/>
      </c>
      <c r="K116" s="124">
        <v>65046</v>
      </c>
      <c r="L116" s="102">
        <f t="shared" si="18"/>
        <v>1548.7142857142858</v>
      </c>
      <c r="S116" s="100"/>
      <c r="T116" s="100"/>
      <c r="U116" s="100"/>
      <c r="V116" s="100"/>
      <c r="W116" s="100"/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100"/>
      <c r="BD116" s="100"/>
      <c r="BE116" s="100"/>
      <c r="BF116" s="100"/>
      <c r="BG116" s="100"/>
      <c r="BH116" s="100"/>
      <c r="BI116" s="100"/>
      <c r="BJ116" s="100"/>
      <c r="BK116" s="100"/>
      <c r="BL116" s="100"/>
      <c r="BM116" s="100"/>
      <c r="BN116" s="100"/>
      <c r="BO116" s="100"/>
      <c r="BP116" s="100"/>
      <c r="BQ116" s="100"/>
      <c r="BR116" s="100"/>
      <c r="BS116" s="100"/>
      <c r="BT116" s="100"/>
      <c r="BU116" s="100"/>
      <c r="BV116" s="100"/>
      <c r="BW116" s="100"/>
      <c r="BX116" s="100"/>
      <c r="BY116" s="100"/>
      <c r="BZ116" s="100"/>
      <c r="CA116" s="100"/>
      <c r="CB116" s="100"/>
      <c r="CC116" s="100"/>
      <c r="CD116" s="100"/>
      <c r="CE116" s="100"/>
      <c r="CF116" s="100"/>
      <c r="CG116" s="100"/>
      <c r="CH116" s="100"/>
      <c r="CI116" s="100"/>
      <c r="CJ116" s="100"/>
      <c r="CK116" s="100"/>
      <c r="CL116" s="100"/>
      <c r="CM116" s="100"/>
      <c r="CN116" s="100"/>
      <c r="CO116" s="100"/>
      <c r="CP116" s="100"/>
      <c r="CQ116" s="100"/>
      <c r="CR116" s="100"/>
      <c r="CS116" s="100"/>
      <c r="CT116" s="100"/>
      <c r="CU116" s="100"/>
      <c r="CV116" s="100"/>
      <c r="CW116" s="100"/>
      <c r="CX116" s="100"/>
      <c r="CY116" s="100"/>
      <c r="CZ116" s="100"/>
      <c r="DA116" s="100"/>
      <c r="DB116" s="100"/>
      <c r="DC116" s="100"/>
      <c r="DD116" s="100"/>
      <c r="DE116" s="100"/>
      <c r="DF116" s="100"/>
      <c r="DG116" s="100"/>
      <c r="DH116" s="100"/>
      <c r="DI116" s="100"/>
      <c r="DJ116" s="100"/>
      <c r="DK116" s="100"/>
      <c r="DL116" s="100"/>
      <c r="DM116" s="100"/>
      <c r="DN116" s="100"/>
      <c r="DO116" s="100"/>
      <c r="DP116" s="100"/>
      <c r="DQ116" s="100"/>
      <c r="DR116" s="100"/>
      <c r="DS116" s="100"/>
      <c r="DT116" s="100"/>
      <c r="DU116" s="100"/>
      <c r="DV116" s="100"/>
      <c r="DW116" s="100"/>
      <c r="DX116" s="100"/>
      <c r="DY116" s="100"/>
      <c r="DZ116" s="100"/>
      <c r="EA116" s="100"/>
      <c r="EB116" s="100"/>
      <c r="EC116" s="100"/>
      <c r="ED116" s="100"/>
      <c r="EE116" s="100"/>
      <c r="EF116" s="100"/>
      <c r="EG116" s="100"/>
      <c r="EH116" s="100"/>
      <c r="EI116" s="100"/>
      <c r="EJ116" s="100"/>
      <c r="EK116" s="100"/>
      <c r="EL116" s="100"/>
      <c r="EM116" s="100"/>
      <c r="EN116" s="100"/>
      <c r="EO116" s="100"/>
      <c r="EP116" s="100"/>
      <c r="EQ116" s="100"/>
      <c r="ER116" s="100"/>
      <c r="ES116" s="100"/>
      <c r="ET116" s="100"/>
      <c r="EU116" s="100"/>
      <c r="EV116" s="100"/>
      <c r="EW116" s="100"/>
      <c r="EX116" s="100"/>
      <c r="EY116" s="100"/>
      <c r="EZ116" s="100"/>
      <c r="FA116" s="100"/>
      <c r="FB116" s="100"/>
      <c r="FC116" s="100"/>
      <c r="FD116" s="100"/>
      <c r="FE116" s="100"/>
      <c r="FF116" s="100"/>
      <c r="FG116" s="100"/>
      <c r="FH116" s="100"/>
      <c r="FI116" s="100"/>
      <c r="FJ116" s="100"/>
      <c r="FK116" s="100"/>
      <c r="FL116" s="100"/>
      <c r="FM116" s="100"/>
      <c r="FN116" s="100"/>
      <c r="FO116" s="100"/>
      <c r="FP116" s="100"/>
      <c r="FQ116" s="100"/>
      <c r="FR116" s="100"/>
      <c r="FS116" s="100"/>
      <c r="FT116" s="100"/>
      <c r="FU116" s="100"/>
      <c r="FV116" s="100"/>
      <c r="FW116" s="100"/>
      <c r="FX116" s="100"/>
      <c r="FY116" s="100"/>
      <c r="FZ116" s="100"/>
      <c r="GA116" s="100"/>
      <c r="GB116" s="100"/>
      <c r="GC116" s="100"/>
      <c r="GD116" s="100"/>
      <c r="GE116" s="100"/>
      <c r="GF116" s="100"/>
      <c r="GG116" s="100"/>
      <c r="GH116" s="100"/>
      <c r="GI116" s="100"/>
      <c r="GJ116" s="100"/>
      <c r="GK116" s="100"/>
      <c r="GL116" s="100"/>
      <c r="GM116" s="100"/>
      <c r="GN116" s="100"/>
      <c r="GO116" s="100"/>
      <c r="GP116" s="100"/>
      <c r="GQ116" s="100"/>
      <c r="GR116" s="100"/>
      <c r="GS116" s="100"/>
      <c r="GT116" s="100"/>
      <c r="GU116" s="100"/>
      <c r="GV116" s="100"/>
      <c r="GW116" s="100"/>
      <c r="GX116" s="100"/>
      <c r="GY116" s="100"/>
      <c r="GZ116" s="100"/>
      <c r="HA116" s="100"/>
      <c r="HB116" s="100"/>
      <c r="HC116" s="100"/>
      <c r="HD116" s="100"/>
      <c r="HE116" s="100"/>
      <c r="HF116" s="100"/>
      <c r="HG116" s="100"/>
      <c r="HH116" s="100"/>
      <c r="HI116" s="100"/>
      <c r="HJ116" s="100"/>
      <c r="HK116" s="100"/>
      <c r="HL116" s="100"/>
      <c r="HM116" s="100"/>
      <c r="HN116" s="100"/>
      <c r="HO116" s="100"/>
      <c r="HP116" s="100"/>
      <c r="HQ116" s="100"/>
      <c r="HR116" s="100"/>
      <c r="HS116" s="100"/>
      <c r="HT116" s="100"/>
      <c r="HU116" s="100"/>
      <c r="HV116" s="100"/>
      <c r="HW116" s="100"/>
      <c r="HX116" s="100"/>
      <c r="HY116" s="100"/>
      <c r="HZ116" s="100"/>
      <c r="IA116" s="100"/>
      <c r="IB116" s="100"/>
      <c r="IC116" s="100"/>
      <c r="ID116" s="100"/>
      <c r="IE116" s="100"/>
      <c r="IF116" s="100"/>
      <c r="IG116" s="100"/>
      <c r="IH116" s="100"/>
      <c r="II116" s="100"/>
      <c r="IJ116" s="100"/>
      <c r="IK116" s="100"/>
      <c r="IL116" s="100"/>
      <c r="IM116" s="100"/>
      <c r="IN116" s="100"/>
      <c r="IO116" s="100"/>
      <c r="IP116" s="100"/>
      <c r="IQ116" s="100"/>
      <c r="IR116" s="100"/>
      <c r="IS116" s="100"/>
      <c r="IT116" s="100"/>
      <c r="IU116" s="100"/>
      <c r="IV116" s="100"/>
      <c r="IW116" s="100"/>
      <c r="IX116" s="100"/>
      <c r="IY116" s="100"/>
      <c r="IZ116" s="100"/>
      <c r="JA116" s="100"/>
      <c r="JB116" s="100"/>
      <c r="JC116" s="100"/>
      <c r="JD116" s="100"/>
      <c r="JE116" s="100"/>
      <c r="JF116" s="100"/>
      <c r="JG116" s="100"/>
      <c r="JH116" s="100"/>
      <c r="JI116" s="100"/>
      <c r="JJ116" s="100"/>
      <c r="JK116" s="100"/>
      <c r="JL116" s="100"/>
      <c r="JM116" s="100"/>
      <c r="JN116" s="100"/>
      <c r="JO116" s="100"/>
      <c r="JP116" s="100"/>
      <c r="JQ116" s="100"/>
      <c r="JR116" s="100"/>
      <c r="JS116" s="100"/>
      <c r="JT116" s="100"/>
      <c r="JU116" s="100"/>
      <c r="JV116" s="100"/>
      <c r="JW116" s="100"/>
      <c r="JX116" s="100"/>
      <c r="JY116" s="100"/>
      <c r="JZ116" s="100"/>
      <c r="KA116" s="100"/>
      <c r="KB116" s="100"/>
      <c r="KC116" s="100"/>
      <c r="KD116" s="100"/>
      <c r="KE116" s="100"/>
      <c r="KF116" s="100"/>
      <c r="KG116" s="100"/>
      <c r="KH116" s="100"/>
      <c r="KI116" s="100"/>
      <c r="KJ116" s="100"/>
      <c r="KK116" s="100"/>
      <c r="KL116" s="100"/>
      <c r="KM116" s="100"/>
      <c r="KN116" s="100"/>
      <c r="KO116" s="100"/>
      <c r="KP116" s="100"/>
      <c r="KQ116" s="100"/>
      <c r="KR116" s="100"/>
      <c r="KS116" s="100"/>
      <c r="KT116" s="100"/>
      <c r="KU116" s="100"/>
      <c r="KV116" s="100"/>
      <c r="KW116" s="100"/>
      <c r="KX116" s="100"/>
      <c r="KY116" s="100"/>
      <c r="KZ116" s="100"/>
      <c r="LA116" s="100"/>
      <c r="LB116" s="100"/>
      <c r="LC116" s="100"/>
      <c r="LD116" s="100"/>
      <c r="LE116" s="100"/>
      <c r="LF116" s="100"/>
      <c r="LG116" s="100"/>
      <c r="LH116" s="100"/>
      <c r="LI116" s="100"/>
      <c r="LJ116" s="100"/>
      <c r="LK116" s="100"/>
      <c r="LL116" s="100"/>
      <c r="LM116" s="100"/>
      <c r="LN116" s="100"/>
      <c r="LO116" s="100"/>
      <c r="LP116" s="100"/>
      <c r="LQ116" s="100"/>
      <c r="LR116" s="100"/>
      <c r="LS116" s="100"/>
      <c r="LT116" s="100"/>
      <c r="LU116" s="100"/>
      <c r="LV116" s="100"/>
      <c r="LW116" s="100"/>
      <c r="LX116" s="100"/>
      <c r="LY116" s="100"/>
      <c r="LZ116" s="100"/>
      <c r="MA116" s="100"/>
      <c r="MB116" s="100"/>
      <c r="MC116" s="100"/>
      <c r="MD116" s="100"/>
      <c r="ME116" s="100"/>
      <c r="MF116" s="100"/>
      <c r="MG116" s="100"/>
      <c r="MH116" s="100"/>
      <c r="MI116" s="100"/>
      <c r="MJ116" s="100"/>
      <c r="MK116" s="100"/>
      <c r="ML116" s="100"/>
      <c r="MM116" s="100"/>
      <c r="MN116" s="100"/>
      <c r="MO116" s="100"/>
      <c r="MP116" s="100"/>
      <c r="MQ116" s="100"/>
      <c r="MR116" s="100"/>
      <c r="MS116" s="100"/>
      <c r="MT116" s="100"/>
      <c r="MU116" s="100"/>
      <c r="MV116" s="100"/>
      <c r="MW116" s="100"/>
      <c r="MX116" s="100"/>
      <c r="MY116" s="100"/>
      <c r="MZ116" s="100"/>
      <c r="NA116" s="100"/>
      <c r="NB116" s="100"/>
      <c r="NC116" s="100"/>
      <c r="ND116" s="100"/>
      <c r="NE116" s="100"/>
      <c r="NF116" s="100"/>
      <c r="NG116" s="100"/>
      <c r="NH116" s="100"/>
      <c r="NI116" s="100"/>
      <c r="NJ116" s="100"/>
      <c r="NK116" s="100"/>
      <c r="NL116" s="100"/>
      <c r="NM116" s="100"/>
      <c r="NN116" s="100"/>
      <c r="NO116" s="100"/>
      <c r="NP116" s="100"/>
      <c r="NQ116" s="100"/>
      <c r="NR116" s="100"/>
      <c r="NS116" s="100"/>
      <c r="NT116" s="100"/>
      <c r="NU116" s="100"/>
      <c r="NV116" s="100"/>
      <c r="NW116" s="100"/>
      <c r="NX116" s="100"/>
      <c r="NY116" s="100"/>
      <c r="NZ116" s="100"/>
      <c r="OA116" s="100"/>
      <c r="OB116" s="100"/>
      <c r="OC116" s="100"/>
      <c r="OD116" s="100"/>
      <c r="OE116" s="100"/>
      <c r="OF116" s="100"/>
      <c r="OG116" s="100"/>
      <c r="OH116" s="100"/>
      <c r="OI116" s="100"/>
      <c r="OJ116" s="100"/>
      <c r="OK116" s="100"/>
      <c r="OL116" s="100"/>
      <c r="OM116" s="100"/>
      <c r="ON116" s="100"/>
      <c r="OO116" s="100"/>
      <c r="OP116" s="100"/>
      <c r="OQ116" s="100"/>
      <c r="OR116" s="100"/>
      <c r="OS116" s="100"/>
      <c r="OT116" s="100"/>
      <c r="OU116" s="100"/>
      <c r="OV116" s="100"/>
      <c r="OW116" s="100"/>
      <c r="OX116" s="100"/>
      <c r="OY116" s="100"/>
      <c r="OZ116" s="100"/>
      <c r="PA116" s="100"/>
      <c r="PB116" s="100"/>
      <c r="PC116" s="100"/>
      <c r="PD116" s="100"/>
      <c r="PE116" s="100"/>
      <c r="PF116" s="100"/>
      <c r="PG116" s="100"/>
      <c r="PH116" s="100"/>
      <c r="PI116" s="100"/>
      <c r="PJ116" s="100"/>
      <c r="PK116" s="100"/>
      <c r="PL116" s="100"/>
      <c r="PM116" s="100"/>
      <c r="PN116" s="100"/>
      <c r="PO116" s="100"/>
      <c r="PP116" s="100"/>
      <c r="PQ116" s="100"/>
      <c r="PR116" s="100"/>
      <c r="PS116" s="100"/>
      <c r="PT116" s="100"/>
      <c r="PU116" s="100"/>
      <c r="PV116" s="100"/>
      <c r="PW116" s="100"/>
      <c r="PX116" s="100"/>
      <c r="PY116" s="100"/>
      <c r="PZ116" s="100"/>
      <c r="QA116" s="100"/>
      <c r="QB116" s="100"/>
      <c r="QC116" s="100"/>
      <c r="QD116" s="100"/>
      <c r="QE116" s="100"/>
      <c r="QF116" s="100"/>
      <c r="QG116" s="100"/>
      <c r="QH116" s="100"/>
      <c r="QI116" s="100"/>
      <c r="QJ116" s="100"/>
      <c r="QK116" s="100"/>
      <c r="QL116" s="100"/>
      <c r="QM116" s="100"/>
      <c r="QN116" s="100"/>
      <c r="QO116" s="100"/>
      <c r="QP116" s="100"/>
      <c r="QQ116" s="100"/>
      <c r="QR116" s="100"/>
      <c r="QS116" s="100"/>
      <c r="QT116" s="100"/>
      <c r="QU116" s="100"/>
      <c r="QV116" s="100"/>
      <c r="QW116" s="100"/>
      <c r="QX116" s="100"/>
      <c r="QY116" s="100"/>
      <c r="QZ116" s="100"/>
      <c r="RA116" s="100"/>
      <c r="RB116" s="100"/>
      <c r="RC116" s="100"/>
      <c r="RD116" s="100"/>
      <c r="RE116" s="100"/>
      <c r="RF116" s="100"/>
      <c r="RG116" s="100"/>
      <c r="RH116" s="100"/>
      <c r="RI116" s="100"/>
      <c r="RJ116" s="100"/>
      <c r="RK116" s="100"/>
      <c r="RL116" s="100"/>
      <c r="RM116" s="100"/>
      <c r="RN116" s="100"/>
      <c r="RO116" s="100"/>
      <c r="RP116" s="100"/>
      <c r="RQ116" s="100"/>
      <c r="RR116" s="100"/>
      <c r="RS116" s="100"/>
      <c r="RT116" s="100"/>
      <c r="RU116" s="100"/>
      <c r="RV116" s="100"/>
      <c r="RW116" s="100"/>
      <c r="RX116" s="100"/>
      <c r="RY116" s="100"/>
      <c r="RZ116" s="100"/>
      <c r="SA116" s="100"/>
      <c r="SB116" s="100"/>
      <c r="SC116" s="100"/>
      <c r="SD116" s="100"/>
      <c r="SE116" s="100"/>
      <c r="SF116" s="100"/>
      <c r="SG116" s="100"/>
      <c r="SH116" s="100"/>
      <c r="SI116" s="100"/>
      <c r="SJ116" s="100"/>
      <c r="SK116" s="100"/>
      <c r="SL116" s="100"/>
      <c r="SM116" s="100"/>
      <c r="SN116" s="100"/>
      <c r="SO116" s="100"/>
      <c r="SP116" s="100"/>
      <c r="SQ116" s="100"/>
      <c r="SR116" s="100"/>
      <c r="SS116" s="100"/>
      <c r="ST116" s="100"/>
      <c r="SU116" s="100"/>
      <c r="SV116" s="100"/>
      <c r="SW116" s="100"/>
      <c r="SX116" s="100"/>
      <c r="SY116" s="100"/>
      <c r="SZ116" s="100"/>
      <c r="TA116" s="100"/>
      <c r="TB116" s="100"/>
      <c r="TC116" s="100"/>
      <c r="TD116" s="100"/>
      <c r="TE116" s="100"/>
      <c r="TF116" s="100"/>
      <c r="TG116" s="100"/>
      <c r="TH116" s="100"/>
      <c r="TI116" s="100"/>
      <c r="TJ116" s="100"/>
      <c r="TK116" s="100"/>
      <c r="TL116" s="100"/>
      <c r="TM116" s="100"/>
      <c r="TN116" s="100"/>
      <c r="TO116" s="100"/>
      <c r="TP116" s="100"/>
      <c r="TQ116" s="100"/>
      <c r="TR116" s="100"/>
      <c r="TS116" s="100"/>
      <c r="TT116" s="100"/>
      <c r="TU116" s="100"/>
      <c r="TV116" s="100"/>
      <c r="TW116" s="100"/>
      <c r="TX116" s="100"/>
      <c r="TY116" s="100"/>
      <c r="TZ116" s="100"/>
      <c r="UA116" s="100"/>
      <c r="UB116" s="100"/>
      <c r="UC116" s="100"/>
      <c r="UD116" s="100"/>
      <c r="UE116" s="100"/>
      <c r="UF116" s="100"/>
      <c r="UG116" s="100"/>
      <c r="UH116" s="100"/>
      <c r="UI116" s="100"/>
      <c r="UJ116" s="100"/>
      <c r="UK116" s="100"/>
      <c r="UL116" s="100"/>
      <c r="UM116" s="100"/>
      <c r="UN116" s="100"/>
      <c r="UO116" s="100"/>
      <c r="UP116" s="100"/>
      <c r="UQ116" s="100"/>
      <c r="UR116" s="100"/>
      <c r="US116" s="100"/>
      <c r="UT116" s="100"/>
      <c r="UU116" s="100"/>
      <c r="UV116" s="100"/>
      <c r="UW116" s="100"/>
      <c r="UX116" s="100"/>
      <c r="UY116" s="100"/>
      <c r="UZ116" s="100"/>
      <c r="VA116" s="100"/>
      <c r="VB116" s="100"/>
      <c r="VC116" s="100"/>
      <c r="VD116" s="100"/>
      <c r="VE116" s="100"/>
      <c r="VF116" s="100"/>
      <c r="VG116" s="100"/>
      <c r="VH116" s="100"/>
      <c r="VI116" s="100"/>
      <c r="VJ116" s="100"/>
      <c r="VK116" s="100"/>
      <c r="VL116" s="100"/>
      <c r="VM116" s="100"/>
      <c r="VN116" s="100"/>
      <c r="VO116" s="100"/>
      <c r="VP116" s="100"/>
      <c r="VQ116" s="100"/>
      <c r="VR116" s="100"/>
      <c r="VS116" s="100"/>
      <c r="VT116" s="100"/>
      <c r="VU116" s="100"/>
      <c r="VV116" s="100"/>
      <c r="VW116" s="100"/>
      <c r="VX116" s="100"/>
      <c r="VY116" s="100"/>
      <c r="VZ116" s="100"/>
      <c r="WA116" s="100"/>
      <c r="WB116" s="100"/>
      <c r="WC116" s="100"/>
      <c r="WD116" s="100"/>
      <c r="WE116" s="100"/>
      <c r="WF116" s="100"/>
      <c r="WG116" s="100"/>
      <c r="WH116" s="100"/>
      <c r="WI116" s="100"/>
      <c r="WJ116" s="100"/>
      <c r="WK116" s="100"/>
      <c r="WL116" s="100"/>
      <c r="WM116" s="100"/>
      <c r="WN116" s="100"/>
      <c r="WO116" s="100"/>
      <c r="WP116" s="100"/>
      <c r="WQ116" s="100"/>
      <c r="WR116" s="100"/>
      <c r="WS116" s="100"/>
      <c r="WT116" s="100"/>
      <c r="WU116" s="100"/>
      <c r="WV116" s="100"/>
      <c r="WW116" s="100"/>
      <c r="WX116" s="100"/>
      <c r="WY116" s="100"/>
      <c r="WZ116" s="100"/>
      <c r="XA116" s="100"/>
      <c r="XB116" s="100"/>
      <c r="XC116" s="100"/>
      <c r="XD116" s="100"/>
      <c r="XE116" s="100"/>
      <c r="XF116" s="100"/>
      <c r="XG116" s="100"/>
      <c r="XH116" s="100"/>
      <c r="XI116" s="100"/>
      <c r="XJ116" s="100"/>
      <c r="XK116" s="100"/>
      <c r="XL116" s="100"/>
      <c r="XM116" s="100"/>
      <c r="XN116" s="100"/>
      <c r="XO116" s="100"/>
      <c r="XP116" s="100"/>
      <c r="XQ116" s="100"/>
      <c r="XR116" s="100"/>
      <c r="XS116" s="100"/>
      <c r="XT116" s="100"/>
      <c r="XU116" s="100"/>
      <c r="XV116" s="100"/>
      <c r="XW116" s="100"/>
      <c r="XX116" s="100"/>
      <c r="XY116" s="100"/>
      <c r="XZ116" s="100"/>
      <c r="YA116" s="100"/>
      <c r="YB116" s="100"/>
      <c r="YC116" s="100"/>
      <c r="YD116" s="100"/>
      <c r="YE116" s="100"/>
      <c r="YF116" s="100"/>
      <c r="YG116" s="100"/>
      <c r="YH116" s="100"/>
      <c r="YI116" s="100"/>
      <c r="YJ116" s="100"/>
      <c r="YK116" s="100"/>
      <c r="YL116" s="100"/>
      <c r="YM116" s="100"/>
      <c r="YN116" s="100"/>
      <c r="YO116" s="100"/>
      <c r="YP116" s="100"/>
      <c r="YQ116" s="100"/>
      <c r="YR116" s="100"/>
      <c r="YS116" s="100"/>
      <c r="YT116" s="100"/>
      <c r="YU116" s="100"/>
      <c r="YV116" s="100"/>
      <c r="YW116" s="100"/>
      <c r="YX116" s="100"/>
      <c r="YY116" s="100"/>
      <c r="YZ116" s="100"/>
      <c r="ZA116" s="100"/>
      <c r="ZB116" s="100"/>
      <c r="ZC116" s="100"/>
      <c r="ZD116" s="100"/>
      <c r="ZE116" s="100"/>
      <c r="ZF116" s="100"/>
      <c r="ZG116" s="100"/>
      <c r="ZH116" s="100"/>
      <c r="ZI116" s="100"/>
      <c r="ZJ116" s="100"/>
      <c r="ZK116" s="100"/>
      <c r="ZL116" s="100"/>
      <c r="ZM116" s="100"/>
      <c r="ZN116" s="100"/>
      <c r="ZO116" s="100"/>
      <c r="ZP116" s="100"/>
      <c r="ZQ116" s="100"/>
      <c r="ZR116" s="100"/>
      <c r="ZS116" s="100"/>
      <c r="ZT116" s="100"/>
      <c r="ZU116" s="100"/>
      <c r="ZV116" s="100"/>
      <c r="ZW116" s="100"/>
      <c r="ZX116" s="100"/>
      <c r="ZY116" s="100"/>
      <c r="ZZ116" s="100"/>
      <c r="AAA116" s="100"/>
      <c r="AAB116" s="100"/>
      <c r="AAC116" s="100"/>
      <c r="AAD116" s="100"/>
      <c r="AAE116" s="100"/>
      <c r="AAF116" s="100"/>
      <c r="AAG116" s="100"/>
      <c r="AAH116" s="100"/>
      <c r="AAI116" s="100"/>
      <c r="AAJ116" s="100"/>
      <c r="AAK116" s="100"/>
      <c r="AAL116" s="100"/>
      <c r="AAM116" s="100"/>
      <c r="AAN116" s="100"/>
      <c r="AAO116" s="100"/>
      <c r="AAP116" s="100"/>
      <c r="AAQ116" s="100"/>
      <c r="AAR116" s="100"/>
      <c r="AAS116" s="100"/>
      <c r="AAT116" s="100"/>
      <c r="AAU116" s="100"/>
      <c r="AAV116" s="100"/>
      <c r="AAW116" s="100"/>
      <c r="AAX116" s="100"/>
      <c r="AAY116" s="100"/>
      <c r="AAZ116" s="100"/>
      <c r="ABA116" s="100"/>
      <c r="ABB116" s="100"/>
      <c r="ABC116" s="100"/>
      <c r="ABD116" s="100"/>
      <c r="ABE116" s="100"/>
      <c r="ABF116" s="100"/>
      <c r="ABG116" s="100"/>
      <c r="ABH116" s="100"/>
      <c r="ABI116" s="100"/>
      <c r="ABJ116" s="100"/>
      <c r="ABK116" s="100"/>
      <c r="ABL116" s="100"/>
      <c r="ABM116" s="100"/>
      <c r="ABN116" s="100"/>
      <c r="ABO116" s="100"/>
      <c r="ABP116" s="100"/>
      <c r="ABQ116" s="100"/>
      <c r="ABR116" s="100"/>
      <c r="ABS116" s="100"/>
      <c r="ABT116" s="100"/>
      <c r="ABU116" s="100"/>
      <c r="ABV116" s="100"/>
      <c r="ABW116" s="100"/>
      <c r="ABX116" s="100"/>
      <c r="ABY116" s="100"/>
      <c r="ABZ116" s="100"/>
      <c r="ACA116" s="100"/>
      <c r="ACB116" s="100"/>
      <c r="ACC116" s="100"/>
      <c r="ACD116" s="100"/>
      <c r="ACE116" s="100"/>
      <c r="ACF116" s="100"/>
      <c r="ACG116" s="100"/>
      <c r="ACH116" s="100"/>
      <c r="ACI116" s="100"/>
      <c r="ACJ116" s="100"/>
      <c r="ACK116" s="100"/>
      <c r="ACL116" s="100"/>
      <c r="ACM116" s="100"/>
      <c r="ACN116" s="100"/>
      <c r="ACO116" s="100"/>
      <c r="ACP116" s="100"/>
      <c r="ACQ116" s="100"/>
      <c r="ACR116" s="100"/>
      <c r="ACS116" s="100"/>
      <c r="ACT116" s="100"/>
      <c r="ACU116" s="100"/>
      <c r="ACV116" s="100"/>
      <c r="ACW116" s="100"/>
      <c r="ACX116" s="100"/>
      <c r="ACY116" s="100"/>
      <c r="ACZ116" s="100"/>
      <c r="ADA116" s="100"/>
      <c r="ADB116" s="100"/>
      <c r="ADC116" s="100"/>
      <c r="ADD116" s="100"/>
      <c r="ADE116" s="100"/>
      <c r="ADF116" s="100"/>
      <c r="ADG116" s="100"/>
      <c r="ADH116" s="100"/>
      <c r="ADI116" s="100"/>
      <c r="ADJ116" s="100"/>
      <c r="ADK116" s="100"/>
      <c r="ADL116" s="100"/>
      <c r="ADM116" s="100"/>
      <c r="ADN116" s="100"/>
      <c r="ADO116" s="100"/>
      <c r="ADP116" s="100"/>
      <c r="ADQ116" s="100"/>
      <c r="ADR116" s="100"/>
      <c r="ADS116" s="100"/>
      <c r="ADT116" s="100"/>
      <c r="ADU116" s="100"/>
      <c r="ADV116" s="100"/>
      <c r="ADW116" s="100"/>
      <c r="ADX116" s="100"/>
      <c r="ADY116" s="100"/>
      <c r="ADZ116" s="100"/>
      <c r="AEA116" s="100"/>
      <c r="AEB116" s="100"/>
      <c r="AEC116" s="100"/>
      <c r="AED116" s="100"/>
      <c r="AEE116" s="100"/>
      <c r="AEF116" s="100"/>
      <c r="AEG116" s="100"/>
      <c r="AEH116" s="100"/>
      <c r="AEI116" s="100"/>
      <c r="AEJ116" s="100"/>
      <c r="AEK116" s="100"/>
      <c r="AEL116" s="100"/>
      <c r="AEM116" s="100"/>
      <c r="AEN116" s="100"/>
      <c r="AEO116" s="100"/>
      <c r="AEP116" s="100"/>
      <c r="AEQ116" s="100"/>
      <c r="AER116" s="100"/>
      <c r="AES116" s="100"/>
      <c r="AET116" s="100"/>
      <c r="AEU116" s="100"/>
      <c r="AEV116" s="100"/>
      <c r="AEW116" s="100"/>
      <c r="AEX116" s="100"/>
      <c r="AEY116" s="100"/>
      <c r="AEZ116" s="100"/>
      <c r="AFA116" s="100"/>
      <c r="AFB116" s="100"/>
      <c r="AFC116" s="100"/>
      <c r="AFD116" s="100"/>
      <c r="AFE116" s="100"/>
      <c r="AFF116" s="100"/>
      <c r="AFG116" s="100"/>
      <c r="AFH116" s="100"/>
      <c r="AFI116" s="100"/>
      <c r="AFJ116" s="100"/>
      <c r="AFK116" s="100"/>
      <c r="AFL116" s="100"/>
      <c r="AFM116" s="100"/>
      <c r="AFN116" s="100"/>
      <c r="AFO116" s="100"/>
      <c r="AFP116" s="100"/>
      <c r="AFQ116" s="100"/>
      <c r="AFR116" s="100"/>
      <c r="AFS116" s="100"/>
      <c r="AFT116" s="100"/>
      <c r="AFU116" s="100"/>
      <c r="AFV116" s="100"/>
      <c r="AFW116" s="100"/>
      <c r="AFX116" s="100"/>
      <c r="AFY116" s="100"/>
      <c r="AFZ116" s="100"/>
      <c r="AGA116" s="100"/>
      <c r="AGB116" s="100"/>
      <c r="AGC116" s="100"/>
      <c r="AGD116" s="100"/>
      <c r="AGE116" s="100"/>
      <c r="AGF116" s="100"/>
      <c r="AGG116" s="100"/>
      <c r="AGH116" s="100"/>
      <c r="AGI116" s="100"/>
      <c r="AGJ116" s="100"/>
      <c r="AGK116" s="100"/>
      <c r="AGL116" s="100"/>
      <c r="AGM116" s="100"/>
      <c r="AGN116" s="100"/>
      <c r="AGO116" s="100"/>
      <c r="AGP116" s="100"/>
      <c r="AGQ116" s="100"/>
      <c r="AGR116" s="100"/>
      <c r="AGS116" s="100"/>
      <c r="AGT116" s="100"/>
      <c r="AGU116" s="100"/>
      <c r="AGV116" s="100"/>
      <c r="AGW116" s="100"/>
      <c r="AGX116" s="100"/>
      <c r="AGY116" s="100"/>
      <c r="AGZ116" s="100"/>
      <c r="AHA116" s="100"/>
      <c r="AHB116" s="100"/>
      <c r="AHC116" s="100"/>
      <c r="AHD116" s="100"/>
      <c r="AHE116" s="100"/>
      <c r="AHF116" s="100"/>
      <c r="AHG116" s="100"/>
      <c r="AHH116" s="100"/>
      <c r="AHI116" s="100"/>
      <c r="AHJ116" s="100"/>
      <c r="AHK116" s="100"/>
      <c r="AHL116" s="100"/>
      <c r="AHM116" s="100"/>
      <c r="AHN116" s="100"/>
      <c r="AHO116" s="100"/>
      <c r="AHP116" s="100"/>
      <c r="AHQ116" s="100"/>
      <c r="AHR116" s="100"/>
      <c r="AHS116" s="100"/>
      <c r="AHT116" s="100"/>
      <c r="AHU116" s="100"/>
      <c r="AHV116" s="100"/>
      <c r="AHW116" s="100"/>
      <c r="AHX116" s="100"/>
      <c r="AHY116" s="100"/>
      <c r="AHZ116" s="100"/>
      <c r="AIA116" s="100"/>
      <c r="AIB116" s="100"/>
      <c r="AIC116" s="100"/>
      <c r="AID116" s="100"/>
      <c r="AIE116" s="100"/>
      <c r="AIF116" s="100"/>
      <c r="AIG116" s="100"/>
      <c r="AIH116" s="100"/>
      <c r="AII116" s="100"/>
      <c r="AIJ116" s="100"/>
      <c r="AIK116" s="100"/>
      <c r="AIL116" s="100"/>
      <c r="AIM116" s="100"/>
      <c r="AIN116" s="100"/>
      <c r="AIO116" s="100"/>
      <c r="AIP116" s="100"/>
      <c r="AIQ116" s="100"/>
      <c r="AIR116" s="100"/>
      <c r="AIS116" s="100"/>
      <c r="AIT116" s="100"/>
      <c r="AIU116" s="100"/>
      <c r="AIV116" s="100"/>
      <c r="AIW116" s="100"/>
      <c r="AIX116" s="100"/>
      <c r="AIY116" s="100"/>
      <c r="AIZ116" s="100"/>
      <c r="AJA116" s="100"/>
      <c r="AJB116" s="100"/>
      <c r="AJC116" s="100"/>
      <c r="AJD116" s="100"/>
      <c r="AJE116" s="100"/>
      <c r="AJF116" s="100"/>
      <c r="AJG116" s="100"/>
      <c r="AJH116" s="100"/>
      <c r="AJI116" s="100"/>
      <c r="AJJ116" s="100"/>
      <c r="AJK116" s="100"/>
      <c r="AJL116" s="100"/>
      <c r="AJM116" s="100"/>
      <c r="AJN116" s="100"/>
      <c r="AJO116" s="100"/>
      <c r="AJP116" s="100"/>
      <c r="AJQ116" s="100"/>
      <c r="AJR116" s="100"/>
      <c r="AJS116" s="100"/>
      <c r="AJT116" s="100"/>
      <c r="AJU116" s="100"/>
      <c r="AJV116" s="100"/>
      <c r="AJW116" s="100"/>
      <c r="AJX116" s="100"/>
      <c r="AJY116" s="100"/>
      <c r="AJZ116" s="100"/>
      <c r="AKA116" s="100"/>
      <c r="AKB116" s="100"/>
      <c r="AKC116" s="100"/>
      <c r="AKD116" s="100"/>
      <c r="AKE116" s="100"/>
      <c r="AKF116" s="100"/>
      <c r="AKG116" s="100"/>
      <c r="AKH116" s="100"/>
      <c r="AKI116" s="100"/>
      <c r="AKJ116" s="100"/>
      <c r="AKK116" s="100"/>
      <c r="AKL116" s="100"/>
      <c r="AKM116" s="100"/>
      <c r="AKN116" s="100"/>
      <c r="AKO116" s="100"/>
      <c r="AKP116" s="100"/>
      <c r="AKQ116" s="100"/>
      <c r="AKR116" s="100"/>
      <c r="AKS116" s="100"/>
      <c r="AKT116" s="100"/>
      <c r="AKU116" s="100"/>
      <c r="AKV116" s="100"/>
      <c r="AKW116" s="100"/>
      <c r="AKX116" s="100"/>
      <c r="AKY116" s="100"/>
      <c r="AKZ116" s="100"/>
      <c r="ALA116" s="100"/>
      <c r="ALB116" s="100"/>
      <c r="ALC116" s="100"/>
      <c r="ALD116" s="100"/>
      <c r="ALE116" s="100"/>
      <c r="ALF116" s="100"/>
      <c r="ALG116" s="100"/>
      <c r="ALH116" s="100"/>
      <c r="ALI116" s="100"/>
      <c r="ALJ116" s="100"/>
      <c r="ALK116" s="100"/>
      <c r="ALL116" s="100"/>
      <c r="ALM116" s="100"/>
      <c r="ALN116" s="100"/>
      <c r="ALO116" s="100"/>
      <c r="ALP116" s="100"/>
      <c r="ALQ116" s="100"/>
      <c r="ALR116" s="100"/>
      <c r="ALS116" s="100"/>
      <c r="ALT116" s="100"/>
      <c r="ALU116" s="100"/>
      <c r="ALV116" s="100"/>
      <c r="ALW116" s="100"/>
      <c r="ALX116" s="100"/>
      <c r="ALY116" s="100"/>
      <c r="ALZ116" s="100"/>
      <c r="AMA116" s="100"/>
      <c r="AMB116" s="100"/>
      <c r="AMC116" s="100"/>
      <c r="AMD116" s="100"/>
      <c r="AME116" s="100"/>
      <c r="AMF116" s="100"/>
      <c r="AMG116" s="100"/>
      <c r="AMH116" s="100"/>
      <c r="AMI116" s="100"/>
    </row>
    <row r="117" spans="1:1023" s="104" customFormat="1">
      <c r="A117" s="117" t="s">
        <v>116</v>
      </c>
      <c r="B117" s="118" t="s">
        <v>126</v>
      </c>
      <c r="C117" s="100">
        <v>34</v>
      </c>
      <c r="D117" s="100">
        <v>15</v>
      </c>
      <c r="E117" s="100">
        <v>3</v>
      </c>
      <c r="F117" s="100">
        <v>8</v>
      </c>
      <c r="G117" s="100"/>
      <c r="H117" s="100">
        <f t="shared" si="17"/>
        <v>60</v>
      </c>
      <c r="I117" s="123" t="str">
        <f t="shared" si="12"/>
        <v>統一超商</v>
      </c>
      <c r="J117" s="127" t="str">
        <f>IF((I117&lt;&gt;店舗数一覧_2021!I117),"○","")</f>
        <v/>
      </c>
      <c r="K117" s="124">
        <v>76641</v>
      </c>
      <c r="L117" s="102">
        <f t="shared" si="18"/>
        <v>1277.3499999999999</v>
      </c>
      <c r="S117" s="100"/>
      <c r="T117" s="100"/>
      <c r="U117" s="100"/>
      <c r="V117" s="100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  <c r="AR117" s="100"/>
      <c r="AS117" s="100"/>
      <c r="AT117" s="100"/>
      <c r="AU117" s="100"/>
      <c r="AV117" s="100"/>
      <c r="AW117" s="100"/>
      <c r="AX117" s="100"/>
      <c r="AY117" s="100"/>
      <c r="AZ117" s="100"/>
      <c r="BA117" s="100"/>
      <c r="BB117" s="100"/>
      <c r="BC117" s="100"/>
      <c r="BD117" s="100"/>
      <c r="BE117" s="100"/>
      <c r="BF117" s="100"/>
      <c r="BG117" s="100"/>
      <c r="BH117" s="100"/>
      <c r="BI117" s="100"/>
      <c r="BJ117" s="100"/>
      <c r="BK117" s="100"/>
      <c r="BL117" s="100"/>
      <c r="BM117" s="100"/>
      <c r="BN117" s="100"/>
      <c r="BO117" s="100"/>
      <c r="BP117" s="100"/>
      <c r="BQ117" s="100"/>
      <c r="BR117" s="100"/>
      <c r="BS117" s="100"/>
      <c r="BT117" s="100"/>
      <c r="BU117" s="100"/>
      <c r="BV117" s="100"/>
      <c r="BW117" s="100"/>
      <c r="BX117" s="100"/>
      <c r="BY117" s="100"/>
      <c r="BZ117" s="100"/>
      <c r="CA117" s="100"/>
      <c r="CB117" s="100"/>
      <c r="CC117" s="100"/>
      <c r="CD117" s="100"/>
      <c r="CE117" s="100"/>
      <c r="CF117" s="100"/>
      <c r="CG117" s="100"/>
      <c r="CH117" s="100"/>
      <c r="CI117" s="100"/>
      <c r="CJ117" s="100"/>
      <c r="CK117" s="100"/>
      <c r="CL117" s="100"/>
      <c r="CM117" s="100"/>
      <c r="CN117" s="100"/>
      <c r="CO117" s="100"/>
      <c r="CP117" s="100"/>
      <c r="CQ117" s="100"/>
      <c r="CR117" s="100"/>
      <c r="CS117" s="100"/>
      <c r="CT117" s="100"/>
      <c r="CU117" s="100"/>
      <c r="CV117" s="100"/>
      <c r="CW117" s="100"/>
      <c r="CX117" s="100"/>
      <c r="CY117" s="100"/>
      <c r="CZ117" s="100"/>
      <c r="DA117" s="100"/>
      <c r="DB117" s="100"/>
      <c r="DC117" s="100"/>
      <c r="DD117" s="100"/>
      <c r="DE117" s="100"/>
      <c r="DF117" s="100"/>
      <c r="DG117" s="100"/>
      <c r="DH117" s="100"/>
      <c r="DI117" s="100"/>
      <c r="DJ117" s="100"/>
      <c r="DK117" s="100"/>
      <c r="DL117" s="100"/>
      <c r="DM117" s="100"/>
      <c r="DN117" s="100"/>
      <c r="DO117" s="100"/>
      <c r="DP117" s="100"/>
      <c r="DQ117" s="100"/>
      <c r="DR117" s="100"/>
      <c r="DS117" s="100"/>
      <c r="DT117" s="100"/>
      <c r="DU117" s="100"/>
      <c r="DV117" s="100"/>
      <c r="DW117" s="100"/>
      <c r="DX117" s="100"/>
      <c r="DY117" s="100"/>
      <c r="DZ117" s="100"/>
      <c r="EA117" s="100"/>
      <c r="EB117" s="100"/>
      <c r="EC117" s="100"/>
      <c r="ED117" s="100"/>
      <c r="EE117" s="100"/>
      <c r="EF117" s="100"/>
      <c r="EG117" s="100"/>
      <c r="EH117" s="100"/>
      <c r="EI117" s="100"/>
      <c r="EJ117" s="100"/>
      <c r="EK117" s="100"/>
      <c r="EL117" s="100"/>
      <c r="EM117" s="100"/>
      <c r="EN117" s="100"/>
      <c r="EO117" s="100"/>
      <c r="EP117" s="100"/>
      <c r="EQ117" s="100"/>
      <c r="ER117" s="100"/>
      <c r="ES117" s="100"/>
      <c r="ET117" s="100"/>
      <c r="EU117" s="100"/>
      <c r="EV117" s="100"/>
      <c r="EW117" s="100"/>
      <c r="EX117" s="100"/>
      <c r="EY117" s="100"/>
      <c r="EZ117" s="100"/>
      <c r="FA117" s="100"/>
      <c r="FB117" s="100"/>
      <c r="FC117" s="100"/>
      <c r="FD117" s="100"/>
      <c r="FE117" s="100"/>
      <c r="FF117" s="100"/>
      <c r="FG117" s="100"/>
      <c r="FH117" s="100"/>
      <c r="FI117" s="100"/>
      <c r="FJ117" s="100"/>
      <c r="FK117" s="100"/>
      <c r="FL117" s="100"/>
      <c r="FM117" s="100"/>
      <c r="FN117" s="100"/>
      <c r="FO117" s="100"/>
      <c r="FP117" s="100"/>
      <c r="FQ117" s="100"/>
      <c r="FR117" s="100"/>
      <c r="FS117" s="100"/>
      <c r="FT117" s="100"/>
      <c r="FU117" s="100"/>
      <c r="FV117" s="100"/>
      <c r="FW117" s="100"/>
      <c r="FX117" s="100"/>
      <c r="FY117" s="100"/>
      <c r="FZ117" s="100"/>
      <c r="GA117" s="100"/>
      <c r="GB117" s="100"/>
      <c r="GC117" s="100"/>
      <c r="GD117" s="100"/>
      <c r="GE117" s="100"/>
      <c r="GF117" s="100"/>
      <c r="GG117" s="100"/>
      <c r="GH117" s="100"/>
      <c r="GI117" s="100"/>
      <c r="GJ117" s="100"/>
      <c r="GK117" s="100"/>
      <c r="GL117" s="100"/>
      <c r="GM117" s="100"/>
      <c r="GN117" s="100"/>
      <c r="GO117" s="100"/>
      <c r="GP117" s="100"/>
      <c r="GQ117" s="100"/>
      <c r="GR117" s="100"/>
      <c r="GS117" s="100"/>
      <c r="GT117" s="100"/>
      <c r="GU117" s="100"/>
      <c r="GV117" s="100"/>
      <c r="GW117" s="100"/>
      <c r="GX117" s="100"/>
      <c r="GY117" s="100"/>
      <c r="GZ117" s="100"/>
      <c r="HA117" s="100"/>
      <c r="HB117" s="100"/>
      <c r="HC117" s="100"/>
      <c r="HD117" s="100"/>
      <c r="HE117" s="100"/>
      <c r="HF117" s="100"/>
      <c r="HG117" s="100"/>
      <c r="HH117" s="100"/>
      <c r="HI117" s="100"/>
      <c r="HJ117" s="100"/>
      <c r="HK117" s="100"/>
      <c r="HL117" s="100"/>
      <c r="HM117" s="100"/>
      <c r="HN117" s="100"/>
      <c r="HO117" s="100"/>
      <c r="HP117" s="100"/>
      <c r="HQ117" s="100"/>
      <c r="HR117" s="100"/>
      <c r="HS117" s="100"/>
      <c r="HT117" s="100"/>
      <c r="HU117" s="100"/>
      <c r="HV117" s="100"/>
      <c r="HW117" s="100"/>
      <c r="HX117" s="100"/>
      <c r="HY117" s="100"/>
      <c r="HZ117" s="100"/>
      <c r="IA117" s="100"/>
      <c r="IB117" s="100"/>
      <c r="IC117" s="100"/>
      <c r="ID117" s="100"/>
      <c r="IE117" s="100"/>
      <c r="IF117" s="100"/>
      <c r="IG117" s="100"/>
      <c r="IH117" s="100"/>
      <c r="II117" s="100"/>
      <c r="IJ117" s="100"/>
      <c r="IK117" s="100"/>
      <c r="IL117" s="100"/>
      <c r="IM117" s="100"/>
      <c r="IN117" s="100"/>
      <c r="IO117" s="100"/>
      <c r="IP117" s="100"/>
      <c r="IQ117" s="100"/>
      <c r="IR117" s="100"/>
      <c r="IS117" s="100"/>
      <c r="IT117" s="100"/>
      <c r="IU117" s="100"/>
      <c r="IV117" s="100"/>
      <c r="IW117" s="100"/>
      <c r="IX117" s="100"/>
      <c r="IY117" s="100"/>
      <c r="IZ117" s="100"/>
      <c r="JA117" s="100"/>
      <c r="JB117" s="100"/>
      <c r="JC117" s="100"/>
      <c r="JD117" s="100"/>
      <c r="JE117" s="100"/>
      <c r="JF117" s="100"/>
      <c r="JG117" s="100"/>
      <c r="JH117" s="100"/>
      <c r="JI117" s="100"/>
      <c r="JJ117" s="100"/>
      <c r="JK117" s="100"/>
      <c r="JL117" s="100"/>
      <c r="JM117" s="100"/>
      <c r="JN117" s="100"/>
      <c r="JO117" s="100"/>
      <c r="JP117" s="100"/>
      <c r="JQ117" s="100"/>
      <c r="JR117" s="100"/>
      <c r="JS117" s="100"/>
      <c r="JT117" s="100"/>
      <c r="JU117" s="100"/>
      <c r="JV117" s="100"/>
      <c r="JW117" s="100"/>
      <c r="JX117" s="100"/>
      <c r="JY117" s="100"/>
      <c r="JZ117" s="100"/>
      <c r="KA117" s="100"/>
      <c r="KB117" s="100"/>
      <c r="KC117" s="100"/>
      <c r="KD117" s="100"/>
      <c r="KE117" s="100"/>
      <c r="KF117" s="100"/>
      <c r="KG117" s="100"/>
      <c r="KH117" s="100"/>
      <c r="KI117" s="100"/>
      <c r="KJ117" s="100"/>
      <c r="KK117" s="100"/>
      <c r="KL117" s="100"/>
      <c r="KM117" s="100"/>
      <c r="KN117" s="100"/>
      <c r="KO117" s="100"/>
      <c r="KP117" s="100"/>
      <c r="KQ117" s="100"/>
      <c r="KR117" s="100"/>
      <c r="KS117" s="100"/>
      <c r="KT117" s="100"/>
      <c r="KU117" s="100"/>
      <c r="KV117" s="100"/>
      <c r="KW117" s="100"/>
      <c r="KX117" s="100"/>
      <c r="KY117" s="100"/>
      <c r="KZ117" s="100"/>
      <c r="LA117" s="100"/>
      <c r="LB117" s="100"/>
      <c r="LC117" s="100"/>
      <c r="LD117" s="100"/>
      <c r="LE117" s="100"/>
      <c r="LF117" s="100"/>
      <c r="LG117" s="100"/>
      <c r="LH117" s="100"/>
      <c r="LI117" s="100"/>
      <c r="LJ117" s="100"/>
      <c r="LK117" s="100"/>
      <c r="LL117" s="100"/>
      <c r="LM117" s="100"/>
      <c r="LN117" s="100"/>
      <c r="LO117" s="100"/>
      <c r="LP117" s="100"/>
      <c r="LQ117" s="100"/>
      <c r="LR117" s="100"/>
      <c r="LS117" s="100"/>
      <c r="LT117" s="100"/>
      <c r="LU117" s="100"/>
      <c r="LV117" s="100"/>
      <c r="LW117" s="100"/>
      <c r="LX117" s="100"/>
      <c r="LY117" s="100"/>
      <c r="LZ117" s="100"/>
      <c r="MA117" s="100"/>
      <c r="MB117" s="100"/>
      <c r="MC117" s="100"/>
      <c r="MD117" s="100"/>
      <c r="ME117" s="100"/>
      <c r="MF117" s="100"/>
      <c r="MG117" s="100"/>
      <c r="MH117" s="100"/>
      <c r="MI117" s="100"/>
      <c r="MJ117" s="100"/>
      <c r="MK117" s="100"/>
      <c r="ML117" s="100"/>
      <c r="MM117" s="100"/>
      <c r="MN117" s="100"/>
      <c r="MO117" s="100"/>
      <c r="MP117" s="100"/>
      <c r="MQ117" s="100"/>
      <c r="MR117" s="100"/>
      <c r="MS117" s="100"/>
      <c r="MT117" s="100"/>
      <c r="MU117" s="100"/>
      <c r="MV117" s="100"/>
      <c r="MW117" s="100"/>
      <c r="MX117" s="100"/>
      <c r="MY117" s="100"/>
      <c r="MZ117" s="100"/>
      <c r="NA117" s="100"/>
      <c r="NB117" s="100"/>
      <c r="NC117" s="100"/>
      <c r="ND117" s="100"/>
      <c r="NE117" s="100"/>
      <c r="NF117" s="100"/>
      <c r="NG117" s="100"/>
      <c r="NH117" s="100"/>
      <c r="NI117" s="100"/>
      <c r="NJ117" s="100"/>
      <c r="NK117" s="100"/>
      <c r="NL117" s="100"/>
      <c r="NM117" s="100"/>
      <c r="NN117" s="100"/>
      <c r="NO117" s="100"/>
      <c r="NP117" s="100"/>
      <c r="NQ117" s="100"/>
      <c r="NR117" s="100"/>
      <c r="NS117" s="100"/>
      <c r="NT117" s="100"/>
      <c r="NU117" s="100"/>
      <c r="NV117" s="100"/>
      <c r="NW117" s="100"/>
      <c r="NX117" s="100"/>
      <c r="NY117" s="100"/>
      <c r="NZ117" s="100"/>
      <c r="OA117" s="100"/>
      <c r="OB117" s="100"/>
      <c r="OC117" s="100"/>
      <c r="OD117" s="100"/>
      <c r="OE117" s="100"/>
      <c r="OF117" s="100"/>
      <c r="OG117" s="100"/>
      <c r="OH117" s="100"/>
      <c r="OI117" s="100"/>
      <c r="OJ117" s="100"/>
      <c r="OK117" s="100"/>
      <c r="OL117" s="100"/>
      <c r="OM117" s="100"/>
      <c r="ON117" s="100"/>
      <c r="OO117" s="100"/>
      <c r="OP117" s="100"/>
      <c r="OQ117" s="100"/>
      <c r="OR117" s="100"/>
      <c r="OS117" s="100"/>
      <c r="OT117" s="100"/>
      <c r="OU117" s="100"/>
      <c r="OV117" s="100"/>
      <c r="OW117" s="100"/>
      <c r="OX117" s="100"/>
      <c r="OY117" s="100"/>
      <c r="OZ117" s="100"/>
      <c r="PA117" s="100"/>
      <c r="PB117" s="100"/>
      <c r="PC117" s="100"/>
      <c r="PD117" s="100"/>
      <c r="PE117" s="100"/>
      <c r="PF117" s="100"/>
      <c r="PG117" s="100"/>
      <c r="PH117" s="100"/>
      <c r="PI117" s="100"/>
      <c r="PJ117" s="100"/>
      <c r="PK117" s="100"/>
      <c r="PL117" s="100"/>
      <c r="PM117" s="100"/>
      <c r="PN117" s="100"/>
      <c r="PO117" s="100"/>
      <c r="PP117" s="100"/>
      <c r="PQ117" s="100"/>
      <c r="PR117" s="100"/>
      <c r="PS117" s="100"/>
      <c r="PT117" s="100"/>
      <c r="PU117" s="100"/>
      <c r="PV117" s="100"/>
      <c r="PW117" s="100"/>
      <c r="PX117" s="100"/>
      <c r="PY117" s="100"/>
      <c r="PZ117" s="100"/>
      <c r="QA117" s="100"/>
      <c r="QB117" s="100"/>
      <c r="QC117" s="100"/>
      <c r="QD117" s="100"/>
      <c r="QE117" s="100"/>
      <c r="QF117" s="100"/>
      <c r="QG117" s="100"/>
      <c r="QH117" s="100"/>
      <c r="QI117" s="100"/>
      <c r="QJ117" s="100"/>
      <c r="QK117" s="100"/>
      <c r="QL117" s="100"/>
      <c r="QM117" s="100"/>
      <c r="QN117" s="100"/>
      <c r="QO117" s="100"/>
      <c r="QP117" s="100"/>
      <c r="QQ117" s="100"/>
      <c r="QR117" s="100"/>
      <c r="QS117" s="100"/>
      <c r="QT117" s="100"/>
      <c r="QU117" s="100"/>
      <c r="QV117" s="100"/>
      <c r="QW117" s="100"/>
      <c r="QX117" s="100"/>
      <c r="QY117" s="100"/>
      <c r="QZ117" s="100"/>
      <c r="RA117" s="100"/>
      <c r="RB117" s="100"/>
      <c r="RC117" s="100"/>
      <c r="RD117" s="100"/>
      <c r="RE117" s="100"/>
      <c r="RF117" s="100"/>
      <c r="RG117" s="100"/>
      <c r="RH117" s="100"/>
      <c r="RI117" s="100"/>
      <c r="RJ117" s="100"/>
      <c r="RK117" s="100"/>
      <c r="RL117" s="100"/>
      <c r="RM117" s="100"/>
      <c r="RN117" s="100"/>
      <c r="RO117" s="100"/>
      <c r="RP117" s="100"/>
      <c r="RQ117" s="100"/>
      <c r="RR117" s="100"/>
      <c r="RS117" s="100"/>
      <c r="RT117" s="100"/>
      <c r="RU117" s="100"/>
      <c r="RV117" s="100"/>
      <c r="RW117" s="100"/>
      <c r="RX117" s="100"/>
      <c r="RY117" s="100"/>
      <c r="RZ117" s="100"/>
      <c r="SA117" s="100"/>
      <c r="SB117" s="100"/>
      <c r="SC117" s="100"/>
      <c r="SD117" s="100"/>
      <c r="SE117" s="100"/>
      <c r="SF117" s="100"/>
      <c r="SG117" s="100"/>
      <c r="SH117" s="100"/>
      <c r="SI117" s="100"/>
      <c r="SJ117" s="100"/>
      <c r="SK117" s="100"/>
      <c r="SL117" s="100"/>
      <c r="SM117" s="100"/>
      <c r="SN117" s="100"/>
      <c r="SO117" s="100"/>
      <c r="SP117" s="100"/>
      <c r="SQ117" s="100"/>
      <c r="SR117" s="100"/>
      <c r="SS117" s="100"/>
      <c r="ST117" s="100"/>
      <c r="SU117" s="100"/>
      <c r="SV117" s="100"/>
      <c r="SW117" s="100"/>
      <c r="SX117" s="100"/>
      <c r="SY117" s="100"/>
      <c r="SZ117" s="100"/>
      <c r="TA117" s="100"/>
      <c r="TB117" s="100"/>
      <c r="TC117" s="100"/>
      <c r="TD117" s="100"/>
      <c r="TE117" s="100"/>
      <c r="TF117" s="100"/>
      <c r="TG117" s="100"/>
      <c r="TH117" s="100"/>
      <c r="TI117" s="100"/>
      <c r="TJ117" s="100"/>
      <c r="TK117" s="100"/>
      <c r="TL117" s="100"/>
      <c r="TM117" s="100"/>
      <c r="TN117" s="100"/>
      <c r="TO117" s="100"/>
      <c r="TP117" s="100"/>
      <c r="TQ117" s="100"/>
      <c r="TR117" s="100"/>
      <c r="TS117" s="100"/>
      <c r="TT117" s="100"/>
      <c r="TU117" s="100"/>
      <c r="TV117" s="100"/>
      <c r="TW117" s="100"/>
      <c r="TX117" s="100"/>
      <c r="TY117" s="100"/>
      <c r="TZ117" s="100"/>
      <c r="UA117" s="100"/>
      <c r="UB117" s="100"/>
      <c r="UC117" s="100"/>
      <c r="UD117" s="100"/>
      <c r="UE117" s="100"/>
      <c r="UF117" s="100"/>
      <c r="UG117" s="100"/>
      <c r="UH117" s="100"/>
      <c r="UI117" s="100"/>
      <c r="UJ117" s="100"/>
      <c r="UK117" s="100"/>
      <c r="UL117" s="100"/>
      <c r="UM117" s="100"/>
      <c r="UN117" s="100"/>
      <c r="UO117" s="100"/>
      <c r="UP117" s="100"/>
      <c r="UQ117" s="100"/>
      <c r="UR117" s="100"/>
      <c r="US117" s="100"/>
      <c r="UT117" s="100"/>
      <c r="UU117" s="100"/>
      <c r="UV117" s="100"/>
      <c r="UW117" s="100"/>
      <c r="UX117" s="100"/>
      <c r="UY117" s="100"/>
      <c r="UZ117" s="100"/>
      <c r="VA117" s="100"/>
      <c r="VB117" s="100"/>
      <c r="VC117" s="100"/>
      <c r="VD117" s="100"/>
      <c r="VE117" s="100"/>
      <c r="VF117" s="100"/>
      <c r="VG117" s="100"/>
      <c r="VH117" s="100"/>
      <c r="VI117" s="100"/>
      <c r="VJ117" s="100"/>
      <c r="VK117" s="100"/>
      <c r="VL117" s="100"/>
      <c r="VM117" s="100"/>
      <c r="VN117" s="100"/>
      <c r="VO117" s="100"/>
      <c r="VP117" s="100"/>
      <c r="VQ117" s="100"/>
      <c r="VR117" s="100"/>
      <c r="VS117" s="100"/>
      <c r="VT117" s="100"/>
      <c r="VU117" s="100"/>
      <c r="VV117" s="100"/>
      <c r="VW117" s="100"/>
      <c r="VX117" s="100"/>
      <c r="VY117" s="100"/>
      <c r="VZ117" s="100"/>
      <c r="WA117" s="100"/>
      <c r="WB117" s="100"/>
      <c r="WC117" s="100"/>
      <c r="WD117" s="100"/>
      <c r="WE117" s="100"/>
      <c r="WF117" s="100"/>
      <c r="WG117" s="100"/>
      <c r="WH117" s="100"/>
      <c r="WI117" s="100"/>
      <c r="WJ117" s="100"/>
      <c r="WK117" s="100"/>
      <c r="WL117" s="100"/>
      <c r="WM117" s="100"/>
      <c r="WN117" s="100"/>
      <c r="WO117" s="100"/>
      <c r="WP117" s="100"/>
      <c r="WQ117" s="100"/>
      <c r="WR117" s="100"/>
      <c r="WS117" s="100"/>
      <c r="WT117" s="100"/>
      <c r="WU117" s="100"/>
      <c r="WV117" s="100"/>
      <c r="WW117" s="100"/>
      <c r="WX117" s="100"/>
      <c r="WY117" s="100"/>
      <c r="WZ117" s="100"/>
      <c r="XA117" s="100"/>
      <c r="XB117" s="100"/>
      <c r="XC117" s="100"/>
      <c r="XD117" s="100"/>
      <c r="XE117" s="100"/>
      <c r="XF117" s="100"/>
      <c r="XG117" s="100"/>
      <c r="XH117" s="100"/>
      <c r="XI117" s="100"/>
      <c r="XJ117" s="100"/>
      <c r="XK117" s="100"/>
      <c r="XL117" s="100"/>
      <c r="XM117" s="100"/>
      <c r="XN117" s="100"/>
      <c r="XO117" s="100"/>
      <c r="XP117" s="100"/>
      <c r="XQ117" s="100"/>
      <c r="XR117" s="100"/>
      <c r="XS117" s="100"/>
      <c r="XT117" s="100"/>
      <c r="XU117" s="100"/>
      <c r="XV117" s="100"/>
      <c r="XW117" s="100"/>
      <c r="XX117" s="100"/>
      <c r="XY117" s="100"/>
      <c r="XZ117" s="100"/>
      <c r="YA117" s="100"/>
      <c r="YB117" s="100"/>
      <c r="YC117" s="100"/>
      <c r="YD117" s="100"/>
      <c r="YE117" s="100"/>
      <c r="YF117" s="100"/>
      <c r="YG117" s="100"/>
      <c r="YH117" s="100"/>
      <c r="YI117" s="100"/>
      <c r="YJ117" s="100"/>
      <c r="YK117" s="100"/>
      <c r="YL117" s="100"/>
      <c r="YM117" s="100"/>
      <c r="YN117" s="100"/>
      <c r="YO117" s="100"/>
      <c r="YP117" s="100"/>
      <c r="YQ117" s="100"/>
      <c r="YR117" s="100"/>
      <c r="YS117" s="100"/>
      <c r="YT117" s="100"/>
      <c r="YU117" s="100"/>
      <c r="YV117" s="100"/>
      <c r="YW117" s="100"/>
      <c r="YX117" s="100"/>
      <c r="YY117" s="100"/>
      <c r="YZ117" s="100"/>
      <c r="ZA117" s="100"/>
      <c r="ZB117" s="100"/>
      <c r="ZC117" s="100"/>
      <c r="ZD117" s="100"/>
      <c r="ZE117" s="100"/>
      <c r="ZF117" s="100"/>
      <c r="ZG117" s="100"/>
      <c r="ZH117" s="100"/>
      <c r="ZI117" s="100"/>
      <c r="ZJ117" s="100"/>
      <c r="ZK117" s="100"/>
      <c r="ZL117" s="100"/>
      <c r="ZM117" s="100"/>
      <c r="ZN117" s="100"/>
      <c r="ZO117" s="100"/>
      <c r="ZP117" s="100"/>
      <c r="ZQ117" s="100"/>
      <c r="ZR117" s="100"/>
      <c r="ZS117" s="100"/>
      <c r="ZT117" s="100"/>
      <c r="ZU117" s="100"/>
      <c r="ZV117" s="100"/>
      <c r="ZW117" s="100"/>
      <c r="ZX117" s="100"/>
      <c r="ZY117" s="100"/>
      <c r="ZZ117" s="100"/>
      <c r="AAA117" s="100"/>
      <c r="AAB117" s="100"/>
      <c r="AAC117" s="100"/>
      <c r="AAD117" s="100"/>
      <c r="AAE117" s="100"/>
      <c r="AAF117" s="100"/>
      <c r="AAG117" s="100"/>
      <c r="AAH117" s="100"/>
      <c r="AAI117" s="100"/>
      <c r="AAJ117" s="100"/>
      <c r="AAK117" s="100"/>
      <c r="AAL117" s="100"/>
      <c r="AAM117" s="100"/>
      <c r="AAN117" s="100"/>
      <c r="AAO117" s="100"/>
      <c r="AAP117" s="100"/>
      <c r="AAQ117" s="100"/>
      <c r="AAR117" s="100"/>
      <c r="AAS117" s="100"/>
      <c r="AAT117" s="100"/>
      <c r="AAU117" s="100"/>
      <c r="AAV117" s="100"/>
      <c r="AAW117" s="100"/>
      <c r="AAX117" s="100"/>
      <c r="AAY117" s="100"/>
      <c r="AAZ117" s="100"/>
      <c r="ABA117" s="100"/>
      <c r="ABB117" s="100"/>
      <c r="ABC117" s="100"/>
      <c r="ABD117" s="100"/>
      <c r="ABE117" s="100"/>
      <c r="ABF117" s="100"/>
      <c r="ABG117" s="100"/>
      <c r="ABH117" s="100"/>
      <c r="ABI117" s="100"/>
      <c r="ABJ117" s="100"/>
      <c r="ABK117" s="100"/>
      <c r="ABL117" s="100"/>
      <c r="ABM117" s="100"/>
      <c r="ABN117" s="100"/>
      <c r="ABO117" s="100"/>
      <c r="ABP117" s="100"/>
      <c r="ABQ117" s="100"/>
      <c r="ABR117" s="100"/>
      <c r="ABS117" s="100"/>
      <c r="ABT117" s="100"/>
      <c r="ABU117" s="100"/>
      <c r="ABV117" s="100"/>
      <c r="ABW117" s="100"/>
      <c r="ABX117" s="100"/>
      <c r="ABY117" s="100"/>
      <c r="ABZ117" s="100"/>
      <c r="ACA117" s="100"/>
      <c r="ACB117" s="100"/>
      <c r="ACC117" s="100"/>
      <c r="ACD117" s="100"/>
      <c r="ACE117" s="100"/>
      <c r="ACF117" s="100"/>
      <c r="ACG117" s="100"/>
      <c r="ACH117" s="100"/>
      <c r="ACI117" s="100"/>
      <c r="ACJ117" s="100"/>
      <c r="ACK117" s="100"/>
      <c r="ACL117" s="100"/>
      <c r="ACM117" s="100"/>
      <c r="ACN117" s="100"/>
      <c r="ACO117" s="100"/>
      <c r="ACP117" s="100"/>
      <c r="ACQ117" s="100"/>
      <c r="ACR117" s="100"/>
      <c r="ACS117" s="100"/>
      <c r="ACT117" s="100"/>
      <c r="ACU117" s="100"/>
      <c r="ACV117" s="100"/>
      <c r="ACW117" s="100"/>
      <c r="ACX117" s="100"/>
      <c r="ACY117" s="100"/>
      <c r="ACZ117" s="100"/>
      <c r="ADA117" s="100"/>
      <c r="ADB117" s="100"/>
      <c r="ADC117" s="100"/>
      <c r="ADD117" s="100"/>
      <c r="ADE117" s="100"/>
      <c r="ADF117" s="100"/>
      <c r="ADG117" s="100"/>
      <c r="ADH117" s="100"/>
      <c r="ADI117" s="100"/>
      <c r="ADJ117" s="100"/>
      <c r="ADK117" s="100"/>
      <c r="ADL117" s="100"/>
      <c r="ADM117" s="100"/>
      <c r="ADN117" s="100"/>
      <c r="ADO117" s="100"/>
      <c r="ADP117" s="100"/>
      <c r="ADQ117" s="100"/>
      <c r="ADR117" s="100"/>
      <c r="ADS117" s="100"/>
      <c r="ADT117" s="100"/>
      <c r="ADU117" s="100"/>
      <c r="ADV117" s="100"/>
      <c r="ADW117" s="100"/>
      <c r="ADX117" s="100"/>
      <c r="ADY117" s="100"/>
      <c r="ADZ117" s="100"/>
      <c r="AEA117" s="100"/>
      <c r="AEB117" s="100"/>
      <c r="AEC117" s="100"/>
      <c r="AED117" s="100"/>
      <c r="AEE117" s="100"/>
      <c r="AEF117" s="100"/>
      <c r="AEG117" s="100"/>
      <c r="AEH117" s="100"/>
      <c r="AEI117" s="100"/>
      <c r="AEJ117" s="100"/>
      <c r="AEK117" s="100"/>
      <c r="AEL117" s="100"/>
      <c r="AEM117" s="100"/>
      <c r="AEN117" s="100"/>
      <c r="AEO117" s="100"/>
      <c r="AEP117" s="100"/>
      <c r="AEQ117" s="100"/>
      <c r="AER117" s="100"/>
      <c r="AES117" s="100"/>
      <c r="AET117" s="100"/>
      <c r="AEU117" s="100"/>
      <c r="AEV117" s="100"/>
      <c r="AEW117" s="100"/>
      <c r="AEX117" s="100"/>
      <c r="AEY117" s="100"/>
      <c r="AEZ117" s="100"/>
      <c r="AFA117" s="100"/>
      <c r="AFB117" s="100"/>
      <c r="AFC117" s="100"/>
      <c r="AFD117" s="100"/>
      <c r="AFE117" s="100"/>
      <c r="AFF117" s="100"/>
      <c r="AFG117" s="100"/>
      <c r="AFH117" s="100"/>
      <c r="AFI117" s="100"/>
      <c r="AFJ117" s="100"/>
      <c r="AFK117" s="100"/>
      <c r="AFL117" s="100"/>
      <c r="AFM117" s="100"/>
      <c r="AFN117" s="100"/>
      <c r="AFO117" s="100"/>
      <c r="AFP117" s="100"/>
      <c r="AFQ117" s="100"/>
      <c r="AFR117" s="100"/>
      <c r="AFS117" s="100"/>
      <c r="AFT117" s="100"/>
      <c r="AFU117" s="100"/>
      <c r="AFV117" s="100"/>
      <c r="AFW117" s="100"/>
      <c r="AFX117" s="100"/>
      <c r="AFY117" s="100"/>
      <c r="AFZ117" s="100"/>
      <c r="AGA117" s="100"/>
      <c r="AGB117" s="100"/>
      <c r="AGC117" s="100"/>
      <c r="AGD117" s="100"/>
      <c r="AGE117" s="100"/>
      <c r="AGF117" s="100"/>
      <c r="AGG117" s="100"/>
      <c r="AGH117" s="100"/>
      <c r="AGI117" s="100"/>
      <c r="AGJ117" s="100"/>
      <c r="AGK117" s="100"/>
      <c r="AGL117" s="100"/>
      <c r="AGM117" s="100"/>
      <c r="AGN117" s="100"/>
      <c r="AGO117" s="100"/>
      <c r="AGP117" s="100"/>
      <c r="AGQ117" s="100"/>
      <c r="AGR117" s="100"/>
      <c r="AGS117" s="100"/>
      <c r="AGT117" s="100"/>
      <c r="AGU117" s="100"/>
      <c r="AGV117" s="100"/>
      <c r="AGW117" s="100"/>
      <c r="AGX117" s="100"/>
      <c r="AGY117" s="100"/>
      <c r="AGZ117" s="100"/>
      <c r="AHA117" s="100"/>
      <c r="AHB117" s="100"/>
      <c r="AHC117" s="100"/>
      <c r="AHD117" s="100"/>
      <c r="AHE117" s="100"/>
      <c r="AHF117" s="100"/>
      <c r="AHG117" s="100"/>
      <c r="AHH117" s="100"/>
      <c r="AHI117" s="100"/>
      <c r="AHJ117" s="100"/>
      <c r="AHK117" s="100"/>
      <c r="AHL117" s="100"/>
      <c r="AHM117" s="100"/>
      <c r="AHN117" s="100"/>
      <c r="AHO117" s="100"/>
      <c r="AHP117" s="100"/>
      <c r="AHQ117" s="100"/>
      <c r="AHR117" s="100"/>
      <c r="AHS117" s="100"/>
      <c r="AHT117" s="100"/>
      <c r="AHU117" s="100"/>
      <c r="AHV117" s="100"/>
      <c r="AHW117" s="100"/>
      <c r="AHX117" s="100"/>
      <c r="AHY117" s="100"/>
      <c r="AHZ117" s="100"/>
      <c r="AIA117" s="100"/>
      <c r="AIB117" s="100"/>
      <c r="AIC117" s="100"/>
      <c r="AID117" s="100"/>
      <c r="AIE117" s="100"/>
      <c r="AIF117" s="100"/>
      <c r="AIG117" s="100"/>
      <c r="AIH117" s="100"/>
      <c r="AII117" s="100"/>
      <c r="AIJ117" s="100"/>
      <c r="AIK117" s="100"/>
      <c r="AIL117" s="100"/>
      <c r="AIM117" s="100"/>
      <c r="AIN117" s="100"/>
      <c r="AIO117" s="100"/>
      <c r="AIP117" s="100"/>
      <c r="AIQ117" s="100"/>
      <c r="AIR117" s="100"/>
      <c r="AIS117" s="100"/>
      <c r="AIT117" s="100"/>
      <c r="AIU117" s="100"/>
      <c r="AIV117" s="100"/>
      <c r="AIW117" s="100"/>
      <c r="AIX117" s="100"/>
      <c r="AIY117" s="100"/>
      <c r="AIZ117" s="100"/>
      <c r="AJA117" s="100"/>
      <c r="AJB117" s="100"/>
      <c r="AJC117" s="100"/>
      <c r="AJD117" s="100"/>
      <c r="AJE117" s="100"/>
      <c r="AJF117" s="100"/>
      <c r="AJG117" s="100"/>
      <c r="AJH117" s="100"/>
      <c r="AJI117" s="100"/>
      <c r="AJJ117" s="100"/>
      <c r="AJK117" s="100"/>
      <c r="AJL117" s="100"/>
      <c r="AJM117" s="100"/>
      <c r="AJN117" s="100"/>
      <c r="AJO117" s="100"/>
      <c r="AJP117" s="100"/>
      <c r="AJQ117" s="100"/>
      <c r="AJR117" s="100"/>
      <c r="AJS117" s="100"/>
      <c r="AJT117" s="100"/>
      <c r="AJU117" s="100"/>
      <c r="AJV117" s="100"/>
      <c r="AJW117" s="100"/>
      <c r="AJX117" s="100"/>
      <c r="AJY117" s="100"/>
      <c r="AJZ117" s="100"/>
      <c r="AKA117" s="100"/>
      <c r="AKB117" s="100"/>
      <c r="AKC117" s="100"/>
      <c r="AKD117" s="100"/>
      <c r="AKE117" s="100"/>
      <c r="AKF117" s="100"/>
      <c r="AKG117" s="100"/>
      <c r="AKH117" s="100"/>
      <c r="AKI117" s="100"/>
      <c r="AKJ117" s="100"/>
      <c r="AKK117" s="100"/>
      <c r="AKL117" s="100"/>
      <c r="AKM117" s="100"/>
      <c r="AKN117" s="100"/>
      <c r="AKO117" s="100"/>
      <c r="AKP117" s="100"/>
      <c r="AKQ117" s="100"/>
      <c r="AKR117" s="100"/>
      <c r="AKS117" s="100"/>
      <c r="AKT117" s="100"/>
      <c r="AKU117" s="100"/>
      <c r="AKV117" s="100"/>
      <c r="AKW117" s="100"/>
      <c r="AKX117" s="100"/>
      <c r="AKY117" s="100"/>
      <c r="AKZ117" s="100"/>
      <c r="ALA117" s="100"/>
      <c r="ALB117" s="100"/>
      <c r="ALC117" s="100"/>
      <c r="ALD117" s="100"/>
      <c r="ALE117" s="100"/>
      <c r="ALF117" s="100"/>
      <c r="ALG117" s="100"/>
      <c r="ALH117" s="100"/>
      <c r="ALI117" s="100"/>
      <c r="ALJ117" s="100"/>
      <c r="ALK117" s="100"/>
      <c r="ALL117" s="100"/>
      <c r="ALM117" s="100"/>
      <c r="ALN117" s="100"/>
      <c r="ALO117" s="100"/>
      <c r="ALP117" s="100"/>
      <c r="ALQ117" s="100"/>
      <c r="ALR117" s="100"/>
      <c r="ALS117" s="100"/>
      <c r="ALT117" s="100"/>
      <c r="ALU117" s="100"/>
      <c r="ALV117" s="100"/>
      <c r="ALW117" s="100"/>
      <c r="ALX117" s="100"/>
      <c r="ALY117" s="100"/>
      <c r="ALZ117" s="100"/>
      <c r="AMA117" s="100"/>
      <c r="AMB117" s="100"/>
      <c r="AMC117" s="100"/>
      <c r="AMD117" s="100"/>
      <c r="AME117" s="100"/>
      <c r="AMF117" s="100"/>
      <c r="AMG117" s="100"/>
      <c r="AMH117" s="100"/>
      <c r="AMI117" s="100"/>
    </row>
    <row r="118" spans="1:1023" s="104" customFormat="1">
      <c r="A118" s="117" t="s">
        <v>116</v>
      </c>
      <c r="B118" s="118" t="s">
        <v>127</v>
      </c>
      <c r="C118" s="100">
        <v>48</v>
      </c>
      <c r="D118" s="100">
        <v>30</v>
      </c>
      <c r="E118" s="100">
        <v>2</v>
      </c>
      <c r="F118" s="100">
        <v>7</v>
      </c>
      <c r="G118" s="100"/>
      <c r="H118" s="100">
        <f t="shared" si="17"/>
        <v>87</v>
      </c>
      <c r="I118" s="123" t="str">
        <f t="shared" si="12"/>
        <v>統一超商</v>
      </c>
      <c r="J118" s="127" t="str">
        <f>IF((I118&lt;&gt;店舗数一覧_2021!I118),"○","")</f>
        <v/>
      </c>
      <c r="K118" s="124">
        <v>165984</v>
      </c>
      <c r="L118" s="102">
        <f t="shared" si="18"/>
        <v>1907.8620689655172</v>
      </c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  <c r="AT118" s="100"/>
      <c r="AU118" s="100"/>
      <c r="AV118" s="100"/>
      <c r="AW118" s="100"/>
      <c r="AX118" s="100"/>
      <c r="AY118" s="100"/>
      <c r="AZ118" s="100"/>
      <c r="BA118" s="100"/>
      <c r="BB118" s="100"/>
      <c r="BC118" s="100"/>
      <c r="BD118" s="100"/>
      <c r="BE118" s="100"/>
      <c r="BF118" s="100"/>
      <c r="BG118" s="100"/>
      <c r="BH118" s="100"/>
      <c r="BI118" s="100"/>
      <c r="BJ118" s="100"/>
      <c r="BK118" s="100"/>
      <c r="BL118" s="100"/>
      <c r="BM118" s="100"/>
      <c r="BN118" s="100"/>
      <c r="BO118" s="100"/>
      <c r="BP118" s="100"/>
      <c r="BQ118" s="100"/>
      <c r="BR118" s="100"/>
      <c r="BS118" s="100"/>
      <c r="BT118" s="100"/>
      <c r="BU118" s="100"/>
      <c r="BV118" s="100"/>
      <c r="BW118" s="100"/>
      <c r="BX118" s="100"/>
      <c r="BY118" s="100"/>
      <c r="BZ118" s="100"/>
      <c r="CA118" s="100"/>
      <c r="CB118" s="100"/>
      <c r="CC118" s="100"/>
      <c r="CD118" s="100"/>
      <c r="CE118" s="100"/>
      <c r="CF118" s="100"/>
      <c r="CG118" s="100"/>
      <c r="CH118" s="100"/>
      <c r="CI118" s="100"/>
      <c r="CJ118" s="100"/>
      <c r="CK118" s="100"/>
      <c r="CL118" s="100"/>
      <c r="CM118" s="100"/>
      <c r="CN118" s="100"/>
      <c r="CO118" s="100"/>
      <c r="CP118" s="100"/>
      <c r="CQ118" s="100"/>
      <c r="CR118" s="100"/>
      <c r="CS118" s="100"/>
      <c r="CT118" s="100"/>
      <c r="CU118" s="100"/>
      <c r="CV118" s="100"/>
      <c r="CW118" s="100"/>
      <c r="CX118" s="100"/>
      <c r="CY118" s="100"/>
      <c r="CZ118" s="100"/>
      <c r="DA118" s="100"/>
      <c r="DB118" s="100"/>
      <c r="DC118" s="100"/>
      <c r="DD118" s="100"/>
      <c r="DE118" s="100"/>
      <c r="DF118" s="100"/>
      <c r="DG118" s="100"/>
      <c r="DH118" s="100"/>
      <c r="DI118" s="100"/>
      <c r="DJ118" s="100"/>
      <c r="DK118" s="100"/>
      <c r="DL118" s="100"/>
      <c r="DM118" s="100"/>
      <c r="DN118" s="100"/>
      <c r="DO118" s="100"/>
      <c r="DP118" s="100"/>
      <c r="DQ118" s="100"/>
      <c r="DR118" s="100"/>
      <c r="DS118" s="100"/>
      <c r="DT118" s="100"/>
      <c r="DU118" s="100"/>
      <c r="DV118" s="100"/>
      <c r="DW118" s="100"/>
      <c r="DX118" s="100"/>
      <c r="DY118" s="100"/>
      <c r="DZ118" s="100"/>
      <c r="EA118" s="100"/>
      <c r="EB118" s="100"/>
      <c r="EC118" s="100"/>
      <c r="ED118" s="100"/>
      <c r="EE118" s="100"/>
      <c r="EF118" s="100"/>
      <c r="EG118" s="100"/>
      <c r="EH118" s="100"/>
      <c r="EI118" s="100"/>
      <c r="EJ118" s="100"/>
      <c r="EK118" s="100"/>
      <c r="EL118" s="100"/>
      <c r="EM118" s="100"/>
      <c r="EN118" s="100"/>
      <c r="EO118" s="100"/>
      <c r="EP118" s="100"/>
      <c r="EQ118" s="100"/>
      <c r="ER118" s="100"/>
      <c r="ES118" s="100"/>
      <c r="ET118" s="100"/>
      <c r="EU118" s="100"/>
      <c r="EV118" s="100"/>
      <c r="EW118" s="100"/>
      <c r="EX118" s="100"/>
      <c r="EY118" s="100"/>
      <c r="EZ118" s="100"/>
      <c r="FA118" s="100"/>
      <c r="FB118" s="100"/>
      <c r="FC118" s="100"/>
      <c r="FD118" s="100"/>
      <c r="FE118" s="100"/>
      <c r="FF118" s="100"/>
      <c r="FG118" s="100"/>
      <c r="FH118" s="100"/>
      <c r="FI118" s="100"/>
      <c r="FJ118" s="100"/>
      <c r="FK118" s="100"/>
      <c r="FL118" s="100"/>
      <c r="FM118" s="100"/>
      <c r="FN118" s="100"/>
      <c r="FO118" s="100"/>
      <c r="FP118" s="100"/>
      <c r="FQ118" s="100"/>
      <c r="FR118" s="100"/>
      <c r="FS118" s="100"/>
      <c r="FT118" s="100"/>
      <c r="FU118" s="100"/>
      <c r="FV118" s="100"/>
      <c r="FW118" s="100"/>
      <c r="FX118" s="100"/>
      <c r="FY118" s="100"/>
      <c r="FZ118" s="100"/>
      <c r="GA118" s="100"/>
      <c r="GB118" s="100"/>
      <c r="GC118" s="100"/>
      <c r="GD118" s="100"/>
      <c r="GE118" s="100"/>
      <c r="GF118" s="100"/>
      <c r="GG118" s="100"/>
      <c r="GH118" s="100"/>
      <c r="GI118" s="100"/>
      <c r="GJ118" s="100"/>
      <c r="GK118" s="100"/>
      <c r="GL118" s="100"/>
      <c r="GM118" s="100"/>
      <c r="GN118" s="100"/>
      <c r="GO118" s="100"/>
      <c r="GP118" s="100"/>
      <c r="GQ118" s="100"/>
      <c r="GR118" s="100"/>
      <c r="GS118" s="100"/>
      <c r="GT118" s="100"/>
      <c r="GU118" s="100"/>
      <c r="GV118" s="100"/>
      <c r="GW118" s="100"/>
      <c r="GX118" s="100"/>
      <c r="GY118" s="100"/>
      <c r="GZ118" s="100"/>
      <c r="HA118" s="100"/>
      <c r="HB118" s="100"/>
      <c r="HC118" s="100"/>
      <c r="HD118" s="100"/>
      <c r="HE118" s="100"/>
      <c r="HF118" s="100"/>
      <c r="HG118" s="100"/>
      <c r="HH118" s="100"/>
      <c r="HI118" s="100"/>
      <c r="HJ118" s="100"/>
      <c r="HK118" s="100"/>
      <c r="HL118" s="100"/>
      <c r="HM118" s="100"/>
      <c r="HN118" s="100"/>
      <c r="HO118" s="100"/>
      <c r="HP118" s="100"/>
      <c r="HQ118" s="100"/>
      <c r="HR118" s="100"/>
      <c r="HS118" s="100"/>
      <c r="HT118" s="100"/>
      <c r="HU118" s="100"/>
      <c r="HV118" s="100"/>
      <c r="HW118" s="100"/>
      <c r="HX118" s="100"/>
      <c r="HY118" s="100"/>
      <c r="HZ118" s="100"/>
      <c r="IA118" s="100"/>
      <c r="IB118" s="100"/>
      <c r="IC118" s="100"/>
      <c r="ID118" s="100"/>
      <c r="IE118" s="100"/>
      <c r="IF118" s="100"/>
      <c r="IG118" s="100"/>
      <c r="IH118" s="100"/>
      <c r="II118" s="100"/>
      <c r="IJ118" s="100"/>
      <c r="IK118" s="100"/>
      <c r="IL118" s="100"/>
      <c r="IM118" s="100"/>
      <c r="IN118" s="100"/>
      <c r="IO118" s="100"/>
      <c r="IP118" s="100"/>
      <c r="IQ118" s="100"/>
      <c r="IR118" s="100"/>
      <c r="IS118" s="100"/>
      <c r="IT118" s="100"/>
      <c r="IU118" s="100"/>
      <c r="IV118" s="100"/>
      <c r="IW118" s="100"/>
      <c r="IX118" s="100"/>
      <c r="IY118" s="100"/>
      <c r="IZ118" s="100"/>
      <c r="JA118" s="100"/>
      <c r="JB118" s="100"/>
      <c r="JC118" s="100"/>
      <c r="JD118" s="100"/>
      <c r="JE118" s="100"/>
      <c r="JF118" s="100"/>
      <c r="JG118" s="100"/>
      <c r="JH118" s="100"/>
      <c r="JI118" s="100"/>
      <c r="JJ118" s="100"/>
      <c r="JK118" s="100"/>
      <c r="JL118" s="100"/>
      <c r="JM118" s="100"/>
      <c r="JN118" s="100"/>
      <c r="JO118" s="100"/>
      <c r="JP118" s="100"/>
      <c r="JQ118" s="100"/>
      <c r="JR118" s="100"/>
      <c r="JS118" s="100"/>
      <c r="JT118" s="100"/>
      <c r="JU118" s="100"/>
      <c r="JV118" s="100"/>
      <c r="JW118" s="100"/>
      <c r="JX118" s="100"/>
      <c r="JY118" s="100"/>
      <c r="JZ118" s="100"/>
      <c r="KA118" s="100"/>
      <c r="KB118" s="100"/>
      <c r="KC118" s="100"/>
      <c r="KD118" s="100"/>
      <c r="KE118" s="100"/>
      <c r="KF118" s="100"/>
      <c r="KG118" s="100"/>
      <c r="KH118" s="100"/>
      <c r="KI118" s="100"/>
      <c r="KJ118" s="100"/>
      <c r="KK118" s="100"/>
      <c r="KL118" s="100"/>
      <c r="KM118" s="100"/>
      <c r="KN118" s="100"/>
      <c r="KO118" s="100"/>
      <c r="KP118" s="100"/>
      <c r="KQ118" s="100"/>
      <c r="KR118" s="100"/>
      <c r="KS118" s="100"/>
      <c r="KT118" s="100"/>
      <c r="KU118" s="100"/>
      <c r="KV118" s="100"/>
      <c r="KW118" s="100"/>
      <c r="KX118" s="100"/>
      <c r="KY118" s="100"/>
      <c r="KZ118" s="100"/>
      <c r="LA118" s="100"/>
      <c r="LB118" s="100"/>
      <c r="LC118" s="100"/>
      <c r="LD118" s="100"/>
      <c r="LE118" s="100"/>
      <c r="LF118" s="100"/>
      <c r="LG118" s="100"/>
      <c r="LH118" s="100"/>
      <c r="LI118" s="100"/>
      <c r="LJ118" s="100"/>
      <c r="LK118" s="100"/>
      <c r="LL118" s="100"/>
      <c r="LM118" s="100"/>
      <c r="LN118" s="100"/>
      <c r="LO118" s="100"/>
      <c r="LP118" s="100"/>
      <c r="LQ118" s="100"/>
      <c r="LR118" s="100"/>
      <c r="LS118" s="100"/>
      <c r="LT118" s="100"/>
      <c r="LU118" s="100"/>
      <c r="LV118" s="100"/>
      <c r="LW118" s="100"/>
      <c r="LX118" s="100"/>
      <c r="LY118" s="100"/>
      <c r="LZ118" s="100"/>
      <c r="MA118" s="100"/>
      <c r="MB118" s="100"/>
      <c r="MC118" s="100"/>
      <c r="MD118" s="100"/>
      <c r="ME118" s="100"/>
      <c r="MF118" s="100"/>
      <c r="MG118" s="100"/>
      <c r="MH118" s="100"/>
      <c r="MI118" s="100"/>
      <c r="MJ118" s="100"/>
      <c r="MK118" s="100"/>
      <c r="ML118" s="100"/>
      <c r="MM118" s="100"/>
      <c r="MN118" s="100"/>
      <c r="MO118" s="100"/>
      <c r="MP118" s="100"/>
      <c r="MQ118" s="100"/>
      <c r="MR118" s="100"/>
      <c r="MS118" s="100"/>
      <c r="MT118" s="100"/>
      <c r="MU118" s="100"/>
      <c r="MV118" s="100"/>
      <c r="MW118" s="100"/>
      <c r="MX118" s="100"/>
      <c r="MY118" s="100"/>
      <c r="MZ118" s="100"/>
      <c r="NA118" s="100"/>
      <c r="NB118" s="100"/>
      <c r="NC118" s="100"/>
      <c r="ND118" s="100"/>
      <c r="NE118" s="100"/>
      <c r="NF118" s="100"/>
      <c r="NG118" s="100"/>
      <c r="NH118" s="100"/>
      <c r="NI118" s="100"/>
      <c r="NJ118" s="100"/>
      <c r="NK118" s="100"/>
      <c r="NL118" s="100"/>
      <c r="NM118" s="100"/>
      <c r="NN118" s="100"/>
      <c r="NO118" s="100"/>
      <c r="NP118" s="100"/>
      <c r="NQ118" s="100"/>
      <c r="NR118" s="100"/>
      <c r="NS118" s="100"/>
      <c r="NT118" s="100"/>
      <c r="NU118" s="100"/>
      <c r="NV118" s="100"/>
      <c r="NW118" s="100"/>
      <c r="NX118" s="100"/>
      <c r="NY118" s="100"/>
      <c r="NZ118" s="100"/>
      <c r="OA118" s="100"/>
      <c r="OB118" s="100"/>
      <c r="OC118" s="100"/>
      <c r="OD118" s="100"/>
      <c r="OE118" s="100"/>
      <c r="OF118" s="100"/>
      <c r="OG118" s="100"/>
      <c r="OH118" s="100"/>
      <c r="OI118" s="100"/>
      <c r="OJ118" s="100"/>
      <c r="OK118" s="100"/>
      <c r="OL118" s="100"/>
      <c r="OM118" s="100"/>
      <c r="ON118" s="100"/>
      <c r="OO118" s="100"/>
      <c r="OP118" s="100"/>
      <c r="OQ118" s="100"/>
      <c r="OR118" s="100"/>
      <c r="OS118" s="100"/>
      <c r="OT118" s="100"/>
      <c r="OU118" s="100"/>
      <c r="OV118" s="100"/>
      <c r="OW118" s="100"/>
      <c r="OX118" s="100"/>
      <c r="OY118" s="100"/>
      <c r="OZ118" s="100"/>
      <c r="PA118" s="100"/>
      <c r="PB118" s="100"/>
      <c r="PC118" s="100"/>
      <c r="PD118" s="100"/>
      <c r="PE118" s="100"/>
      <c r="PF118" s="100"/>
      <c r="PG118" s="100"/>
      <c r="PH118" s="100"/>
      <c r="PI118" s="100"/>
      <c r="PJ118" s="100"/>
      <c r="PK118" s="100"/>
      <c r="PL118" s="100"/>
      <c r="PM118" s="100"/>
      <c r="PN118" s="100"/>
      <c r="PO118" s="100"/>
      <c r="PP118" s="100"/>
      <c r="PQ118" s="100"/>
      <c r="PR118" s="100"/>
      <c r="PS118" s="100"/>
      <c r="PT118" s="100"/>
      <c r="PU118" s="100"/>
      <c r="PV118" s="100"/>
      <c r="PW118" s="100"/>
      <c r="PX118" s="100"/>
      <c r="PY118" s="100"/>
      <c r="PZ118" s="100"/>
      <c r="QA118" s="100"/>
      <c r="QB118" s="100"/>
      <c r="QC118" s="100"/>
      <c r="QD118" s="100"/>
      <c r="QE118" s="100"/>
      <c r="QF118" s="100"/>
      <c r="QG118" s="100"/>
      <c r="QH118" s="100"/>
      <c r="QI118" s="100"/>
      <c r="QJ118" s="100"/>
      <c r="QK118" s="100"/>
      <c r="QL118" s="100"/>
      <c r="QM118" s="100"/>
      <c r="QN118" s="100"/>
      <c r="QO118" s="100"/>
      <c r="QP118" s="100"/>
      <c r="QQ118" s="100"/>
      <c r="QR118" s="100"/>
      <c r="QS118" s="100"/>
      <c r="QT118" s="100"/>
      <c r="QU118" s="100"/>
      <c r="QV118" s="100"/>
      <c r="QW118" s="100"/>
      <c r="QX118" s="100"/>
      <c r="QY118" s="100"/>
      <c r="QZ118" s="100"/>
      <c r="RA118" s="100"/>
      <c r="RB118" s="100"/>
      <c r="RC118" s="100"/>
      <c r="RD118" s="100"/>
      <c r="RE118" s="100"/>
      <c r="RF118" s="100"/>
      <c r="RG118" s="100"/>
      <c r="RH118" s="100"/>
      <c r="RI118" s="100"/>
      <c r="RJ118" s="100"/>
      <c r="RK118" s="100"/>
      <c r="RL118" s="100"/>
      <c r="RM118" s="100"/>
      <c r="RN118" s="100"/>
      <c r="RO118" s="100"/>
      <c r="RP118" s="100"/>
      <c r="RQ118" s="100"/>
      <c r="RR118" s="100"/>
      <c r="RS118" s="100"/>
      <c r="RT118" s="100"/>
      <c r="RU118" s="100"/>
      <c r="RV118" s="100"/>
      <c r="RW118" s="100"/>
      <c r="RX118" s="100"/>
      <c r="RY118" s="100"/>
      <c r="RZ118" s="100"/>
      <c r="SA118" s="100"/>
      <c r="SB118" s="100"/>
      <c r="SC118" s="100"/>
      <c r="SD118" s="100"/>
      <c r="SE118" s="100"/>
      <c r="SF118" s="100"/>
      <c r="SG118" s="100"/>
      <c r="SH118" s="100"/>
      <c r="SI118" s="100"/>
      <c r="SJ118" s="100"/>
      <c r="SK118" s="100"/>
      <c r="SL118" s="100"/>
      <c r="SM118" s="100"/>
      <c r="SN118" s="100"/>
      <c r="SO118" s="100"/>
      <c r="SP118" s="100"/>
      <c r="SQ118" s="100"/>
      <c r="SR118" s="100"/>
      <c r="SS118" s="100"/>
      <c r="ST118" s="100"/>
      <c r="SU118" s="100"/>
      <c r="SV118" s="100"/>
      <c r="SW118" s="100"/>
      <c r="SX118" s="100"/>
      <c r="SY118" s="100"/>
      <c r="SZ118" s="100"/>
      <c r="TA118" s="100"/>
      <c r="TB118" s="100"/>
      <c r="TC118" s="100"/>
      <c r="TD118" s="100"/>
      <c r="TE118" s="100"/>
      <c r="TF118" s="100"/>
      <c r="TG118" s="100"/>
      <c r="TH118" s="100"/>
      <c r="TI118" s="100"/>
      <c r="TJ118" s="100"/>
      <c r="TK118" s="100"/>
      <c r="TL118" s="100"/>
      <c r="TM118" s="100"/>
      <c r="TN118" s="100"/>
      <c r="TO118" s="100"/>
      <c r="TP118" s="100"/>
      <c r="TQ118" s="100"/>
      <c r="TR118" s="100"/>
      <c r="TS118" s="100"/>
      <c r="TT118" s="100"/>
      <c r="TU118" s="100"/>
      <c r="TV118" s="100"/>
      <c r="TW118" s="100"/>
      <c r="TX118" s="100"/>
      <c r="TY118" s="100"/>
      <c r="TZ118" s="100"/>
      <c r="UA118" s="100"/>
      <c r="UB118" s="100"/>
      <c r="UC118" s="100"/>
      <c r="UD118" s="100"/>
      <c r="UE118" s="100"/>
      <c r="UF118" s="100"/>
      <c r="UG118" s="100"/>
      <c r="UH118" s="100"/>
      <c r="UI118" s="100"/>
      <c r="UJ118" s="100"/>
      <c r="UK118" s="100"/>
      <c r="UL118" s="100"/>
      <c r="UM118" s="100"/>
      <c r="UN118" s="100"/>
      <c r="UO118" s="100"/>
      <c r="UP118" s="100"/>
      <c r="UQ118" s="100"/>
      <c r="UR118" s="100"/>
      <c r="US118" s="100"/>
      <c r="UT118" s="100"/>
      <c r="UU118" s="100"/>
      <c r="UV118" s="100"/>
      <c r="UW118" s="100"/>
      <c r="UX118" s="100"/>
      <c r="UY118" s="100"/>
      <c r="UZ118" s="100"/>
      <c r="VA118" s="100"/>
      <c r="VB118" s="100"/>
      <c r="VC118" s="100"/>
      <c r="VD118" s="100"/>
      <c r="VE118" s="100"/>
      <c r="VF118" s="100"/>
      <c r="VG118" s="100"/>
      <c r="VH118" s="100"/>
      <c r="VI118" s="100"/>
      <c r="VJ118" s="100"/>
      <c r="VK118" s="100"/>
      <c r="VL118" s="100"/>
      <c r="VM118" s="100"/>
      <c r="VN118" s="100"/>
      <c r="VO118" s="100"/>
      <c r="VP118" s="100"/>
      <c r="VQ118" s="100"/>
      <c r="VR118" s="100"/>
      <c r="VS118" s="100"/>
      <c r="VT118" s="100"/>
      <c r="VU118" s="100"/>
      <c r="VV118" s="100"/>
      <c r="VW118" s="100"/>
      <c r="VX118" s="100"/>
      <c r="VY118" s="100"/>
      <c r="VZ118" s="100"/>
      <c r="WA118" s="100"/>
      <c r="WB118" s="100"/>
      <c r="WC118" s="100"/>
      <c r="WD118" s="100"/>
      <c r="WE118" s="100"/>
      <c r="WF118" s="100"/>
      <c r="WG118" s="100"/>
      <c r="WH118" s="100"/>
      <c r="WI118" s="100"/>
      <c r="WJ118" s="100"/>
      <c r="WK118" s="100"/>
      <c r="WL118" s="100"/>
      <c r="WM118" s="100"/>
      <c r="WN118" s="100"/>
      <c r="WO118" s="100"/>
      <c r="WP118" s="100"/>
      <c r="WQ118" s="100"/>
      <c r="WR118" s="100"/>
      <c r="WS118" s="100"/>
      <c r="WT118" s="100"/>
      <c r="WU118" s="100"/>
      <c r="WV118" s="100"/>
      <c r="WW118" s="100"/>
      <c r="WX118" s="100"/>
      <c r="WY118" s="100"/>
      <c r="WZ118" s="100"/>
      <c r="XA118" s="100"/>
      <c r="XB118" s="100"/>
      <c r="XC118" s="100"/>
      <c r="XD118" s="100"/>
      <c r="XE118" s="100"/>
      <c r="XF118" s="100"/>
      <c r="XG118" s="100"/>
      <c r="XH118" s="100"/>
      <c r="XI118" s="100"/>
      <c r="XJ118" s="100"/>
      <c r="XK118" s="100"/>
      <c r="XL118" s="100"/>
      <c r="XM118" s="100"/>
      <c r="XN118" s="100"/>
      <c r="XO118" s="100"/>
      <c r="XP118" s="100"/>
      <c r="XQ118" s="100"/>
      <c r="XR118" s="100"/>
      <c r="XS118" s="100"/>
      <c r="XT118" s="100"/>
      <c r="XU118" s="100"/>
      <c r="XV118" s="100"/>
      <c r="XW118" s="100"/>
      <c r="XX118" s="100"/>
      <c r="XY118" s="100"/>
      <c r="XZ118" s="100"/>
      <c r="YA118" s="100"/>
      <c r="YB118" s="100"/>
      <c r="YC118" s="100"/>
      <c r="YD118" s="100"/>
      <c r="YE118" s="100"/>
      <c r="YF118" s="100"/>
      <c r="YG118" s="100"/>
      <c r="YH118" s="100"/>
      <c r="YI118" s="100"/>
      <c r="YJ118" s="100"/>
      <c r="YK118" s="100"/>
      <c r="YL118" s="100"/>
      <c r="YM118" s="100"/>
      <c r="YN118" s="100"/>
      <c r="YO118" s="100"/>
      <c r="YP118" s="100"/>
      <c r="YQ118" s="100"/>
      <c r="YR118" s="100"/>
      <c r="YS118" s="100"/>
      <c r="YT118" s="100"/>
      <c r="YU118" s="100"/>
      <c r="YV118" s="100"/>
      <c r="YW118" s="100"/>
      <c r="YX118" s="100"/>
      <c r="YY118" s="100"/>
      <c r="YZ118" s="100"/>
      <c r="ZA118" s="100"/>
      <c r="ZB118" s="100"/>
      <c r="ZC118" s="100"/>
      <c r="ZD118" s="100"/>
      <c r="ZE118" s="100"/>
      <c r="ZF118" s="100"/>
      <c r="ZG118" s="100"/>
      <c r="ZH118" s="100"/>
      <c r="ZI118" s="100"/>
      <c r="ZJ118" s="100"/>
      <c r="ZK118" s="100"/>
      <c r="ZL118" s="100"/>
      <c r="ZM118" s="100"/>
      <c r="ZN118" s="100"/>
      <c r="ZO118" s="100"/>
      <c r="ZP118" s="100"/>
      <c r="ZQ118" s="100"/>
      <c r="ZR118" s="100"/>
      <c r="ZS118" s="100"/>
      <c r="ZT118" s="100"/>
      <c r="ZU118" s="100"/>
      <c r="ZV118" s="100"/>
      <c r="ZW118" s="100"/>
      <c r="ZX118" s="100"/>
      <c r="ZY118" s="100"/>
      <c r="ZZ118" s="100"/>
      <c r="AAA118" s="100"/>
      <c r="AAB118" s="100"/>
      <c r="AAC118" s="100"/>
      <c r="AAD118" s="100"/>
      <c r="AAE118" s="100"/>
      <c r="AAF118" s="100"/>
      <c r="AAG118" s="100"/>
      <c r="AAH118" s="100"/>
      <c r="AAI118" s="100"/>
      <c r="AAJ118" s="100"/>
      <c r="AAK118" s="100"/>
      <c r="AAL118" s="100"/>
      <c r="AAM118" s="100"/>
      <c r="AAN118" s="100"/>
      <c r="AAO118" s="100"/>
      <c r="AAP118" s="100"/>
      <c r="AAQ118" s="100"/>
      <c r="AAR118" s="100"/>
      <c r="AAS118" s="100"/>
      <c r="AAT118" s="100"/>
      <c r="AAU118" s="100"/>
      <c r="AAV118" s="100"/>
      <c r="AAW118" s="100"/>
      <c r="AAX118" s="100"/>
      <c r="AAY118" s="100"/>
      <c r="AAZ118" s="100"/>
      <c r="ABA118" s="100"/>
      <c r="ABB118" s="100"/>
      <c r="ABC118" s="100"/>
      <c r="ABD118" s="100"/>
      <c r="ABE118" s="100"/>
      <c r="ABF118" s="100"/>
      <c r="ABG118" s="100"/>
      <c r="ABH118" s="100"/>
      <c r="ABI118" s="100"/>
      <c r="ABJ118" s="100"/>
      <c r="ABK118" s="100"/>
      <c r="ABL118" s="100"/>
      <c r="ABM118" s="100"/>
      <c r="ABN118" s="100"/>
      <c r="ABO118" s="100"/>
      <c r="ABP118" s="100"/>
      <c r="ABQ118" s="100"/>
      <c r="ABR118" s="100"/>
      <c r="ABS118" s="100"/>
      <c r="ABT118" s="100"/>
      <c r="ABU118" s="100"/>
      <c r="ABV118" s="100"/>
      <c r="ABW118" s="100"/>
      <c r="ABX118" s="100"/>
      <c r="ABY118" s="100"/>
      <c r="ABZ118" s="100"/>
      <c r="ACA118" s="100"/>
      <c r="ACB118" s="100"/>
      <c r="ACC118" s="100"/>
      <c r="ACD118" s="100"/>
      <c r="ACE118" s="100"/>
      <c r="ACF118" s="100"/>
      <c r="ACG118" s="100"/>
      <c r="ACH118" s="100"/>
      <c r="ACI118" s="100"/>
      <c r="ACJ118" s="100"/>
      <c r="ACK118" s="100"/>
      <c r="ACL118" s="100"/>
      <c r="ACM118" s="100"/>
      <c r="ACN118" s="100"/>
      <c r="ACO118" s="100"/>
      <c r="ACP118" s="100"/>
      <c r="ACQ118" s="100"/>
      <c r="ACR118" s="100"/>
      <c r="ACS118" s="100"/>
      <c r="ACT118" s="100"/>
      <c r="ACU118" s="100"/>
      <c r="ACV118" s="100"/>
      <c r="ACW118" s="100"/>
      <c r="ACX118" s="100"/>
      <c r="ACY118" s="100"/>
      <c r="ACZ118" s="100"/>
      <c r="ADA118" s="100"/>
      <c r="ADB118" s="100"/>
      <c r="ADC118" s="100"/>
      <c r="ADD118" s="100"/>
      <c r="ADE118" s="100"/>
      <c r="ADF118" s="100"/>
      <c r="ADG118" s="100"/>
      <c r="ADH118" s="100"/>
      <c r="ADI118" s="100"/>
      <c r="ADJ118" s="100"/>
      <c r="ADK118" s="100"/>
      <c r="ADL118" s="100"/>
      <c r="ADM118" s="100"/>
      <c r="ADN118" s="100"/>
      <c r="ADO118" s="100"/>
      <c r="ADP118" s="100"/>
      <c r="ADQ118" s="100"/>
      <c r="ADR118" s="100"/>
      <c r="ADS118" s="100"/>
      <c r="ADT118" s="100"/>
      <c r="ADU118" s="100"/>
      <c r="ADV118" s="100"/>
      <c r="ADW118" s="100"/>
      <c r="ADX118" s="100"/>
      <c r="ADY118" s="100"/>
      <c r="ADZ118" s="100"/>
      <c r="AEA118" s="100"/>
      <c r="AEB118" s="100"/>
      <c r="AEC118" s="100"/>
      <c r="AED118" s="100"/>
      <c r="AEE118" s="100"/>
      <c r="AEF118" s="100"/>
      <c r="AEG118" s="100"/>
      <c r="AEH118" s="100"/>
      <c r="AEI118" s="100"/>
      <c r="AEJ118" s="100"/>
      <c r="AEK118" s="100"/>
      <c r="AEL118" s="100"/>
      <c r="AEM118" s="100"/>
      <c r="AEN118" s="100"/>
      <c r="AEO118" s="100"/>
      <c r="AEP118" s="100"/>
      <c r="AEQ118" s="100"/>
      <c r="AER118" s="100"/>
      <c r="AES118" s="100"/>
      <c r="AET118" s="100"/>
      <c r="AEU118" s="100"/>
      <c r="AEV118" s="100"/>
      <c r="AEW118" s="100"/>
      <c r="AEX118" s="100"/>
      <c r="AEY118" s="100"/>
      <c r="AEZ118" s="100"/>
      <c r="AFA118" s="100"/>
      <c r="AFB118" s="100"/>
      <c r="AFC118" s="100"/>
      <c r="AFD118" s="100"/>
      <c r="AFE118" s="100"/>
      <c r="AFF118" s="100"/>
      <c r="AFG118" s="100"/>
      <c r="AFH118" s="100"/>
      <c r="AFI118" s="100"/>
      <c r="AFJ118" s="100"/>
      <c r="AFK118" s="100"/>
      <c r="AFL118" s="100"/>
      <c r="AFM118" s="100"/>
      <c r="AFN118" s="100"/>
      <c r="AFO118" s="100"/>
      <c r="AFP118" s="100"/>
      <c r="AFQ118" s="100"/>
      <c r="AFR118" s="100"/>
      <c r="AFS118" s="100"/>
      <c r="AFT118" s="100"/>
      <c r="AFU118" s="100"/>
      <c r="AFV118" s="100"/>
      <c r="AFW118" s="100"/>
      <c r="AFX118" s="100"/>
      <c r="AFY118" s="100"/>
      <c r="AFZ118" s="100"/>
      <c r="AGA118" s="100"/>
      <c r="AGB118" s="100"/>
      <c r="AGC118" s="100"/>
      <c r="AGD118" s="100"/>
      <c r="AGE118" s="100"/>
      <c r="AGF118" s="100"/>
      <c r="AGG118" s="100"/>
      <c r="AGH118" s="100"/>
      <c r="AGI118" s="100"/>
      <c r="AGJ118" s="100"/>
      <c r="AGK118" s="100"/>
      <c r="AGL118" s="100"/>
      <c r="AGM118" s="100"/>
      <c r="AGN118" s="100"/>
      <c r="AGO118" s="100"/>
      <c r="AGP118" s="100"/>
      <c r="AGQ118" s="100"/>
      <c r="AGR118" s="100"/>
      <c r="AGS118" s="100"/>
      <c r="AGT118" s="100"/>
      <c r="AGU118" s="100"/>
      <c r="AGV118" s="100"/>
      <c r="AGW118" s="100"/>
      <c r="AGX118" s="100"/>
      <c r="AGY118" s="100"/>
      <c r="AGZ118" s="100"/>
      <c r="AHA118" s="100"/>
      <c r="AHB118" s="100"/>
      <c r="AHC118" s="100"/>
      <c r="AHD118" s="100"/>
      <c r="AHE118" s="100"/>
      <c r="AHF118" s="100"/>
      <c r="AHG118" s="100"/>
      <c r="AHH118" s="100"/>
      <c r="AHI118" s="100"/>
      <c r="AHJ118" s="100"/>
      <c r="AHK118" s="100"/>
      <c r="AHL118" s="100"/>
      <c r="AHM118" s="100"/>
      <c r="AHN118" s="100"/>
      <c r="AHO118" s="100"/>
      <c r="AHP118" s="100"/>
      <c r="AHQ118" s="100"/>
      <c r="AHR118" s="100"/>
      <c r="AHS118" s="100"/>
      <c r="AHT118" s="100"/>
      <c r="AHU118" s="100"/>
      <c r="AHV118" s="100"/>
      <c r="AHW118" s="100"/>
      <c r="AHX118" s="100"/>
      <c r="AHY118" s="100"/>
      <c r="AHZ118" s="100"/>
      <c r="AIA118" s="100"/>
      <c r="AIB118" s="100"/>
      <c r="AIC118" s="100"/>
      <c r="AID118" s="100"/>
      <c r="AIE118" s="100"/>
      <c r="AIF118" s="100"/>
      <c r="AIG118" s="100"/>
      <c r="AIH118" s="100"/>
      <c r="AII118" s="100"/>
      <c r="AIJ118" s="100"/>
      <c r="AIK118" s="100"/>
      <c r="AIL118" s="100"/>
      <c r="AIM118" s="100"/>
      <c r="AIN118" s="100"/>
      <c r="AIO118" s="100"/>
      <c r="AIP118" s="100"/>
      <c r="AIQ118" s="100"/>
      <c r="AIR118" s="100"/>
      <c r="AIS118" s="100"/>
      <c r="AIT118" s="100"/>
      <c r="AIU118" s="100"/>
      <c r="AIV118" s="100"/>
      <c r="AIW118" s="100"/>
      <c r="AIX118" s="100"/>
      <c r="AIY118" s="100"/>
      <c r="AIZ118" s="100"/>
      <c r="AJA118" s="100"/>
      <c r="AJB118" s="100"/>
      <c r="AJC118" s="100"/>
      <c r="AJD118" s="100"/>
      <c r="AJE118" s="100"/>
      <c r="AJF118" s="100"/>
      <c r="AJG118" s="100"/>
      <c r="AJH118" s="100"/>
      <c r="AJI118" s="100"/>
      <c r="AJJ118" s="100"/>
      <c r="AJK118" s="100"/>
      <c r="AJL118" s="100"/>
      <c r="AJM118" s="100"/>
      <c r="AJN118" s="100"/>
      <c r="AJO118" s="100"/>
      <c r="AJP118" s="100"/>
      <c r="AJQ118" s="100"/>
      <c r="AJR118" s="100"/>
      <c r="AJS118" s="100"/>
      <c r="AJT118" s="100"/>
      <c r="AJU118" s="100"/>
      <c r="AJV118" s="100"/>
      <c r="AJW118" s="100"/>
      <c r="AJX118" s="100"/>
      <c r="AJY118" s="100"/>
      <c r="AJZ118" s="100"/>
      <c r="AKA118" s="100"/>
      <c r="AKB118" s="100"/>
      <c r="AKC118" s="100"/>
      <c r="AKD118" s="100"/>
      <c r="AKE118" s="100"/>
      <c r="AKF118" s="100"/>
      <c r="AKG118" s="100"/>
      <c r="AKH118" s="100"/>
      <c r="AKI118" s="100"/>
      <c r="AKJ118" s="100"/>
      <c r="AKK118" s="100"/>
      <c r="AKL118" s="100"/>
      <c r="AKM118" s="100"/>
      <c r="AKN118" s="100"/>
      <c r="AKO118" s="100"/>
      <c r="AKP118" s="100"/>
      <c r="AKQ118" s="100"/>
      <c r="AKR118" s="100"/>
      <c r="AKS118" s="100"/>
      <c r="AKT118" s="100"/>
      <c r="AKU118" s="100"/>
      <c r="AKV118" s="100"/>
      <c r="AKW118" s="100"/>
      <c r="AKX118" s="100"/>
      <c r="AKY118" s="100"/>
      <c r="AKZ118" s="100"/>
      <c r="ALA118" s="100"/>
      <c r="ALB118" s="100"/>
      <c r="ALC118" s="100"/>
      <c r="ALD118" s="100"/>
      <c r="ALE118" s="100"/>
      <c r="ALF118" s="100"/>
      <c r="ALG118" s="100"/>
      <c r="ALH118" s="100"/>
      <c r="ALI118" s="100"/>
      <c r="ALJ118" s="100"/>
      <c r="ALK118" s="100"/>
      <c r="ALL118" s="100"/>
      <c r="ALM118" s="100"/>
      <c r="ALN118" s="100"/>
      <c r="ALO118" s="100"/>
      <c r="ALP118" s="100"/>
      <c r="ALQ118" s="100"/>
      <c r="ALR118" s="100"/>
      <c r="ALS118" s="100"/>
      <c r="ALT118" s="100"/>
      <c r="ALU118" s="100"/>
      <c r="ALV118" s="100"/>
      <c r="ALW118" s="100"/>
      <c r="ALX118" s="100"/>
      <c r="ALY118" s="100"/>
      <c r="ALZ118" s="100"/>
      <c r="AMA118" s="100"/>
      <c r="AMB118" s="100"/>
      <c r="AMC118" s="100"/>
      <c r="AMD118" s="100"/>
      <c r="AME118" s="100"/>
      <c r="AMF118" s="100"/>
      <c r="AMG118" s="100"/>
      <c r="AMH118" s="100"/>
      <c r="AMI118" s="100"/>
    </row>
    <row r="119" spans="1:1023" s="104" customFormat="1">
      <c r="A119" s="117" t="s">
        <v>116</v>
      </c>
      <c r="B119" s="118" t="s">
        <v>128</v>
      </c>
      <c r="C119" s="100">
        <v>32</v>
      </c>
      <c r="D119" s="100">
        <v>8</v>
      </c>
      <c r="E119" s="100">
        <v>1</v>
      </c>
      <c r="F119" s="100">
        <v>4</v>
      </c>
      <c r="G119" s="100">
        <v>1</v>
      </c>
      <c r="H119" s="100">
        <f t="shared" si="17"/>
        <v>46</v>
      </c>
      <c r="I119" s="123" t="str">
        <f t="shared" si="12"/>
        <v>統一超商</v>
      </c>
      <c r="J119" s="127" t="str">
        <f>IF((I119&lt;&gt;店舗数一覧_2021!I119),"○","")</f>
        <v/>
      </c>
      <c r="K119" s="124">
        <v>54293</v>
      </c>
      <c r="L119" s="102">
        <f t="shared" si="18"/>
        <v>1180.2826086956522</v>
      </c>
      <c r="S119" s="100"/>
      <c r="T119" s="100"/>
      <c r="U119" s="100"/>
      <c r="V119" s="100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  <c r="AR119" s="100"/>
      <c r="AS119" s="100"/>
      <c r="AT119" s="100"/>
      <c r="AU119" s="100"/>
      <c r="AV119" s="100"/>
      <c r="AW119" s="100"/>
      <c r="AX119" s="100"/>
      <c r="AY119" s="100"/>
      <c r="AZ119" s="100"/>
      <c r="BA119" s="100"/>
      <c r="BB119" s="100"/>
      <c r="BC119" s="100"/>
      <c r="BD119" s="100"/>
      <c r="BE119" s="100"/>
      <c r="BF119" s="100"/>
      <c r="BG119" s="100"/>
      <c r="BH119" s="100"/>
      <c r="BI119" s="100"/>
      <c r="BJ119" s="100"/>
      <c r="BK119" s="100"/>
      <c r="BL119" s="100"/>
      <c r="BM119" s="100"/>
      <c r="BN119" s="100"/>
      <c r="BO119" s="100"/>
      <c r="BP119" s="100"/>
      <c r="BQ119" s="100"/>
      <c r="BR119" s="100"/>
      <c r="BS119" s="100"/>
      <c r="BT119" s="100"/>
      <c r="BU119" s="100"/>
      <c r="BV119" s="100"/>
      <c r="BW119" s="100"/>
      <c r="BX119" s="100"/>
      <c r="BY119" s="100"/>
      <c r="BZ119" s="100"/>
      <c r="CA119" s="100"/>
      <c r="CB119" s="100"/>
      <c r="CC119" s="100"/>
      <c r="CD119" s="100"/>
      <c r="CE119" s="100"/>
      <c r="CF119" s="100"/>
      <c r="CG119" s="100"/>
      <c r="CH119" s="100"/>
      <c r="CI119" s="100"/>
      <c r="CJ119" s="100"/>
      <c r="CK119" s="100"/>
      <c r="CL119" s="100"/>
      <c r="CM119" s="100"/>
      <c r="CN119" s="100"/>
      <c r="CO119" s="100"/>
      <c r="CP119" s="100"/>
      <c r="CQ119" s="100"/>
      <c r="CR119" s="100"/>
      <c r="CS119" s="100"/>
      <c r="CT119" s="100"/>
      <c r="CU119" s="100"/>
      <c r="CV119" s="100"/>
      <c r="CW119" s="100"/>
      <c r="CX119" s="100"/>
      <c r="CY119" s="100"/>
      <c r="CZ119" s="100"/>
      <c r="DA119" s="100"/>
      <c r="DB119" s="100"/>
      <c r="DC119" s="100"/>
      <c r="DD119" s="100"/>
      <c r="DE119" s="100"/>
      <c r="DF119" s="100"/>
      <c r="DG119" s="100"/>
      <c r="DH119" s="100"/>
      <c r="DI119" s="100"/>
      <c r="DJ119" s="100"/>
      <c r="DK119" s="100"/>
      <c r="DL119" s="100"/>
      <c r="DM119" s="100"/>
      <c r="DN119" s="100"/>
      <c r="DO119" s="100"/>
      <c r="DP119" s="100"/>
      <c r="DQ119" s="100"/>
      <c r="DR119" s="100"/>
      <c r="DS119" s="100"/>
      <c r="DT119" s="100"/>
      <c r="DU119" s="100"/>
      <c r="DV119" s="100"/>
      <c r="DW119" s="100"/>
      <c r="DX119" s="100"/>
      <c r="DY119" s="100"/>
      <c r="DZ119" s="100"/>
      <c r="EA119" s="100"/>
      <c r="EB119" s="100"/>
      <c r="EC119" s="100"/>
      <c r="ED119" s="100"/>
      <c r="EE119" s="100"/>
      <c r="EF119" s="100"/>
      <c r="EG119" s="100"/>
      <c r="EH119" s="100"/>
      <c r="EI119" s="100"/>
      <c r="EJ119" s="100"/>
      <c r="EK119" s="100"/>
      <c r="EL119" s="100"/>
      <c r="EM119" s="100"/>
      <c r="EN119" s="100"/>
      <c r="EO119" s="100"/>
      <c r="EP119" s="100"/>
      <c r="EQ119" s="100"/>
      <c r="ER119" s="100"/>
      <c r="ES119" s="100"/>
      <c r="ET119" s="100"/>
      <c r="EU119" s="100"/>
      <c r="EV119" s="100"/>
      <c r="EW119" s="100"/>
      <c r="EX119" s="100"/>
      <c r="EY119" s="100"/>
      <c r="EZ119" s="100"/>
      <c r="FA119" s="100"/>
      <c r="FB119" s="100"/>
      <c r="FC119" s="100"/>
      <c r="FD119" s="100"/>
      <c r="FE119" s="100"/>
      <c r="FF119" s="100"/>
      <c r="FG119" s="100"/>
      <c r="FH119" s="100"/>
      <c r="FI119" s="100"/>
      <c r="FJ119" s="100"/>
      <c r="FK119" s="100"/>
      <c r="FL119" s="100"/>
      <c r="FM119" s="100"/>
      <c r="FN119" s="100"/>
      <c r="FO119" s="100"/>
      <c r="FP119" s="100"/>
      <c r="FQ119" s="100"/>
      <c r="FR119" s="100"/>
      <c r="FS119" s="100"/>
      <c r="FT119" s="100"/>
      <c r="FU119" s="100"/>
      <c r="FV119" s="100"/>
      <c r="FW119" s="100"/>
      <c r="FX119" s="100"/>
      <c r="FY119" s="100"/>
      <c r="FZ119" s="100"/>
      <c r="GA119" s="100"/>
      <c r="GB119" s="100"/>
      <c r="GC119" s="100"/>
      <c r="GD119" s="100"/>
      <c r="GE119" s="100"/>
      <c r="GF119" s="100"/>
      <c r="GG119" s="100"/>
      <c r="GH119" s="100"/>
      <c r="GI119" s="100"/>
      <c r="GJ119" s="100"/>
      <c r="GK119" s="100"/>
      <c r="GL119" s="100"/>
      <c r="GM119" s="100"/>
      <c r="GN119" s="100"/>
      <c r="GO119" s="100"/>
      <c r="GP119" s="100"/>
      <c r="GQ119" s="100"/>
      <c r="GR119" s="100"/>
      <c r="GS119" s="100"/>
      <c r="GT119" s="100"/>
      <c r="GU119" s="100"/>
      <c r="GV119" s="100"/>
      <c r="GW119" s="100"/>
      <c r="GX119" s="100"/>
      <c r="GY119" s="100"/>
      <c r="GZ119" s="100"/>
      <c r="HA119" s="100"/>
      <c r="HB119" s="100"/>
      <c r="HC119" s="100"/>
      <c r="HD119" s="100"/>
      <c r="HE119" s="100"/>
      <c r="HF119" s="100"/>
      <c r="HG119" s="100"/>
      <c r="HH119" s="100"/>
      <c r="HI119" s="100"/>
      <c r="HJ119" s="100"/>
      <c r="HK119" s="100"/>
      <c r="HL119" s="100"/>
      <c r="HM119" s="100"/>
      <c r="HN119" s="100"/>
      <c r="HO119" s="100"/>
      <c r="HP119" s="100"/>
      <c r="HQ119" s="100"/>
      <c r="HR119" s="100"/>
      <c r="HS119" s="100"/>
      <c r="HT119" s="100"/>
      <c r="HU119" s="100"/>
      <c r="HV119" s="100"/>
      <c r="HW119" s="100"/>
      <c r="HX119" s="100"/>
      <c r="HY119" s="100"/>
      <c r="HZ119" s="100"/>
      <c r="IA119" s="100"/>
      <c r="IB119" s="100"/>
      <c r="IC119" s="100"/>
      <c r="ID119" s="100"/>
      <c r="IE119" s="100"/>
      <c r="IF119" s="100"/>
      <c r="IG119" s="100"/>
      <c r="IH119" s="100"/>
      <c r="II119" s="100"/>
      <c r="IJ119" s="100"/>
      <c r="IK119" s="100"/>
      <c r="IL119" s="100"/>
      <c r="IM119" s="100"/>
      <c r="IN119" s="100"/>
      <c r="IO119" s="100"/>
      <c r="IP119" s="100"/>
      <c r="IQ119" s="100"/>
      <c r="IR119" s="100"/>
      <c r="IS119" s="100"/>
      <c r="IT119" s="100"/>
      <c r="IU119" s="100"/>
      <c r="IV119" s="100"/>
      <c r="IW119" s="100"/>
      <c r="IX119" s="100"/>
      <c r="IY119" s="100"/>
      <c r="IZ119" s="100"/>
      <c r="JA119" s="100"/>
      <c r="JB119" s="100"/>
      <c r="JC119" s="100"/>
      <c r="JD119" s="100"/>
      <c r="JE119" s="100"/>
      <c r="JF119" s="100"/>
      <c r="JG119" s="100"/>
      <c r="JH119" s="100"/>
      <c r="JI119" s="100"/>
      <c r="JJ119" s="100"/>
      <c r="JK119" s="100"/>
      <c r="JL119" s="100"/>
      <c r="JM119" s="100"/>
      <c r="JN119" s="100"/>
      <c r="JO119" s="100"/>
      <c r="JP119" s="100"/>
      <c r="JQ119" s="100"/>
      <c r="JR119" s="100"/>
      <c r="JS119" s="100"/>
      <c r="JT119" s="100"/>
      <c r="JU119" s="100"/>
      <c r="JV119" s="100"/>
      <c r="JW119" s="100"/>
      <c r="JX119" s="100"/>
      <c r="JY119" s="100"/>
      <c r="JZ119" s="100"/>
      <c r="KA119" s="100"/>
      <c r="KB119" s="100"/>
      <c r="KC119" s="100"/>
      <c r="KD119" s="100"/>
      <c r="KE119" s="100"/>
      <c r="KF119" s="100"/>
      <c r="KG119" s="100"/>
      <c r="KH119" s="100"/>
      <c r="KI119" s="100"/>
      <c r="KJ119" s="100"/>
      <c r="KK119" s="100"/>
      <c r="KL119" s="100"/>
      <c r="KM119" s="100"/>
      <c r="KN119" s="100"/>
      <c r="KO119" s="100"/>
      <c r="KP119" s="100"/>
      <c r="KQ119" s="100"/>
      <c r="KR119" s="100"/>
      <c r="KS119" s="100"/>
      <c r="KT119" s="100"/>
      <c r="KU119" s="100"/>
      <c r="KV119" s="100"/>
      <c r="KW119" s="100"/>
      <c r="KX119" s="100"/>
      <c r="KY119" s="100"/>
      <c r="KZ119" s="100"/>
      <c r="LA119" s="100"/>
      <c r="LB119" s="100"/>
      <c r="LC119" s="100"/>
      <c r="LD119" s="100"/>
      <c r="LE119" s="100"/>
      <c r="LF119" s="100"/>
      <c r="LG119" s="100"/>
      <c r="LH119" s="100"/>
      <c r="LI119" s="100"/>
      <c r="LJ119" s="100"/>
      <c r="LK119" s="100"/>
      <c r="LL119" s="100"/>
      <c r="LM119" s="100"/>
      <c r="LN119" s="100"/>
      <c r="LO119" s="100"/>
      <c r="LP119" s="100"/>
      <c r="LQ119" s="100"/>
      <c r="LR119" s="100"/>
      <c r="LS119" s="100"/>
      <c r="LT119" s="100"/>
      <c r="LU119" s="100"/>
      <c r="LV119" s="100"/>
      <c r="LW119" s="100"/>
      <c r="LX119" s="100"/>
      <c r="LY119" s="100"/>
      <c r="LZ119" s="100"/>
      <c r="MA119" s="100"/>
      <c r="MB119" s="100"/>
      <c r="MC119" s="100"/>
      <c r="MD119" s="100"/>
      <c r="ME119" s="100"/>
      <c r="MF119" s="100"/>
      <c r="MG119" s="100"/>
      <c r="MH119" s="100"/>
      <c r="MI119" s="100"/>
      <c r="MJ119" s="100"/>
      <c r="MK119" s="100"/>
      <c r="ML119" s="100"/>
      <c r="MM119" s="100"/>
      <c r="MN119" s="100"/>
      <c r="MO119" s="100"/>
      <c r="MP119" s="100"/>
      <c r="MQ119" s="100"/>
      <c r="MR119" s="100"/>
      <c r="MS119" s="100"/>
      <c r="MT119" s="100"/>
      <c r="MU119" s="100"/>
      <c r="MV119" s="100"/>
      <c r="MW119" s="100"/>
      <c r="MX119" s="100"/>
      <c r="MY119" s="100"/>
      <c r="MZ119" s="100"/>
      <c r="NA119" s="100"/>
      <c r="NB119" s="100"/>
      <c r="NC119" s="100"/>
      <c r="ND119" s="100"/>
      <c r="NE119" s="100"/>
      <c r="NF119" s="100"/>
      <c r="NG119" s="100"/>
      <c r="NH119" s="100"/>
      <c r="NI119" s="100"/>
      <c r="NJ119" s="100"/>
      <c r="NK119" s="100"/>
      <c r="NL119" s="100"/>
      <c r="NM119" s="100"/>
      <c r="NN119" s="100"/>
      <c r="NO119" s="100"/>
      <c r="NP119" s="100"/>
      <c r="NQ119" s="100"/>
      <c r="NR119" s="100"/>
      <c r="NS119" s="100"/>
      <c r="NT119" s="100"/>
      <c r="NU119" s="100"/>
      <c r="NV119" s="100"/>
      <c r="NW119" s="100"/>
      <c r="NX119" s="100"/>
      <c r="NY119" s="100"/>
      <c r="NZ119" s="100"/>
      <c r="OA119" s="100"/>
      <c r="OB119" s="100"/>
      <c r="OC119" s="100"/>
      <c r="OD119" s="100"/>
      <c r="OE119" s="100"/>
      <c r="OF119" s="100"/>
      <c r="OG119" s="100"/>
      <c r="OH119" s="100"/>
      <c r="OI119" s="100"/>
      <c r="OJ119" s="100"/>
      <c r="OK119" s="100"/>
      <c r="OL119" s="100"/>
      <c r="OM119" s="100"/>
      <c r="ON119" s="100"/>
      <c r="OO119" s="100"/>
      <c r="OP119" s="100"/>
      <c r="OQ119" s="100"/>
      <c r="OR119" s="100"/>
      <c r="OS119" s="100"/>
      <c r="OT119" s="100"/>
      <c r="OU119" s="100"/>
      <c r="OV119" s="100"/>
      <c r="OW119" s="100"/>
      <c r="OX119" s="100"/>
      <c r="OY119" s="100"/>
      <c r="OZ119" s="100"/>
      <c r="PA119" s="100"/>
      <c r="PB119" s="100"/>
      <c r="PC119" s="100"/>
      <c r="PD119" s="100"/>
      <c r="PE119" s="100"/>
      <c r="PF119" s="100"/>
      <c r="PG119" s="100"/>
      <c r="PH119" s="100"/>
      <c r="PI119" s="100"/>
      <c r="PJ119" s="100"/>
      <c r="PK119" s="100"/>
      <c r="PL119" s="100"/>
      <c r="PM119" s="100"/>
      <c r="PN119" s="100"/>
      <c r="PO119" s="100"/>
      <c r="PP119" s="100"/>
      <c r="PQ119" s="100"/>
      <c r="PR119" s="100"/>
      <c r="PS119" s="100"/>
      <c r="PT119" s="100"/>
      <c r="PU119" s="100"/>
      <c r="PV119" s="100"/>
      <c r="PW119" s="100"/>
      <c r="PX119" s="100"/>
      <c r="PY119" s="100"/>
      <c r="PZ119" s="100"/>
      <c r="QA119" s="100"/>
      <c r="QB119" s="100"/>
      <c r="QC119" s="100"/>
      <c r="QD119" s="100"/>
      <c r="QE119" s="100"/>
      <c r="QF119" s="100"/>
      <c r="QG119" s="100"/>
      <c r="QH119" s="100"/>
      <c r="QI119" s="100"/>
      <c r="QJ119" s="100"/>
      <c r="QK119" s="100"/>
      <c r="QL119" s="100"/>
      <c r="QM119" s="100"/>
      <c r="QN119" s="100"/>
      <c r="QO119" s="100"/>
      <c r="QP119" s="100"/>
      <c r="QQ119" s="100"/>
      <c r="QR119" s="100"/>
      <c r="QS119" s="100"/>
      <c r="QT119" s="100"/>
      <c r="QU119" s="100"/>
      <c r="QV119" s="100"/>
      <c r="QW119" s="100"/>
      <c r="QX119" s="100"/>
      <c r="QY119" s="100"/>
      <c r="QZ119" s="100"/>
      <c r="RA119" s="100"/>
      <c r="RB119" s="100"/>
      <c r="RC119" s="100"/>
      <c r="RD119" s="100"/>
      <c r="RE119" s="100"/>
      <c r="RF119" s="100"/>
      <c r="RG119" s="100"/>
      <c r="RH119" s="100"/>
      <c r="RI119" s="100"/>
      <c r="RJ119" s="100"/>
      <c r="RK119" s="100"/>
      <c r="RL119" s="100"/>
      <c r="RM119" s="100"/>
      <c r="RN119" s="100"/>
      <c r="RO119" s="100"/>
      <c r="RP119" s="100"/>
      <c r="RQ119" s="100"/>
      <c r="RR119" s="100"/>
      <c r="RS119" s="100"/>
      <c r="RT119" s="100"/>
      <c r="RU119" s="100"/>
      <c r="RV119" s="100"/>
      <c r="RW119" s="100"/>
      <c r="RX119" s="100"/>
      <c r="RY119" s="100"/>
      <c r="RZ119" s="100"/>
      <c r="SA119" s="100"/>
      <c r="SB119" s="100"/>
      <c r="SC119" s="100"/>
      <c r="SD119" s="100"/>
      <c r="SE119" s="100"/>
      <c r="SF119" s="100"/>
      <c r="SG119" s="100"/>
      <c r="SH119" s="100"/>
      <c r="SI119" s="100"/>
      <c r="SJ119" s="100"/>
      <c r="SK119" s="100"/>
      <c r="SL119" s="100"/>
      <c r="SM119" s="100"/>
      <c r="SN119" s="100"/>
      <c r="SO119" s="100"/>
      <c r="SP119" s="100"/>
      <c r="SQ119" s="100"/>
      <c r="SR119" s="100"/>
      <c r="SS119" s="100"/>
      <c r="ST119" s="100"/>
      <c r="SU119" s="100"/>
      <c r="SV119" s="100"/>
      <c r="SW119" s="100"/>
      <c r="SX119" s="100"/>
      <c r="SY119" s="100"/>
      <c r="SZ119" s="100"/>
      <c r="TA119" s="100"/>
      <c r="TB119" s="100"/>
      <c r="TC119" s="100"/>
      <c r="TD119" s="100"/>
      <c r="TE119" s="100"/>
      <c r="TF119" s="100"/>
      <c r="TG119" s="100"/>
      <c r="TH119" s="100"/>
      <c r="TI119" s="100"/>
      <c r="TJ119" s="100"/>
      <c r="TK119" s="100"/>
      <c r="TL119" s="100"/>
      <c r="TM119" s="100"/>
      <c r="TN119" s="100"/>
      <c r="TO119" s="100"/>
      <c r="TP119" s="100"/>
      <c r="TQ119" s="100"/>
      <c r="TR119" s="100"/>
      <c r="TS119" s="100"/>
      <c r="TT119" s="100"/>
      <c r="TU119" s="100"/>
      <c r="TV119" s="100"/>
      <c r="TW119" s="100"/>
      <c r="TX119" s="100"/>
      <c r="TY119" s="100"/>
      <c r="TZ119" s="100"/>
      <c r="UA119" s="100"/>
      <c r="UB119" s="100"/>
      <c r="UC119" s="100"/>
      <c r="UD119" s="100"/>
      <c r="UE119" s="100"/>
      <c r="UF119" s="100"/>
      <c r="UG119" s="100"/>
      <c r="UH119" s="100"/>
      <c r="UI119" s="100"/>
      <c r="UJ119" s="100"/>
      <c r="UK119" s="100"/>
      <c r="UL119" s="100"/>
      <c r="UM119" s="100"/>
      <c r="UN119" s="100"/>
      <c r="UO119" s="100"/>
      <c r="UP119" s="100"/>
      <c r="UQ119" s="100"/>
      <c r="UR119" s="100"/>
      <c r="US119" s="100"/>
      <c r="UT119" s="100"/>
      <c r="UU119" s="100"/>
      <c r="UV119" s="100"/>
      <c r="UW119" s="100"/>
      <c r="UX119" s="100"/>
      <c r="UY119" s="100"/>
      <c r="UZ119" s="100"/>
      <c r="VA119" s="100"/>
      <c r="VB119" s="100"/>
      <c r="VC119" s="100"/>
      <c r="VD119" s="100"/>
      <c r="VE119" s="100"/>
      <c r="VF119" s="100"/>
      <c r="VG119" s="100"/>
      <c r="VH119" s="100"/>
      <c r="VI119" s="100"/>
      <c r="VJ119" s="100"/>
      <c r="VK119" s="100"/>
      <c r="VL119" s="100"/>
      <c r="VM119" s="100"/>
      <c r="VN119" s="100"/>
      <c r="VO119" s="100"/>
      <c r="VP119" s="100"/>
      <c r="VQ119" s="100"/>
      <c r="VR119" s="100"/>
      <c r="VS119" s="100"/>
      <c r="VT119" s="100"/>
      <c r="VU119" s="100"/>
      <c r="VV119" s="100"/>
      <c r="VW119" s="100"/>
      <c r="VX119" s="100"/>
      <c r="VY119" s="100"/>
      <c r="VZ119" s="100"/>
      <c r="WA119" s="100"/>
      <c r="WB119" s="100"/>
      <c r="WC119" s="100"/>
      <c r="WD119" s="100"/>
      <c r="WE119" s="100"/>
      <c r="WF119" s="100"/>
      <c r="WG119" s="100"/>
      <c r="WH119" s="100"/>
      <c r="WI119" s="100"/>
      <c r="WJ119" s="100"/>
      <c r="WK119" s="100"/>
      <c r="WL119" s="100"/>
      <c r="WM119" s="100"/>
      <c r="WN119" s="100"/>
      <c r="WO119" s="100"/>
      <c r="WP119" s="100"/>
      <c r="WQ119" s="100"/>
      <c r="WR119" s="100"/>
      <c r="WS119" s="100"/>
      <c r="WT119" s="100"/>
      <c r="WU119" s="100"/>
      <c r="WV119" s="100"/>
      <c r="WW119" s="100"/>
      <c r="WX119" s="100"/>
      <c r="WY119" s="100"/>
      <c r="WZ119" s="100"/>
      <c r="XA119" s="100"/>
      <c r="XB119" s="100"/>
      <c r="XC119" s="100"/>
      <c r="XD119" s="100"/>
      <c r="XE119" s="100"/>
      <c r="XF119" s="100"/>
      <c r="XG119" s="100"/>
      <c r="XH119" s="100"/>
      <c r="XI119" s="100"/>
      <c r="XJ119" s="100"/>
      <c r="XK119" s="100"/>
      <c r="XL119" s="100"/>
      <c r="XM119" s="100"/>
      <c r="XN119" s="100"/>
      <c r="XO119" s="100"/>
      <c r="XP119" s="100"/>
      <c r="XQ119" s="100"/>
      <c r="XR119" s="100"/>
      <c r="XS119" s="100"/>
      <c r="XT119" s="100"/>
      <c r="XU119" s="100"/>
      <c r="XV119" s="100"/>
      <c r="XW119" s="100"/>
      <c r="XX119" s="100"/>
      <c r="XY119" s="100"/>
      <c r="XZ119" s="100"/>
      <c r="YA119" s="100"/>
      <c r="YB119" s="100"/>
      <c r="YC119" s="100"/>
      <c r="YD119" s="100"/>
      <c r="YE119" s="100"/>
      <c r="YF119" s="100"/>
      <c r="YG119" s="100"/>
      <c r="YH119" s="100"/>
      <c r="YI119" s="100"/>
      <c r="YJ119" s="100"/>
      <c r="YK119" s="100"/>
      <c r="YL119" s="100"/>
      <c r="YM119" s="100"/>
      <c r="YN119" s="100"/>
      <c r="YO119" s="100"/>
      <c r="YP119" s="100"/>
      <c r="YQ119" s="100"/>
      <c r="YR119" s="100"/>
      <c r="YS119" s="100"/>
      <c r="YT119" s="100"/>
      <c r="YU119" s="100"/>
      <c r="YV119" s="100"/>
      <c r="YW119" s="100"/>
      <c r="YX119" s="100"/>
      <c r="YY119" s="100"/>
      <c r="YZ119" s="100"/>
      <c r="ZA119" s="100"/>
      <c r="ZB119" s="100"/>
      <c r="ZC119" s="100"/>
      <c r="ZD119" s="100"/>
      <c r="ZE119" s="100"/>
      <c r="ZF119" s="100"/>
      <c r="ZG119" s="100"/>
      <c r="ZH119" s="100"/>
      <c r="ZI119" s="100"/>
      <c r="ZJ119" s="100"/>
      <c r="ZK119" s="100"/>
      <c r="ZL119" s="100"/>
      <c r="ZM119" s="100"/>
      <c r="ZN119" s="100"/>
      <c r="ZO119" s="100"/>
      <c r="ZP119" s="100"/>
      <c r="ZQ119" s="100"/>
      <c r="ZR119" s="100"/>
      <c r="ZS119" s="100"/>
      <c r="ZT119" s="100"/>
      <c r="ZU119" s="100"/>
      <c r="ZV119" s="100"/>
      <c r="ZW119" s="100"/>
      <c r="ZX119" s="100"/>
      <c r="ZY119" s="100"/>
      <c r="ZZ119" s="100"/>
      <c r="AAA119" s="100"/>
      <c r="AAB119" s="100"/>
      <c r="AAC119" s="100"/>
      <c r="AAD119" s="100"/>
      <c r="AAE119" s="100"/>
      <c r="AAF119" s="100"/>
      <c r="AAG119" s="100"/>
      <c r="AAH119" s="100"/>
      <c r="AAI119" s="100"/>
      <c r="AAJ119" s="100"/>
      <c r="AAK119" s="100"/>
      <c r="AAL119" s="100"/>
      <c r="AAM119" s="100"/>
      <c r="AAN119" s="100"/>
      <c r="AAO119" s="100"/>
      <c r="AAP119" s="100"/>
      <c r="AAQ119" s="100"/>
      <c r="AAR119" s="100"/>
      <c r="AAS119" s="100"/>
      <c r="AAT119" s="100"/>
      <c r="AAU119" s="100"/>
      <c r="AAV119" s="100"/>
      <c r="AAW119" s="100"/>
      <c r="AAX119" s="100"/>
      <c r="AAY119" s="100"/>
      <c r="AAZ119" s="100"/>
      <c r="ABA119" s="100"/>
      <c r="ABB119" s="100"/>
      <c r="ABC119" s="100"/>
      <c r="ABD119" s="100"/>
      <c r="ABE119" s="100"/>
      <c r="ABF119" s="100"/>
      <c r="ABG119" s="100"/>
      <c r="ABH119" s="100"/>
      <c r="ABI119" s="100"/>
      <c r="ABJ119" s="100"/>
      <c r="ABK119" s="100"/>
      <c r="ABL119" s="100"/>
      <c r="ABM119" s="100"/>
      <c r="ABN119" s="100"/>
      <c r="ABO119" s="100"/>
      <c r="ABP119" s="100"/>
      <c r="ABQ119" s="100"/>
      <c r="ABR119" s="100"/>
      <c r="ABS119" s="100"/>
      <c r="ABT119" s="100"/>
      <c r="ABU119" s="100"/>
      <c r="ABV119" s="100"/>
      <c r="ABW119" s="100"/>
      <c r="ABX119" s="100"/>
      <c r="ABY119" s="100"/>
      <c r="ABZ119" s="100"/>
      <c r="ACA119" s="100"/>
      <c r="ACB119" s="100"/>
      <c r="ACC119" s="100"/>
      <c r="ACD119" s="100"/>
      <c r="ACE119" s="100"/>
      <c r="ACF119" s="100"/>
      <c r="ACG119" s="100"/>
      <c r="ACH119" s="100"/>
      <c r="ACI119" s="100"/>
      <c r="ACJ119" s="100"/>
      <c r="ACK119" s="100"/>
      <c r="ACL119" s="100"/>
      <c r="ACM119" s="100"/>
      <c r="ACN119" s="100"/>
      <c r="ACO119" s="100"/>
      <c r="ACP119" s="100"/>
      <c r="ACQ119" s="100"/>
      <c r="ACR119" s="100"/>
      <c r="ACS119" s="100"/>
      <c r="ACT119" s="100"/>
      <c r="ACU119" s="100"/>
      <c r="ACV119" s="100"/>
      <c r="ACW119" s="100"/>
      <c r="ACX119" s="100"/>
      <c r="ACY119" s="100"/>
      <c r="ACZ119" s="100"/>
      <c r="ADA119" s="100"/>
      <c r="ADB119" s="100"/>
      <c r="ADC119" s="100"/>
      <c r="ADD119" s="100"/>
      <c r="ADE119" s="100"/>
      <c r="ADF119" s="100"/>
      <c r="ADG119" s="100"/>
      <c r="ADH119" s="100"/>
      <c r="ADI119" s="100"/>
      <c r="ADJ119" s="100"/>
      <c r="ADK119" s="100"/>
      <c r="ADL119" s="100"/>
      <c r="ADM119" s="100"/>
      <c r="ADN119" s="100"/>
      <c r="ADO119" s="100"/>
      <c r="ADP119" s="100"/>
      <c r="ADQ119" s="100"/>
      <c r="ADR119" s="100"/>
      <c r="ADS119" s="100"/>
      <c r="ADT119" s="100"/>
      <c r="ADU119" s="100"/>
      <c r="ADV119" s="100"/>
      <c r="ADW119" s="100"/>
      <c r="ADX119" s="100"/>
      <c r="ADY119" s="100"/>
      <c r="ADZ119" s="100"/>
      <c r="AEA119" s="100"/>
      <c r="AEB119" s="100"/>
      <c r="AEC119" s="100"/>
      <c r="AED119" s="100"/>
      <c r="AEE119" s="100"/>
      <c r="AEF119" s="100"/>
      <c r="AEG119" s="100"/>
      <c r="AEH119" s="100"/>
      <c r="AEI119" s="100"/>
      <c r="AEJ119" s="100"/>
      <c r="AEK119" s="100"/>
      <c r="AEL119" s="100"/>
      <c r="AEM119" s="100"/>
      <c r="AEN119" s="100"/>
      <c r="AEO119" s="100"/>
      <c r="AEP119" s="100"/>
      <c r="AEQ119" s="100"/>
      <c r="AER119" s="100"/>
      <c r="AES119" s="100"/>
      <c r="AET119" s="100"/>
      <c r="AEU119" s="100"/>
      <c r="AEV119" s="100"/>
      <c r="AEW119" s="100"/>
      <c r="AEX119" s="100"/>
      <c r="AEY119" s="100"/>
      <c r="AEZ119" s="100"/>
      <c r="AFA119" s="100"/>
      <c r="AFB119" s="100"/>
      <c r="AFC119" s="100"/>
      <c r="AFD119" s="100"/>
      <c r="AFE119" s="100"/>
      <c r="AFF119" s="100"/>
      <c r="AFG119" s="100"/>
      <c r="AFH119" s="100"/>
      <c r="AFI119" s="100"/>
      <c r="AFJ119" s="100"/>
      <c r="AFK119" s="100"/>
      <c r="AFL119" s="100"/>
      <c r="AFM119" s="100"/>
      <c r="AFN119" s="100"/>
      <c r="AFO119" s="100"/>
      <c r="AFP119" s="100"/>
      <c r="AFQ119" s="100"/>
      <c r="AFR119" s="100"/>
      <c r="AFS119" s="100"/>
      <c r="AFT119" s="100"/>
      <c r="AFU119" s="100"/>
      <c r="AFV119" s="100"/>
      <c r="AFW119" s="100"/>
      <c r="AFX119" s="100"/>
      <c r="AFY119" s="100"/>
      <c r="AFZ119" s="100"/>
      <c r="AGA119" s="100"/>
      <c r="AGB119" s="100"/>
      <c r="AGC119" s="100"/>
      <c r="AGD119" s="100"/>
      <c r="AGE119" s="100"/>
      <c r="AGF119" s="100"/>
      <c r="AGG119" s="100"/>
      <c r="AGH119" s="100"/>
      <c r="AGI119" s="100"/>
      <c r="AGJ119" s="100"/>
      <c r="AGK119" s="100"/>
      <c r="AGL119" s="100"/>
      <c r="AGM119" s="100"/>
      <c r="AGN119" s="100"/>
      <c r="AGO119" s="100"/>
      <c r="AGP119" s="100"/>
      <c r="AGQ119" s="100"/>
      <c r="AGR119" s="100"/>
      <c r="AGS119" s="100"/>
      <c r="AGT119" s="100"/>
      <c r="AGU119" s="100"/>
      <c r="AGV119" s="100"/>
      <c r="AGW119" s="100"/>
      <c r="AGX119" s="100"/>
      <c r="AGY119" s="100"/>
      <c r="AGZ119" s="100"/>
      <c r="AHA119" s="100"/>
      <c r="AHB119" s="100"/>
      <c r="AHC119" s="100"/>
      <c r="AHD119" s="100"/>
      <c r="AHE119" s="100"/>
      <c r="AHF119" s="100"/>
      <c r="AHG119" s="100"/>
      <c r="AHH119" s="100"/>
      <c r="AHI119" s="100"/>
      <c r="AHJ119" s="100"/>
      <c r="AHK119" s="100"/>
      <c r="AHL119" s="100"/>
      <c r="AHM119" s="100"/>
      <c r="AHN119" s="100"/>
      <c r="AHO119" s="100"/>
      <c r="AHP119" s="100"/>
      <c r="AHQ119" s="100"/>
      <c r="AHR119" s="100"/>
      <c r="AHS119" s="100"/>
      <c r="AHT119" s="100"/>
      <c r="AHU119" s="100"/>
      <c r="AHV119" s="100"/>
      <c r="AHW119" s="100"/>
      <c r="AHX119" s="100"/>
      <c r="AHY119" s="100"/>
      <c r="AHZ119" s="100"/>
      <c r="AIA119" s="100"/>
      <c r="AIB119" s="100"/>
      <c r="AIC119" s="100"/>
      <c r="AID119" s="100"/>
      <c r="AIE119" s="100"/>
      <c r="AIF119" s="100"/>
      <c r="AIG119" s="100"/>
      <c r="AIH119" s="100"/>
      <c r="AII119" s="100"/>
      <c r="AIJ119" s="100"/>
      <c r="AIK119" s="100"/>
      <c r="AIL119" s="100"/>
      <c r="AIM119" s="100"/>
      <c r="AIN119" s="100"/>
      <c r="AIO119" s="100"/>
      <c r="AIP119" s="100"/>
      <c r="AIQ119" s="100"/>
      <c r="AIR119" s="100"/>
      <c r="AIS119" s="100"/>
      <c r="AIT119" s="100"/>
      <c r="AIU119" s="100"/>
      <c r="AIV119" s="100"/>
      <c r="AIW119" s="100"/>
      <c r="AIX119" s="100"/>
      <c r="AIY119" s="100"/>
      <c r="AIZ119" s="100"/>
      <c r="AJA119" s="100"/>
      <c r="AJB119" s="100"/>
      <c r="AJC119" s="100"/>
      <c r="AJD119" s="100"/>
      <c r="AJE119" s="100"/>
      <c r="AJF119" s="100"/>
      <c r="AJG119" s="100"/>
      <c r="AJH119" s="100"/>
      <c r="AJI119" s="100"/>
      <c r="AJJ119" s="100"/>
      <c r="AJK119" s="100"/>
      <c r="AJL119" s="100"/>
      <c r="AJM119" s="100"/>
      <c r="AJN119" s="100"/>
      <c r="AJO119" s="100"/>
      <c r="AJP119" s="100"/>
      <c r="AJQ119" s="100"/>
      <c r="AJR119" s="100"/>
      <c r="AJS119" s="100"/>
      <c r="AJT119" s="100"/>
      <c r="AJU119" s="100"/>
      <c r="AJV119" s="100"/>
      <c r="AJW119" s="100"/>
      <c r="AJX119" s="100"/>
      <c r="AJY119" s="100"/>
      <c r="AJZ119" s="100"/>
      <c r="AKA119" s="100"/>
      <c r="AKB119" s="100"/>
      <c r="AKC119" s="100"/>
      <c r="AKD119" s="100"/>
      <c r="AKE119" s="100"/>
      <c r="AKF119" s="100"/>
      <c r="AKG119" s="100"/>
      <c r="AKH119" s="100"/>
      <c r="AKI119" s="100"/>
      <c r="AKJ119" s="100"/>
      <c r="AKK119" s="100"/>
      <c r="AKL119" s="100"/>
      <c r="AKM119" s="100"/>
      <c r="AKN119" s="100"/>
      <c r="AKO119" s="100"/>
      <c r="AKP119" s="100"/>
      <c r="AKQ119" s="100"/>
      <c r="AKR119" s="100"/>
      <c r="AKS119" s="100"/>
      <c r="AKT119" s="100"/>
      <c r="AKU119" s="100"/>
      <c r="AKV119" s="100"/>
      <c r="AKW119" s="100"/>
      <c r="AKX119" s="100"/>
      <c r="AKY119" s="100"/>
      <c r="AKZ119" s="100"/>
      <c r="ALA119" s="100"/>
      <c r="ALB119" s="100"/>
      <c r="ALC119" s="100"/>
      <c r="ALD119" s="100"/>
      <c r="ALE119" s="100"/>
      <c r="ALF119" s="100"/>
      <c r="ALG119" s="100"/>
      <c r="ALH119" s="100"/>
      <c r="ALI119" s="100"/>
      <c r="ALJ119" s="100"/>
      <c r="ALK119" s="100"/>
      <c r="ALL119" s="100"/>
      <c r="ALM119" s="100"/>
      <c r="ALN119" s="100"/>
      <c r="ALO119" s="100"/>
      <c r="ALP119" s="100"/>
      <c r="ALQ119" s="100"/>
      <c r="ALR119" s="100"/>
      <c r="ALS119" s="100"/>
      <c r="ALT119" s="100"/>
      <c r="ALU119" s="100"/>
      <c r="ALV119" s="100"/>
      <c r="ALW119" s="100"/>
      <c r="ALX119" s="100"/>
      <c r="ALY119" s="100"/>
      <c r="ALZ119" s="100"/>
      <c r="AMA119" s="100"/>
      <c r="AMB119" s="100"/>
      <c r="AMC119" s="100"/>
      <c r="AMD119" s="100"/>
      <c r="AME119" s="100"/>
      <c r="AMF119" s="100"/>
      <c r="AMG119" s="100"/>
      <c r="AMH119" s="100"/>
      <c r="AMI119" s="100"/>
    </row>
    <row r="120" spans="1:1023" s="104" customFormat="1">
      <c r="A120" s="117" t="s">
        <v>116</v>
      </c>
      <c r="B120" s="118" t="s">
        <v>129</v>
      </c>
      <c r="C120" s="100">
        <v>3</v>
      </c>
      <c r="D120" s="100">
        <v>3</v>
      </c>
      <c r="E120" s="100"/>
      <c r="F120" s="100"/>
      <c r="G120" s="100"/>
      <c r="H120" s="100">
        <f t="shared" si="17"/>
        <v>6</v>
      </c>
      <c r="I120" s="123" t="str">
        <f t="shared" si="12"/>
        <v>首位複数</v>
      </c>
      <c r="J120" s="127" t="str">
        <f>IF((I120&lt;&gt;店舗数一覧_2021!I120),"○","")</f>
        <v/>
      </c>
      <c r="K120" s="124">
        <v>14623</v>
      </c>
      <c r="L120" s="102">
        <f t="shared" si="18"/>
        <v>2437.1666666666665</v>
      </c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  <c r="AR120" s="100"/>
      <c r="AS120" s="100"/>
      <c r="AT120" s="100"/>
      <c r="AU120" s="100"/>
      <c r="AV120" s="100"/>
      <c r="AW120" s="100"/>
      <c r="AX120" s="100"/>
      <c r="AY120" s="100"/>
      <c r="AZ120" s="100"/>
      <c r="BA120" s="100"/>
      <c r="BB120" s="100"/>
      <c r="BC120" s="100"/>
      <c r="BD120" s="100"/>
      <c r="BE120" s="100"/>
      <c r="BF120" s="100"/>
      <c r="BG120" s="100"/>
      <c r="BH120" s="100"/>
      <c r="BI120" s="100"/>
      <c r="BJ120" s="100"/>
      <c r="BK120" s="100"/>
      <c r="BL120" s="100"/>
      <c r="BM120" s="100"/>
      <c r="BN120" s="100"/>
      <c r="BO120" s="100"/>
      <c r="BP120" s="100"/>
      <c r="BQ120" s="100"/>
      <c r="BR120" s="100"/>
      <c r="BS120" s="100"/>
      <c r="BT120" s="100"/>
      <c r="BU120" s="100"/>
      <c r="BV120" s="100"/>
      <c r="BW120" s="100"/>
      <c r="BX120" s="100"/>
      <c r="BY120" s="100"/>
      <c r="BZ120" s="100"/>
      <c r="CA120" s="100"/>
      <c r="CB120" s="100"/>
      <c r="CC120" s="100"/>
      <c r="CD120" s="100"/>
      <c r="CE120" s="100"/>
      <c r="CF120" s="100"/>
      <c r="CG120" s="100"/>
      <c r="CH120" s="100"/>
      <c r="CI120" s="100"/>
      <c r="CJ120" s="100"/>
      <c r="CK120" s="100"/>
      <c r="CL120" s="100"/>
      <c r="CM120" s="100"/>
      <c r="CN120" s="100"/>
      <c r="CO120" s="100"/>
      <c r="CP120" s="100"/>
      <c r="CQ120" s="100"/>
      <c r="CR120" s="100"/>
      <c r="CS120" s="100"/>
      <c r="CT120" s="100"/>
      <c r="CU120" s="100"/>
      <c r="CV120" s="100"/>
      <c r="CW120" s="100"/>
      <c r="CX120" s="100"/>
      <c r="CY120" s="100"/>
      <c r="CZ120" s="100"/>
      <c r="DA120" s="100"/>
      <c r="DB120" s="100"/>
      <c r="DC120" s="100"/>
      <c r="DD120" s="100"/>
      <c r="DE120" s="100"/>
      <c r="DF120" s="100"/>
      <c r="DG120" s="100"/>
      <c r="DH120" s="100"/>
      <c r="DI120" s="100"/>
      <c r="DJ120" s="100"/>
      <c r="DK120" s="100"/>
      <c r="DL120" s="100"/>
      <c r="DM120" s="100"/>
      <c r="DN120" s="100"/>
      <c r="DO120" s="100"/>
      <c r="DP120" s="100"/>
      <c r="DQ120" s="100"/>
      <c r="DR120" s="100"/>
      <c r="DS120" s="100"/>
      <c r="DT120" s="100"/>
      <c r="DU120" s="100"/>
      <c r="DV120" s="100"/>
      <c r="DW120" s="100"/>
      <c r="DX120" s="100"/>
      <c r="DY120" s="100"/>
      <c r="DZ120" s="100"/>
      <c r="EA120" s="100"/>
      <c r="EB120" s="100"/>
      <c r="EC120" s="100"/>
      <c r="ED120" s="100"/>
      <c r="EE120" s="100"/>
      <c r="EF120" s="100"/>
      <c r="EG120" s="100"/>
      <c r="EH120" s="100"/>
      <c r="EI120" s="100"/>
      <c r="EJ120" s="100"/>
      <c r="EK120" s="100"/>
      <c r="EL120" s="100"/>
      <c r="EM120" s="100"/>
      <c r="EN120" s="100"/>
      <c r="EO120" s="100"/>
      <c r="EP120" s="100"/>
      <c r="EQ120" s="100"/>
      <c r="ER120" s="100"/>
      <c r="ES120" s="100"/>
      <c r="ET120" s="100"/>
      <c r="EU120" s="100"/>
      <c r="EV120" s="100"/>
      <c r="EW120" s="100"/>
      <c r="EX120" s="100"/>
      <c r="EY120" s="100"/>
      <c r="EZ120" s="100"/>
      <c r="FA120" s="100"/>
      <c r="FB120" s="100"/>
      <c r="FC120" s="100"/>
      <c r="FD120" s="100"/>
      <c r="FE120" s="100"/>
      <c r="FF120" s="100"/>
      <c r="FG120" s="100"/>
      <c r="FH120" s="100"/>
      <c r="FI120" s="100"/>
      <c r="FJ120" s="100"/>
      <c r="FK120" s="100"/>
      <c r="FL120" s="100"/>
      <c r="FM120" s="100"/>
      <c r="FN120" s="100"/>
      <c r="FO120" s="100"/>
      <c r="FP120" s="100"/>
      <c r="FQ120" s="100"/>
      <c r="FR120" s="100"/>
      <c r="FS120" s="100"/>
      <c r="FT120" s="100"/>
      <c r="FU120" s="100"/>
      <c r="FV120" s="100"/>
      <c r="FW120" s="100"/>
      <c r="FX120" s="100"/>
      <c r="FY120" s="100"/>
      <c r="FZ120" s="100"/>
      <c r="GA120" s="100"/>
      <c r="GB120" s="100"/>
      <c r="GC120" s="100"/>
      <c r="GD120" s="100"/>
      <c r="GE120" s="100"/>
      <c r="GF120" s="100"/>
      <c r="GG120" s="100"/>
      <c r="GH120" s="100"/>
      <c r="GI120" s="100"/>
      <c r="GJ120" s="100"/>
      <c r="GK120" s="100"/>
      <c r="GL120" s="100"/>
      <c r="GM120" s="100"/>
      <c r="GN120" s="100"/>
      <c r="GO120" s="100"/>
      <c r="GP120" s="100"/>
      <c r="GQ120" s="100"/>
      <c r="GR120" s="100"/>
      <c r="GS120" s="100"/>
      <c r="GT120" s="100"/>
      <c r="GU120" s="100"/>
      <c r="GV120" s="100"/>
      <c r="GW120" s="100"/>
      <c r="GX120" s="100"/>
      <c r="GY120" s="100"/>
      <c r="GZ120" s="100"/>
      <c r="HA120" s="100"/>
      <c r="HB120" s="100"/>
      <c r="HC120" s="100"/>
      <c r="HD120" s="100"/>
      <c r="HE120" s="100"/>
      <c r="HF120" s="100"/>
      <c r="HG120" s="100"/>
      <c r="HH120" s="100"/>
      <c r="HI120" s="100"/>
      <c r="HJ120" s="100"/>
      <c r="HK120" s="100"/>
      <c r="HL120" s="100"/>
      <c r="HM120" s="100"/>
      <c r="HN120" s="100"/>
      <c r="HO120" s="100"/>
      <c r="HP120" s="100"/>
      <c r="HQ120" s="100"/>
      <c r="HR120" s="100"/>
      <c r="HS120" s="100"/>
      <c r="HT120" s="100"/>
      <c r="HU120" s="100"/>
      <c r="HV120" s="100"/>
      <c r="HW120" s="100"/>
      <c r="HX120" s="100"/>
      <c r="HY120" s="100"/>
      <c r="HZ120" s="100"/>
      <c r="IA120" s="100"/>
      <c r="IB120" s="100"/>
      <c r="IC120" s="100"/>
      <c r="ID120" s="100"/>
      <c r="IE120" s="100"/>
      <c r="IF120" s="100"/>
      <c r="IG120" s="100"/>
      <c r="IH120" s="100"/>
      <c r="II120" s="100"/>
      <c r="IJ120" s="100"/>
      <c r="IK120" s="100"/>
      <c r="IL120" s="100"/>
      <c r="IM120" s="100"/>
      <c r="IN120" s="100"/>
      <c r="IO120" s="100"/>
      <c r="IP120" s="100"/>
      <c r="IQ120" s="100"/>
      <c r="IR120" s="100"/>
      <c r="IS120" s="100"/>
      <c r="IT120" s="100"/>
      <c r="IU120" s="100"/>
      <c r="IV120" s="100"/>
      <c r="IW120" s="100"/>
      <c r="IX120" s="100"/>
      <c r="IY120" s="100"/>
      <c r="IZ120" s="100"/>
      <c r="JA120" s="100"/>
      <c r="JB120" s="100"/>
      <c r="JC120" s="100"/>
      <c r="JD120" s="100"/>
      <c r="JE120" s="100"/>
      <c r="JF120" s="100"/>
      <c r="JG120" s="100"/>
      <c r="JH120" s="100"/>
      <c r="JI120" s="100"/>
      <c r="JJ120" s="100"/>
      <c r="JK120" s="100"/>
      <c r="JL120" s="100"/>
      <c r="JM120" s="100"/>
      <c r="JN120" s="100"/>
      <c r="JO120" s="100"/>
      <c r="JP120" s="100"/>
      <c r="JQ120" s="100"/>
      <c r="JR120" s="100"/>
      <c r="JS120" s="100"/>
      <c r="JT120" s="100"/>
      <c r="JU120" s="100"/>
      <c r="JV120" s="100"/>
      <c r="JW120" s="100"/>
      <c r="JX120" s="100"/>
      <c r="JY120" s="100"/>
      <c r="JZ120" s="100"/>
      <c r="KA120" s="100"/>
      <c r="KB120" s="100"/>
      <c r="KC120" s="100"/>
      <c r="KD120" s="100"/>
      <c r="KE120" s="100"/>
      <c r="KF120" s="100"/>
      <c r="KG120" s="100"/>
      <c r="KH120" s="100"/>
      <c r="KI120" s="100"/>
      <c r="KJ120" s="100"/>
      <c r="KK120" s="100"/>
      <c r="KL120" s="100"/>
      <c r="KM120" s="100"/>
      <c r="KN120" s="100"/>
      <c r="KO120" s="100"/>
      <c r="KP120" s="100"/>
      <c r="KQ120" s="100"/>
      <c r="KR120" s="100"/>
      <c r="KS120" s="100"/>
      <c r="KT120" s="100"/>
      <c r="KU120" s="100"/>
      <c r="KV120" s="100"/>
      <c r="KW120" s="100"/>
      <c r="KX120" s="100"/>
      <c r="KY120" s="100"/>
      <c r="KZ120" s="100"/>
      <c r="LA120" s="100"/>
      <c r="LB120" s="100"/>
      <c r="LC120" s="100"/>
      <c r="LD120" s="100"/>
      <c r="LE120" s="100"/>
      <c r="LF120" s="100"/>
      <c r="LG120" s="100"/>
      <c r="LH120" s="100"/>
      <c r="LI120" s="100"/>
      <c r="LJ120" s="100"/>
      <c r="LK120" s="100"/>
      <c r="LL120" s="100"/>
      <c r="LM120" s="100"/>
      <c r="LN120" s="100"/>
      <c r="LO120" s="100"/>
      <c r="LP120" s="100"/>
      <c r="LQ120" s="100"/>
      <c r="LR120" s="100"/>
      <c r="LS120" s="100"/>
      <c r="LT120" s="100"/>
      <c r="LU120" s="100"/>
      <c r="LV120" s="100"/>
      <c r="LW120" s="100"/>
      <c r="LX120" s="100"/>
      <c r="LY120" s="100"/>
      <c r="LZ120" s="100"/>
      <c r="MA120" s="100"/>
      <c r="MB120" s="100"/>
      <c r="MC120" s="100"/>
      <c r="MD120" s="100"/>
      <c r="ME120" s="100"/>
      <c r="MF120" s="100"/>
      <c r="MG120" s="100"/>
      <c r="MH120" s="100"/>
      <c r="MI120" s="100"/>
      <c r="MJ120" s="100"/>
      <c r="MK120" s="100"/>
      <c r="ML120" s="100"/>
      <c r="MM120" s="100"/>
      <c r="MN120" s="100"/>
      <c r="MO120" s="100"/>
      <c r="MP120" s="100"/>
      <c r="MQ120" s="100"/>
      <c r="MR120" s="100"/>
      <c r="MS120" s="100"/>
      <c r="MT120" s="100"/>
      <c r="MU120" s="100"/>
      <c r="MV120" s="100"/>
      <c r="MW120" s="100"/>
      <c r="MX120" s="100"/>
      <c r="MY120" s="100"/>
      <c r="MZ120" s="100"/>
      <c r="NA120" s="100"/>
      <c r="NB120" s="100"/>
      <c r="NC120" s="100"/>
      <c r="ND120" s="100"/>
      <c r="NE120" s="100"/>
      <c r="NF120" s="100"/>
      <c r="NG120" s="100"/>
      <c r="NH120" s="100"/>
      <c r="NI120" s="100"/>
      <c r="NJ120" s="100"/>
      <c r="NK120" s="100"/>
      <c r="NL120" s="100"/>
      <c r="NM120" s="100"/>
      <c r="NN120" s="100"/>
      <c r="NO120" s="100"/>
      <c r="NP120" s="100"/>
      <c r="NQ120" s="100"/>
      <c r="NR120" s="100"/>
      <c r="NS120" s="100"/>
      <c r="NT120" s="100"/>
      <c r="NU120" s="100"/>
      <c r="NV120" s="100"/>
      <c r="NW120" s="100"/>
      <c r="NX120" s="100"/>
      <c r="NY120" s="100"/>
      <c r="NZ120" s="100"/>
      <c r="OA120" s="100"/>
      <c r="OB120" s="100"/>
      <c r="OC120" s="100"/>
      <c r="OD120" s="100"/>
      <c r="OE120" s="100"/>
      <c r="OF120" s="100"/>
      <c r="OG120" s="100"/>
      <c r="OH120" s="100"/>
      <c r="OI120" s="100"/>
      <c r="OJ120" s="100"/>
      <c r="OK120" s="100"/>
      <c r="OL120" s="100"/>
      <c r="OM120" s="100"/>
      <c r="ON120" s="100"/>
      <c r="OO120" s="100"/>
      <c r="OP120" s="100"/>
      <c r="OQ120" s="100"/>
      <c r="OR120" s="100"/>
      <c r="OS120" s="100"/>
      <c r="OT120" s="100"/>
      <c r="OU120" s="100"/>
      <c r="OV120" s="100"/>
      <c r="OW120" s="100"/>
      <c r="OX120" s="100"/>
      <c r="OY120" s="100"/>
      <c r="OZ120" s="100"/>
      <c r="PA120" s="100"/>
      <c r="PB120" s="100"/>
      <c r="PC120" s="100"/>
      <c r="PD120" s="100"/>
      <c r="PE120" s="100"/>
      <c r="PF120" s="100"/>
      <c r="PG120" s="100"/>
      <c r="PH120" s="100"/>
      <c r="PI120" s="100"/>
      <c r="PJ120" s="100"/>
      <c r="PK120" s="100"/>
      <c r="PL120" s="100"/>
      <c r="PM120" s="100"/>
      <c r="PN120" s="100"/>
      <c r="PO120" s="100"/>
      <c r="PP120" s="100"/>
      <c r="PQ120" s="100"/>
      <c r="PR120" s="100"/>
      <c r="PS120" s="100"/>
      <c r="PT120" s="100"/>
      <c r="PU120" s="100"/>
      <c r="PV120" s="100"/>
      <c r="PW120" s="100"/>
      <c r="PX120" s="100"/>
      <c r="PY120" s="100"/>
      <c r="PZ120" s="100"/>
      <c r="QA120" s="100"/>
      <c r="QB120" s="100"/>
      <c r="QC120" s="100"/>
      <c r="QD120" s="100"/>
      <c r="QE120" s="100"/>
      <c r="QF120" s="100"/>
      <c r="QG120" s="100"/>
      <c r="QH120" s="100"/>
      <c r="QI120" s="100"/>
      <c r="QJ120" s="100"/>
      <c r="QK120" s="100"/>
      <c r="QL120" s="100"/>
      <c r="QM120" s="100"/>
      <c r="QN120" s="100"/>
      <c r="QO120" s="100"/>
      <c r="QP120" s="100"/>
      <c r="QQ120" s="100"/>
      <c r="QR120" s="100"/>
      <c r="QS120" s="100"/>
      <c r="QT120" s="100"/>
      <c r="QU120" s="100"/>
      <c r="QV120" s="100"/>
      <c r="QW120" s="100"/>
      <c r="QX120" s="100"/>
      <c r="QY120" s="100"/>
      <c r="QZ120" s="100"/>
      <c r="RA120" s="100"/>
      <c r="RB120" s="100"/>
      <c r="RC120" s="100"/>
      <c r="RD120" s="100"/>
      <c r="RE120" s="100"/>
      <c r="RF120" s="100"/>
      <c r="RG120" s="100"/>
      <c r="RH120" s="100"/>
      <c r="RI120" s="100"/>
      <c r="RJ120" s="100"/>
      <c r="RK120" s="100"/>
      <c r="RL120" s="100"/>
      <c r="RM120" s="100"/>
      <c r="RN120" s="100"/>
      <c r="RO120" s="100"/>
      <c r="RP120" s="100"/>
      <c r="RQ120" s="100"/>
      <c r="RR120" s="100"/>
      <c r="RS120" s="100"/>
      <c r="RT120" s="100"/>
      <c r="RU120" s="100"/>
      <c r="RV120" s="100"/>
      <c r="RW120" s="100"/>
      <c r="RX120" s="100"/>
      <c r="RY120" s="100"/>
      <c r="RZ120" s="100"/>
      <c r="SA120" s="100"/>
      <c r="SB120" s="100"/>
      <c r="SC120" s="100"/>
      <c r="SD120" s="100"/>
      <c r="SE120" s="100"/>
      <c r="SF120" s="100"/>
      <c r="SG120" s="100"/>
      <c r="SH120" s="100"/>
      <c r="SI120" s="100"/>
      <c r="SJ120" s="100"/>
      <c r="SK120" s="100"/>
      <c r="SL120" s="100"/>
      <c r="SM120" s="100"/>
      <c r="SN120" s="100"/>
      <c r="SO120" s="100"/>
      <c r="SP120" s="100"/>
      <c r="SQ120" s="100"/>
      <c r="SR120" s="100"/>
      <c r="SS120" s="100"/>
      <c r="ST120" s="100"/>
      <c r="SU120" s="100"/>
      <c r="SV120" s="100"/>
      <c r="SW120" s="100"/>
      <c r="SX120" s="100"/>
      <c r="SY120" s="100"/>
      <c r="SZ120" s="100"/>
      <c r="TA120" s="100"/>
      <c r="TB120" s="100"/>
      <c r="TC120" s="100"/>
      <c r="TD120" s="100"/>
      <c r="TE120" s="100"/>
      <c r="TF120" s="100"/>
      <c r="TG120" s="100"/>
      <c r="TH120" s="100"/>
      <c r="TI120" s="100"/>
      <c r="TJ120" s="100"/>
      <c r="TK120" s="100"/>
      <c r="TL120" s="100"/>
      <c r="TM120" s="100"/>
      <c r="TN120" s="100"/>
      <c r="TO120" s="100"/>
      <c r="TP120" s="100"/>
      <c r="TQ120" s="100"/>
      <c r="TR120" s="100"/>
      <c r="TS120" s="100"/>
      <c r="TT120" s="100"/>
      <c r="TU120" s="100"/>
      <c r="TV120" s="100"/>
      <c r="TW120" s="100"/>
      <c r="TX120" s="100"/>
      <c r="TY120" s="100"/>
      <c r="TZ120" s="100"/>
      <c r="UA120" s="100"/>
      <c r="UB120" s="100"/>
      <c r="UC120" s="100"/>
      <c r="UD120" s="100"/>
      <c r="UE120" s="100"/>
      <c r="UF120" s="100"/>
      <c r="UG120" s="100"/>
      <c r="UH120" s="100"/>
      <c r="UI120" s="100"/>
      <c r="UJ120" s="100"/>
      <c r="UK120" s="100"/>
      <c r="UL120" s="100"/>
      <c r="UM120" s="100"/>
      <c r="UN120" s="100"/>
      <c r="UO120" s="100"/>
      <c r="UP120" s="100"/>
      <c r="UQ120" s="100"/>
      <c r="UR120" s="100"/>
      <c r="US120" s="100"/>
      <c r="UT120" s="100"/>
      <c r="UU120" s="100"/>
      <c r="UV120" s="100"/>
      <c r="UW120" s="100"/>
      <c r="UX120" s="100"/>
      <c r="UY120" s="100"/>
      <c r="UZ120" s="100"/>
      <c r="VA120" s="100"/>
      <c r="VB120" s="100"/>
      <c r="VC120" s="100"/>
      <c r="VD120" s="100"/>
      <c r="VE120" s="100"/>
      <c r="VF120" s="100"/>
      <c r="VG120" s="100"/>
      <c r="VH120" s="100"/>
      <c r="VI120" s="100"/>
      <c r="VJ120" s="100"/>
      <c r="VK120" s="100"/>
      <c r="VL120" s="100"/>
      <c r="VM120" s="100"/>
      <c r="VN120" s="100"/>
      <c r="VO120" s="100"/>
      <c r="VP120" s="100"/>
      <c r="VQ120" s="100"/>
      <c r="VR120" s="100"/>
      <c r="VS120" s="100"/>
      <c r="VT120" s="100"/>
      <c r="VU120" s="100"/>
      <c r="VV120" s="100"/>
      <c r="VW120" s="100"/>
      <c r="VX120" s="100"/>
      <c r="VY120" s="100"/>
      <c r="VZ120" s="100"/>
      <c r="WA120" s="100"/>
      <c r="WB120" s="100"/>
      <c r="WC120" s="100"/>
      <c r="WD120" s="100"/>
      <c r="WE120" s="100"/>
      <c r="WF120" s="100"/>
      <c r="WG120" s="100"/>
      <c r="WH120" s="100"/>
      <c r="WI120" s="100"/>
      <c r="WJ120" s="100"/>
      <c r="WK120" s="100"/>
      <c r="WL120" s="100"/>
      <c r="WM120" s="100"/>
      <c r="WN120" s="100"/>
      <c r="WO120" s="100"/>
      <c r="WP120" s="100"/>
      <c r="WQ120" s="100"/>
      <c r="WR120" s="100"/>
      <c r="WS120" s="100"/>
      <c r="WT120" s="100"/>
      <c r="WU120" s="100"/>
      <c r="WV120" s="100"/>
      <c r="WW120" s="100"/>
      <c r="WX120" s="100"/>
      <c r="WY120" s="100"/>
      <c r="WZ120" s="100"/>
      <c r="XA120" s="100"/>
      <c r="XB120" s="100"/>
      <c r="XC120" s="100"/>
      <c r="XD120" s="100"/>
      <c r="XE120" s="100"/>
      <c r="XF120" s="100"/>
      <c r="XG120" s="100"/>
      <c r="XH120" s="100"/>
      <c r="XI120" s="100"/>
      <c r="XJ120" s="100"/>
      <c r="XK120" s="100"/>
      <c r="XL120" s="100"/>
      <c r="XM120" s="100"/>
      <c r="XN120" s="100"/>
      <c r="XO120" s="100"/>
      <c r="XP120" s="100"/>
      <c r="XQ120" s="100"/>
      <c r="XR120" s="100"/>
      <c r="XS120" s="100"/>
      <c r="XT120" s="100"/>
      <c r="XU120" s="100"/>
      <c r="XV120" s="100"/>
      <c r="XW120" s="100"/>
      <c r="XX120" s="100"/>
      <c r="XY120" s="100"/>
      <c r="XZ120" s="100"/>
      <c r="YA120" s="100"/>
      <c r="YB120" s="100"/>
      <c r="YC120" s="100"/>
      <c r="YD120" s="100"/>
      <c r="YE120" s="100"/>
      <c r="YF120" s="100"/>
      <c r="YG120" s="100"/>
      <c r="YH120" s="100"/>
      <c r="YI120" s="100"/>
      <c r="YJ120" s="100"/>
      <c r="YK120" s="100"/>
      <c r="YL120" s="100"/>
      <c r="YM120" s="100"/>
      <c r="YN120" s="100"/>
      <c r="YO120" s="100"/>
      <c r="YP120" s="100"/>
      <c r="YQ120" s="100"/>
      <c r="YR120" s="100"/>
      <c r="YS120" s="100"/>
      <c r="YT120" s="100"/>
      <c r="YU120" s="100"/>
      <c r="YV120" s="100"/>
      <c r="YW120" s="100"/>
      <c r="YX120" s="100"/>
      <c r="YY120" s="100"/>
      <c r="YZ120" s="100"/>
      <c r="ZA120" s="100"/>
      <c r="ZB120" s="100"/>
      <c r="ZC120" s="100"/>
      <c r="ZD120" s="100"/>
      <c r="ZE120" s="100"/>
      <c r="ZF120" s="100"/>
      <c r="ZG120" s="100"/>
      <c r="ZH120" s="100"/>
      <c r="ZI120" s="100"/>
      <c r="ZJ120" s="100"/>
      <c r="ZK120" s="100"/>
      <c r="ZL120" s="100"/>
      <c r="ZM120" s="100"/>
      <c r="ZN120" s="100"/>
      <c r="ZO120" s="100"/>
      <c r="ZP120" s="100"/>
      <c r="ZQ120" s="100"/>
      <c r="ZR120" s="100"/>
      <c r="ZS120" s="100"/>
      <c r="ZT120" s="100"/>
      <c r="ZU120" s="100"/>
      <c r="ZV120" s="100"/>
      <c r="ZW120" s="100"/>
      <c r="ZX120" s="100"/>
      <c r="ZY120" s="100"/>
      <c r="ZZ120" s="100"/>
      <c r="AAA120" s="100"/>
      <c r="AAB120" s="100"/>
      <c r="AAC120" s="100"/>
      <c r="AAD120" s="100"/>
      <c r="AAE120" s="100"/>
      <c r="AAF120" s="100"/>
      <c r="AAG120" s="100"/>
      <c r="AAH120" s="100"/>
      <c r="AAI120" s="100"/>
      <c r="AAJ120" s="100"/>
      <c r="AAK120" s="100"/>
      <c r="AAL120" s="100"/>
      <c r="AAM120" s="100"/>
      <c r="AAN120" s="100"/>
      <c r="AAO120" s="100"/>
      <c r="AAP120" s="100"/>
      <c r="AAQ120" s="100"/>
      <c r="AAR120" s="100"/>
      <c r="AAS120" s="100"/>
      <c r="AAT120" s="100"/>
      <c r="AAU120" s="100"/>
      <c r="AAV120" s="100"/>
      <c r="AAW120" s="100"/>
      <c r="AAX120" s="100"/>
      <c r="AAY120" s="100"/>
      <c r="AAZ120" s="100"/>
      <c r="ABA120" s="100"/>
      <c r="ABB120" s="100"/>
      <c r="ABC120" s="100"/>
      <c r="ABD120" s="100"/>
      <c r="ABE120" s="100"/>
      <c r="ABF120" s="100"/>
      <c r="ABG120" s="100"/>
      <c r="ABH120" s="100"/>
      <c r="ABI120" s="100"/>
      <c r="ABJ120" s="100"/>
      <c r="ABK120" s="100"/>
      <c r="ABL120" s="100"/>
      <c r="ABM120" s="100"/>
      <c r="ABN120" s="100"/>
      <c r="ABO120" s="100"/>
      <c r="ABP120" s="100"/>
      <c r="ABQ120" s="100"/>
      <c r="ABR120" s="100"/>
      <c r="ABS120" s="100"/>
      <c r="ABT120" s="100"/>
      <c r="ABU120" s="100"/>
      <c r="ABV120" s="100"/>
      <c r="ABW120" s="100"/>
      <c r="ABX120" s="100"/>
      <c r="ABY120" s="100"/>
      <c r="ABZ120" s="100"/>
      <c r="ACA120" s="100"/>
      <c r="ACB120" s="100"/>
      <c r="ACC120" s="100"/>
      <c r="ACD120" s="100"/>
      <c r="ACE120" s="100"/>
      <c r="ACF120" s="100"/>
      <c r="ACG120" s="100"/>
      <c r="ACH120" s="100"/>
      <c r="ACI120" s="100"/>
      <c r="ACJ120" s="100"/>
      <c r="ACK120" s="100"/>
      <c r="ACL120" s="100"/>
      <c r="ACM120" s="100"/>
      <c r="ACN120" s="100"/>
      <c r="ACO120" s="100"/>
      <c r="ACP120" s="100"/>
      <c r="ACQ120" s="100"/>
      <c r="ACR120" s="100"/>
      <c r="ACS120" s="100"/>
      <c r="ACT120" s="100"/>
      <c r="ACU120" s="100"/>
      <c r="ACV120" s="100"/>
      <c r="ACW120" s="100"/>
      <c r="ACX120" s="100"/>
      <c r="ACY120" s="100"/>
      <c r="ACZ120" s="100"/>
      <c r="ADA120" s="100"/>
      <c r="ADB120" s="100"/>
      <c r="ADC120" s="100"/>
      <c r="ADD120" s="100"/>
      <c r="ADE120" s="100"/>
      <c r="ADF120" s="100"/>
      <c r="ADG120" s="100"/>
      <c r="ADH120" s="100"/>
      <c r="ADI120" s="100"/>
      <c r="ADJ120" s="100"/>
      <c r="ADK120" s="100"/>
      <c r="ADL120" s="100"/>
      <c r="ADM120" s="100"/>
      <c r="ADN120" s="100"/>
      <c r="ADO120" s="100"/>
      <c r="ADP120" s="100"/>
      <c r="ADQ120" s="100"/>
      <c r="ADR120" s="100"/>
      <c r="ADS120" s="100"/>
      <c r="ADT120" s="100"/>
      <c r="ADU120" s="100"/>
      <c r="ADV120" s="100"/>
      <c r="ADW120" s="100"/>
      <c r="ADX120" s="100"/>
      <c r="ADY120" s="100"/>
      <c r="ADZ120" s="100"/>
      <c r="AEA120" s="100"/>
      <c r="AEB120" s="100"/>
      <c r="AEC120" s="100"/>
      <c r="AED120" s="100"/>
      <c r="AEE120" s="100"/>
      <c r="AEF120" s="100"/>
      <c r="AEG120" s="100"/>
      <c r="AEH120" s="100"/>
      <c r="AEI120" s="100"/>
      <c r="AEJ120" s="100"/>
      <c r="AEK120" s="100"/>
      <c r="AEL120" s="100"/>
      <c r="AEM120" s="100"/>
      <c r="AEN120" s="100"/>
      <c r="AEO120" s="100"/>
      <c r="AEP120" s="100"/>
      <c r="AEQ120" s="100"/>
      <c r="AER120" s="100"/>
      <c r="AES120" s="100"/>
      <c r="AET120" s="100"/>
      <c r="AEU120" s="100"/>
      <c r="AEV120" s="100"/>
      <c r="AEW120" s="100"/>
      <c r="AEX120" s="100"/>
      <c r="AEY120" s="100"/>
      <c r="AEZ120" s="100"/>
      <c r="AFA120" s="100"/>
      <c r="AFB120" s="100"/>
      <c r="AFC120" s="100"/>
      <c r="AFD120" s="100"/>
      <c r="AFE120" s="100"/>
      <c r="AFF120" s="100"/>
      <c r="AFG120" s="100"/>
      <c r="AFH120" s="100"/>
      <c r="AFI120" s="100"/>
      <c r="AFJ120" s="100"/>
      <c r="AFK120" s="100"/>
      <c r="AFL120" s="100"/>
      <c r="AFM120" s="100"/>
      <c r="AFN120" s="100"/>
      <c r="AFO120" s="100"/>
      <c r="AFP120" s="100"/>
      <c r="AFQ120" s="100"/>
      <c r="AFR120" s="100"/>
      <c r="AFS120" s="100"/>
      <c r="AFT120" s="100"/>
      <c r="AFU120" s="100"/>
      <c r="AFV120" s="100"/>
      <c r="AFW120" s="100"/>
      <c r="AFX120" s="100"/>
      <c r="AFY120" s="100"/>
      <c r="AFZ120" s="100"/>
      <c r="AGA120" s="100"/>
      <c r="AGB120" s="100"/>
      <c r="AGC120" s="100"/>
      <c r="AGD120" s="100"/>
      <c r="AGE120" s="100"/>
      <c r="AGF120" s="100"/>
      <c r="AGG120" s="100"/>
      <c r="AGH120" s="100"/>
      <c r="AGI120" s="100"/>
      <c r="AGJ120" s="100"/>
      <c r="AGK120" s="100"/>
      <c r="AGL120" s="100"/>
      <c r="AGM120" s="100"/>
      <c r="AGN120" s="100"/>
      <c r="AGO120" s="100"/>
      <c r="AGP120" s="100"/>
      <c r="AGQ120" s="100"/>
      <c r="AGR120" s="100"/>
      <c r="AGS120" s="100"/>
      <c r="AGT120" s="100"/>
      <c r="AGU120" s="100"/>
      <c r="AGV120" s="100"/>
      <c r="AGW120" s="100"/>
      <c r="AGX120" s="100"/>
      <c r="AGY120" s="100"/>
      <c r="AGZ120" s="100"/>
      <c r="AHA120" s="100"/>
      <c r="AHB120" s="100"/>
      <c r="AHC120" s="100"/>
      <c r="AHD120" s="100"/>
      <c r="AHE120" s="100"/>
      <c r="AHF120" s="100"/>
      <c r="AHG120" s="100"/>
      <c r="AHH120" s="100"/>
      <c r="AHI120" s="100"/>
      <c r="AHJ120" s="100"/>
      <c r="AHK120" s="100"/>
      <c r="AHL120" s="100"/>
      <c r="AHM120" s="100"/>
      <c r="AHN120" s="100"/>
      <c r="AHO120" s="100"/>
      <c r="AHP120" s="100"/>
      <c r="AHQ120" s="100"/>
      <c r="AHR120" s="100"/>
      <c r="AHS120" s="100"/>
      <c r="AHT120" s="100"/>
      <c r="AHU120" s="100"/>
      <c r="AHV120" s="100"/>
      <c r="AHW120" s="100"/>
      <c r="AHX120" s="100"/>
      <c r="AHY120" s="100"/>
      <c r="AHZ120" s="100"/>
      <c r="AIA120" s="100"/>
      <c r="AIB120" s="100"/>
      <c r="AIC120" s="100"/>
      <c r="AID120" s="100"/>
      <c r="AIE120" s="100"/>
      <c r="AIF120" s="100"/>
      <c r="AIG120" s="100"/>
      <c r="AIH120" s="100"/>
      <c r="AII120" s="100"/>
      <c r="AIJ120" s="100"/>
      <c r="AIK120" s="100"/>
      <c r="AIL120" s="100"/>
      <c r="AIM120" s="100"/>
      <c r="AIN120" s="100"/>
      <c r="AIO120" s="100"/>
      <c r="AIP120" s="100"/>
      <c r="AIQ120" s="100"/>
      <c r="AIR120" s="100"/>
      <c r="AIS120" s="100"/>
      <c r="AIT120" s="100"/>
      <c r="AIU120" s="100"/>
      <c r="AIV120" s="100"/>
      <c r="AIW120" s="100"/>
      <c r="AIX120" s="100"/>
      <c r="AIY120" s="100"/>
      <c r="AIZ120" s="100"/>
      <c r="AJA120" s="100"/>
      <c r="AJB120" s="100"/>
      <c r="AJC120" s="100"/>
      <c r="AJD120" s="100"/>
      <c r="AJE120" s="100"/>
      <c r="AJF120" s="100"/>
      <c r="AJG120" s="100"/>
      <c r="AJH120" s="100"/>
      <c r="AJI120" s="100"/>
      <c r="AJJ120" s="100"/>
      <c r="AJK120" s="100"/>
      <c r="AJL120" s="100"/>
      <c r="AJM120" s="100"/>
      <c r="AJN120" s="100"/>
      <c r="AJO120" s="100"/>
      <c r="AJP120" s="100"/>
      <c r="AJQ120" s="100"/>
      <c r="AJR120" s="100"/>
      <c r="AJS120" s="100"/>
      <c r="AJT120" s="100"/>
      <c r="AJU120" s="100"/>
      <c r="AJV120" s="100"/>
      <c r="AJW120" s="100"/>
      <c r="AJX120" s="100"/>
      <c r="AJY120" s="100"/>
      <c r="AJZ120" s="100"/>
      <c r="AKA120" s="100"/>
      <c r="AKB120" s="100"/>
      <c r="AKC120" s="100"/>
      <c r="AKD120" s="100"/>
      <c r="AKE120" s="100"/>
      <c r="AKF120" s="100"/>
      <c r="AKG120" s="100"/>
      <c r="AKH120" s="100"/>
      <c r="AKI120" s="100"/>
      <c r="AKJ120" s="100"/>
      <c r="AKK120" s="100"/>
      <c r="AKL120" s="100"/>
      <c r="AKM120" s="100"/>
      <c r="AKN120" s="100"/>
      <c r="AKO120" s="100"/>
      <c r="AKP120" s="100"/>
      <c r="AKQ120" s="100"/>
      <c r="AKR120" s="100"/>
      <c r="AKS120" s="100"/>
      <c r="AKT120" s="100"/>
      <c r="AKU120" s="100"/>
      <c r="AKV120" s="100"/>
      <c r="AKW120" s="100"/>
      <c r="AKX120" s="100"/>
      <c r="AKY120" s="100"/>
      <c r="AKZ120" s="100"/>
      <c r="ALA120" s="100"/>
      <c r="ALB120" s="100"/>
      <c r="ALC120" s="100"/>
      <c r="ALD120" s="100"/>
      <c r="ALE120" s="100"/>
      <c r="ALF120" s="100"/>
      <c r="ALG120" s="100"/>
      <c r="ALH120" s="100"/>
      <c r="ALI120" s="100"/>
      <c r="ALJ120" s="100"/>
      <c r="ALK120" s="100"/>
      <c r="ALL120" s="100"/>
      <c r="ALM120" s="100"/>
      <c r="ALN120" s="100"/>
      <c r="ALO120" s="100"/>
      <c r="ALP120" s="100"/>
      <c r="ALQ120" s="100"/>
      <c r="ALR120" s="100"/>
      <c r="ALS120" s="100"/>
      <c r="ALT120" s="100"/>
      <c r="ALU120" s="100"/>
      <c r="ALV120" s="100"/>
      <c r="ALW120" s="100"/>
      <c r="ALX120" s="100"/>
      <c r="ALY120" s="100"/>
      <c r="ALZ120" s="100"/>
      <c r="AMA120" s="100"/>
      <c r="AMB120" s="100"/>
      <c r="AMC120" s="100"/>
      <c r="AMD120" s="100"/>
      <c r="AME120" s="100"/>
      <c r="AMF120" s="100"/>
      <c r="AMG120" s="100"/>
      <c r="AMH120" s="100"/>
      <c r="AMI120" s="100"/>
    </row>
    <row r="121" spans="1:1023" s="104" customFormat="1">
      <c r="A121" s="117" t="s">
        <v>116</v>
      </c>
      <c r="B121" s="118" t="s">
        <v>130</v>
      </c>
      <c r="C121" s="100">
        <v>8</v>
      </c>
      <c r="D121" s="100">
        <v>9</v>
      </c>
      <c r="E121" s="100"/>
      <c r="F121" s="100">
        <v>6</v>
      </c>
      <c r="G121" s="100"/>
      <c r="H121" s="100">
        <f t="shared" si="17"/>
        <v>23</v>
      </c>
      <c r="I121" s="123" t="str">
        <f t="shared" si="12"/>
        <v>全家便利</v>
      </c>
      <c r="J121" s="127" t="str">
        <f>IF((I121&lt;&gt;店舗数一覧_2021!I121),"○","")</f>
        <v>○</v>
      </c>
      <c r="K121" s="124">
        <v>49096</v>
      </c>
      <c r="L121" s="102">
        <f t="shared" si="18"/>
        <v>2134.608695652174</v>
      </c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  <c r="AU121" s="100"/>
      <c r="AV121" s="100"/>
      <c r="AW121" s="100"/>
      <c r="AX121" s="100"/>
      <c r="AY121" s="100"/>
      <c r="AZ121" s="100"/>
      <c r="BA121" s="100"/>
      <c r="BB121" s="100"/>
      <c r="BC121" s="100"/>
      <c r="BD121" s="100"/>
      <c r="BE121" s="100"/>
      <c r="BF121" s="100"/>
      <c r="BG121" s="100"/>
      <c r="BH121" s="100"/>
      <c r="BI121" s="100"/>
      <c r="BJ121" s="100"/>
      <c r="BK121" s="100"/>
      <c r="BL121" s="100"/>
      <c r="BM121" s="100"/>
      <c r="BN121" s="100"/>
      <c r="BO121" s="100"/>
      <c r="BP121" s="100"/>
      <c r="BQ121" s="100"/>
      <c r="BR121" s="100"/>
      <c r="BS121" s="100"/>
      <c r="BT121" s="100"/>
      <c r="BU121" s="100"/>
      <c r="BV121" s="100"/>
      <c r="BW121" s="100"/>
      <c r="BX121" s="100"/>
      <c r="BY121" s="100"/>
      <c r="BZ121" s="100"/>
      <c r="CA121" s="100"/>
      <c r="CB121" s="100"/>
      <c r="CC121" s="100"/>
      <c r="CD121" s="100"/>
      <c r="CE121" s="100"/>
      <c r="CF121" s="100"/>
      <c r="CG121" s="100"/>
      <c r="CH121" s="100"/>
      <c r="CI121" s="100"/>
      <c r="CJ121" s="100"/>
      <c r="CK121" s="100"/>
      <c r="CL121" s="100"/>
      <c r="CM121" s="100"/>
      <c r="CN121" s="100"/>
      <c r="CO121" s="100"/>
      <c r="CP121" s="100"/>
      <c r="CQ121" s="100"/>
      <c r="CR121" s="100"/>
      <c r="CS121" s="100"/>
      <c r="CT121" s="100"/>
      <c r="CU121" s="100"/>
      <c r="CV121" s="100"/>
      <c r="CW121" s="100"/>
      <c r="CX121" s="100"/>
      <c r="CY121" s="100"/>
      <c r="CZ121" s="100"/>
      <c r="DA121" s="100"/>
      <c r="DB121" s="100"/>
      <c r="DC121" s="100"/>
      <c r="DD121" s="100"/>
      <c r="DE121" s="100"/>
      <c r="DF121" s="100"/>
      <c r="DG121" s="100"/>
      <c r="DH121" s="100"/>
      <c r="DI121" s="100"/>
      <c r="DJ121" s="100"/>
      <c r="DK121" s="100"/>
      <c r="DL121" s="100"/>
      <c r="DM121" s="100"/>
      <c r="DN121" s="100"/>
      <c r="DO121" s="100"/>
      <c r="DP121" s="100"/>
      <c r="DQ121" s="100"/>
      <c r="DR121" s="100"/>
      <c r="DS121" s="100"/>
      <c r="DT121" s="100"/>
      <c r="DU121" s="100"/>
      <c r="DV121" s="100"/>
      <c r="DW121" s="100"/>
      <c r="DX121" s="100"/>
      <c r="DY121" s="100"/>
      <c r="DZ121" s="100"/>
      <c r="EA121" s="100"/>
      <c r="EB121" s="100"/>
      <c r="EC121" s="100"/>
      <c r="ED121" s="100"/>
      <c r="EE121" s="100"/>
      <c r="EF121" s="100"/>
      <c r="EG121" s="100"/>
      <c r="EH121" s="100"/>
      <c r="EI121" s="100"/>
      <c r="EJ121" s="100"/>
      <c r="EK121" s="100"/>
      <c r="EL121" s="100"/>
      <c r="EM121" s="100"/>
      <c r="EN121" s="100"/>
      <c r="EO121" s="100"/>
      <c r="EP121" s="100"/>
      <c r="EQ121" s="100"/>
      <c r="ER121" s="100"/>
      <c r="ES121" s="100"/>
      <c r="ET121" s="100"/>
      <c r="EU121" s="100"/>
      <c r="EV121" s="100"/>
      <c r="EW121" s="100"/>
      <c r="EX121" s="100"/>
      <c r="EY121" s="100"/>
      <c r="EZ121" s="100"/>
      <c r="FA121" s="100"/>
      <c r="FB121" s="100"/>
      <c r="FC121" s="100"/>
      <c r="FD121" s="100"/>
      <c r="FE121" s="100"/>
      <c r="FF121" s="100"/>
      <c r="FG121" s="100"/>
      <c r="FH121" s="100"/>
      <c r="FI121" s="100"/>
      <c r="FJ121" s="100"/>
      <c r="FK121" s="100"/>
      <c r="FL121" s="100"/>
      <c r="FM121" s="100"/>
      <c r="FN121" s="100"/>
      <c r="FO121" s="100"/>
      <c r="FP121" s="100"/>
      <c r="FQ121" s="100"/>
      <c r="FR121" s="100"/>
      <c r="FS121" s="100"/>
      <c r="FT121" s="100"/>
      <c r="FU121" s="100"/>
      <c r="FV121" s="100"/>
      <c r="FW121" s="100"/>
      <c r="FX121" s="100"/>
      <c r="FY121" s="100"/>
      <c r="FZ121" s="100"/>
      <c r="GA121" s="100"/>
      <c r="GB121" s="100"/>
      <c r="GC121" s="100"/>
      <c r="GD121" s="100"/>
      <c r="GE121" s="100"/>
      <c r="GF121" s="100"/>
      <c r="GG121" s="100"/>
      <c r="GH121" s="100"/>
      <c r="GI121" s="100"/>
      <c r="GJ121" s="100"/>
      <c r="GK121" s="100"/>
      <c r="GL121" s="100"/>
      <c r="GM121" s="100"/>
      <c r="GN121" s="100"/>
      <c r="GO121" s="100"/>
      <c r="GP121" s="100"/>
      <c r="GQ121" s="100"/>
      <c r="GR121" s="100"/>
      <c r="GS121" s="100"/>
      <c r="GT121" s="100"/>
      <c r="GU121" s="100"/>
      <c r="GV121" s="100"/>
      <c r="GW121" s="100"/>
      <c r="GX121" s="100"/>
      <c r="GY121" s="100"/>
      <c r="GZ121" s="100"/>
      <c r="HA121" s="100"/>
      <c r="HB121" s="100"/>
      <c r="HC121" s="100"/>
      <c r="HD121" s="100"/>
      <c r="HE121" s="100"/>
      <c r="HF121" s="100"/>
      <c r="HG121" s="100"/>
      <c r="HH121" s="100"/>
      <c r="HI121" s="100"/>
      <c r="HJ121" s="100"/>
      <c r="HK121" s="100"/>
      <c r="HL121" s="100"/>
      <c r="HM121" s="100"/>
      <c r="HN121" s="100"/>
      <c r="HO121" s="100"/>
      <c r="HP121" s="100"/>
      <c r="HQ121" s="100"/>
      <c r="HR121" s="100"/>
      <c r="HS121" s="100"/>
      <c r="HT121" s="100"/>
      <c r="HU121" s="100"/>
      <c r="HV121" s="100"/>
      <c r="HW121" s="100"/>
      <c r="HX121" s="100"/>
      <c r="HY121" s="100"/>
      <c r="HZ121" s="100"/>
      <c r="IA121" s="100"/>
      <c r="IB121" s="100"/>
      <c r="IC121" s="100"/>
      <c r="ID121" s="100"/>
      <c r="IE121" s="100"/>
      <c r="IF121" s="100"/>
      <c r="IG121" s="100"/>
      <c r="IH121" s="100"/>
      <c r="II121" s="100"/>
      <c r="IJ121" s="100"/>
      <c r="IK121" s="100"/>
      <c r="IL121" s="100"/>
      <c r="IM121" s="100"/>
      <c r="IN121" s="100"/>
      <c r="IO121" s="100"/>
      <c r="IP121" s="100"/>
      <c r="IQ121" s="100"/>
      <c r="IR121" s="100"/>
      <c r="IS121" s="100"/>
      <c r="IT121" s="100"/>
      <c r="IU121" s="100"/>
      <c r="IV121" s="100"/>
      <c r="IW121" s="100"/>
      <c r="IX121" s="100"/>
      <c r="IY121" s="100"/>
      <c r="IZ121" s="100"/>
      <c r="JA121" s="100"/>
      <c r="JB121" s="100"/>
      <c r="JC121" s="100"/>
      <c r="JD121" s="100"/>
      <c r="JE121" s="100"/>
      <c r="JF121" s="100"/>
      <c r="JG121" s="100"/>
      <c r="JH121" s="100"/>
      <c r="JI121" s="100"/>
      <c r="JJ121" s="100"/>
      <c r="JK121" s="100"/>
      <c r="JL121" s="100"/>
      <c r="JM121" s="100"/>
      <c r="JN121" s="100"/>
      <c r="JO121" s="100"/>
      <c r="JP121" s="100"/>
      <c r="JQ121" s="100"/>
      <c r="JR121" s="100"/>
      <c r="JS121" s="100"/>
      <c r="JT121" s="100"/>
      <c r="JU121" s="100"/>
      <c r="JV121" s="100"/>
      <c r="JW121" s="100"/>
      <c r="JX121" s="100"/>
      <c r="JY121" s="100"/>
      <c r="JZ121" s="100"/>
      <c r="KA121" s="100"/>
      <c r="KB121" s="100"/>
      <c r="KC121" s="100"/>
      <c r="KD121" s="100"/>
      <c r="KE121" s="100"/>
      <c r="KF121" s="100"/>
      <c r="KG121" s="100"/>
      <c r="KH121" s="100"/>
      <c r="KI121" s="100"/>
      <c r="KJ121" s="100"/>
      <c r="KK121" s="100"/>
      <c r="KL121" s="100"/>
      <c r="KM121" s="100"/>
      <c r="KN121" s="100"/>
      <c r="KO121" s="100"/>
      <c r="KP121" s="100"/>
      <c r="KQ121" s="100"/>
      <c r="KR121" s="100"/>
      <c r="KS121" s="100"/>
      <c r="KT121" s="100"/>
      <c r="KU121" s="100"/>
      <c r="KV121" s="100"/>
      <c r="KW121" s="100"/>
      <c r="KX121" s="100"/>
      <c r="KY121" s="100"/>
      <c r="KZ121" s="100"/>
      <c r="LA121" s="100"/>
      <c r="LB121" s="100"/>
      <c r="LC121" s="100"/>
      <c r="LD121" s="100"/>
      <c r="LE121" s="100"/>
      <c r="LF121" s="100"/>
      <c r="LG121" s="100"/>
      <c r="LH121" s="100"/>
      <c r="LI121" s="100"/>
      <c r="LJ121" s="100"/>
      <c r="LK121" s="100"/>
      <c r="LL121" s="100"/>
      <c r="LM121" s="100"/>
      <c r="LN121" s="100"/>
      <c r="LO121" s="100"/>
      <c r="LP121" s="100"/>
      <c r="LQ121" s="100"/>
      <c r="LR121" s="100"/>
      <c r="LS121" s="100"/>
      <c r="LT121" s="100"/>
      <c r="LU121" s="100"/>
      <c r="LV121" s="100"/>
      <c r="LW121" s="100"/>
      <c r="LX121" s="100"/>
      <c r="LY121" s="100"/>
      <c r="LZ121" s="100"/>
      <c r="MA121" s="100"/>
      <c r="MB121" s="100"/>
      <c r="MC121" s="100"/>
      <c r="MD121" s="100"/>
      <c r="ME121" s="100"/>
      <c r="MF121" s="100"/>
      <c r="MG121" s="100"/>
      <c r="MH121" s="100"/>
      <c r="MI121" s="100"/>
      <c r="MJ121" s="100"/>
      <c r="MK121" s="100"/>
      <c r="ML121" s="100"/>
      <c r="MM121" s="100"/>
      <c r="MN121" s="100"/>
      <c r="MO121" s="100"/>
      <c r="MP121" s="100"/>
      <c r="MQ121" s="100"/>
      <c r="MR121" s="100"/>
      <c r="MS121" s="100"/>
      <c r="MT121" s="100"/>
      <c r="MU121" s="100"/>
      <c r="MV121" s="100"/>
      <c r="MW121" s="100"/>
      <c r="MX121" s="100"/>
      <c r="MY121" s="100"/>
      <c r="MZ121" s="100"/>
      <c r="NA121" s="100"/>
      <c r="NB121" s="100"/>
      <c r="NC121" s="100"/>
      <c r="ND121" s="100"/>
      <c r="NE121" s="100"/>
      <c r="NF121" s="100"/>
      <c r="NG121" s="100"/>
      <c r="NH121" s="100"/>
      <c r="NI121" s="100"/>
      <c r="NJ121" s="100"/>
      <c r="NK121" s="100"/>
      <c r="NL121" s="100"/>
      <c r="NM121" s="100"/>
      <c r="NN121" s="100"/>
      <c r="NO121" s="100"/>
      <c r="NP121" s="100"/>
      <c r="NQ121" s="100"/>
      <c r="NR121" s="100"/>
      <c r="NS121" s="100"/>
      <c r="NT121" s="100"/>
      <c r="NU121" s="100"/>
      <c r="NV121" s="100"/>
      <c r="NW121" s="100"/>
      <c r="NX121" s="100"/>
      <c r="NY121" s="100"/>
      <c r="NZ121" s="100"/>
      <c r="OA121" s="100"/>
      <c r="OB121" s="100"/>
      <c r="OC121" s="100"/>
      <c r="OD121" s="100"/>
      <c r="OE121" s="100"/>
      <c r="OF121" s="100"/>
      <c r="OG121" s="100"/>
      <c r="OH121" s="100"/>
      <c r="OI121" s="100"/>
      <c r="OJ121" s="100"/>
      <c r="OK121" s="100"/>
      <c r="OL121" s="100"/>
      <c r="OM121" s="100"/>
      <c r="ON121" s="100"/>
      <c r="OO121" s="100"/>
      <c r="OP121" s="100"/>
      <c r="OQ121" s="100"/>
      <c r="OR121" s="100"/>
      <c r="OS121" s="100"/>
      <c r="OT121" s="100"/>
      <c r="OU121" s="100"/>
      <c r="OV121" s="100"/>
      <c r="OW121" s="100"/>
      <c r="OX121" s="100"/>
      <c r="OY121" s="100"/>
      <c r="OZ121" s="100"/>
      <c r="PA121" s="100"/>
      <c r="PB121" s="100"/>
      <c r="PC121" s="100"/>
      <c r="PD121" s="100"/>
      <c r="PE121" s="100"/>
      <c r="PF121" s="100"/>
      <c r="PG121" s="100"/>
      <c r="PH121" s="100"/>
      <c r="PI121" s="100"/>
      <c r="PJ121" s="100"/>
      <c r="PK121" s="100"/>
      <c r="PL121" s="100"/>
      <c r="PM121" s="100"/>
      <c r="PN121" s="100"/>
      <c r="PO121" s="100"/>
      <c r="PP121" s="100"/>
      <c r="PQ121" s="100"/>
      <c r="PR121" s="100"/>
      <c r="PS121" s="100"/>
      <c r="PT121" s="100"/>
      <c r="PU121" s="100"/>
      <c r="PV121" s="100"/>
      <c r="PW121" s="100"/>
      <c r="PX121" s="100"/>
      <c r="PY121" s="100"/>
      <c r="PZ121" s="100"/>
      <c r="QA121" s="100"/>
      <c r="QB121" s="100"/>
      <c r="QC121" s="100"/>
      <c r="QD121" s="100"/>
      <c r="QE121" s="100"/>
      <c r="QF121" s="100"/>
      <c r="QG121" s="100"/>
      <c r="QH121" s="100"/>
      <c r="QI121" s="100"/>
      <c r="QJ121" s="100"/>
      <c r="QK121" s="100"/>
      <c r="QL121" s="100"/>
      <c r="QM121" s="100"/>
      <c r="QN121" s="100"/>
      <c r="QO121" s="100"/>
      <c r="QP121" s="100"/>
      <c r="QQ121" s="100"/>
      <c r="QR121" s="100"/>
      <c r="QS121" s="100"/>
      <c r="QT121" s="100"/>
      <c r="QU121" s="100"/>
      <c r="QV121" s="100"/>
      <c r="QW121" s="100"/>
      <c r="QX121" s="100"/>
      <c r="QY121" s="100"/>
      <c r="QZ121" s="100"/>
      <c r="RA121" s="100"/>
      <c r="RB121" s="100"/>
      <c r="RC121" s="100"/>
      <c r="RD121" s="100"/>
      <c r="RE121" s="100"/>
      <c r="RF121" s="100"/>
      <c r="RG121" s="100"/>
      <c r="RH121" s="100"/>
      <c r="RI121" s="100"/>
      <c r="RJ121" s="100"/>
      <c r="RK121" s="100"/>
      <c r="RL121" s="100"/>
      <c r="RM121" s="100"/>
      <c r="RN121" s="100"/>
      <c r="RO121" s="100"/>
      <c r="RP121" s="100"/>
      <c r="RQ121" s="100"/>
      <c r="RR121" s="100"/>
      <c r="RS121" s="100"/>
      <c r="RT121" s="100"/>
      <c r="RU121" s="100"/>
      <c r="RV121" s="100"/>
      <c r="RW121" s="100"/>
      <c r="RX121" s="100"/>
      <c r="RY121" s="100"/>
      <c r="RZ121" s="100"/>
      <c r="SA121" s="100"/>
      <c r="SB121" s="100"/>
      <c r="SC121" s="100"/>
      <c r="SD121" s="100"/>
      <c r="SE121" s="100"/>
      <c r="SF121" s="100"/>
      <c r="SG121" s="100"/>
      <c r="SH121" s="100"/>
      <c r="SI121" s="100"/>
      <c r="SJ121" s="100"/>
      <c r="SK121" s="100"/>
      <c r="SL121" s="100"/>
      <c r="SM121" s="100"/>
      <c r="SN121" s="100"/>
      <c r="SO121" s="100"/>
      <c r="SP121" s="100"/>
      <c r="SQ121" s="100"/>
      <c r="SR121" s="100"/>
      <c r="SS121" s="100"/>
      <c r="ST121" s="100"/>
      <c r="SU121" s="100"/>
      <c r="SV121" s="100"/>
      <c r="SW121" s="100"/>
      <c r="SX121" s="100"/>
      <c r="SY121" s="100"/>
      <c r="SZ121" s="100"/>
      <c r="TA121" s="100"/>
      <c r="TB121" s="100"/>
      <c r="TC121" s="100"/>
      <c r="TD121" s="100"/>
      <c r="TE121" s="100"/>
      <c r="TF121" s="100"/>
      <c r="TG121" s="100"/>
      <c r="TH121" s="100"/>
      <c r="TI121" s="100"/>
      <c r="TJ121" s="100"/>
      <c r="TK121" s="100"/>
      <c r="TL121" s="100"/>
      <c r="TM121" s="100"/>
      <c r="TN121" s="100"/>
      <c r="TO121" s="100"/>
      <c r="TP121" s="100"/>
      <c r="TQ121" s="100"/>
      <c r="TR121" s="100"/>
      <c r="TS121" s="100"/>
      <c r="TT121" s="100"/>
      <c r="TU121" s="100"/>
      <c r="TV121" s="100"/>
      <c r="TW121" s="100"/>
      <c r="TX121" s="100"/>
      <c r="TY121" s="100"/>
      <c r="TZ121" s="100"/>
      <c r="UA121" s="100"/>
      <c r="UB121" s="100"/>
      <c r="UC121" s="100"/>
      <c r="UD121" s="100"/>
      <c r="UE121" s="100"/>
      <c r="UF121" s="100"/>
      <c r="UG121" s="100"/>
      <c r="UH121" s="100"/>
      <c r="UI121" s="100"/>
      <c r="UJ121" s="100"/>
      <c r="UK121" s="100"/>
      <c r="UL121" s="100"/>
      <c r="UM121" s="100"/>
      <c r="UN121" s="100"/>
      <c r="UO121" s="100"/>
      <c r="UP121" s="100"/>
      <c r="UQ121" s="100"/>
      <c r="UR121" s="100"/>
      <c r="US121" s="100"/>
      <c r="UT121" s="100"/>
      <c r="UU121" s="100"/>
      <c r="UV121" s="100"/>
      <c r="UW121" s="100"/>
      <c r="UX121" s="100"/>
      <c r="UY121" s="100"/>
      <c r="UZ121" s="100"/>
      <c r="VA121" s="100"/>
      <c r="VB121" s="100"/>
      <c r="VC121" s="100"/>
      <c r="VD121" s="100"/>
      <c r="VE121" s="100"/>
      <c r="VF121" s="100"/>
      <c r="VG121" s="100"/>
      <c r="VH121" s="100"/>
      <c r="VI121" s="100"/>
      <c r="VJ121" s="100"/>
      <c r="VK121" s="100"/>
      <c r="VL121" s="100"/>
      <c r="VM121" s="100"/>
      <c r="VN121" s="100"/>
      <c r="VO121" s="100"/>
      <c r="VP121" s="100"/>
      <c r="VQ121" s="100"/>
      <c r="VR121" s="100"/>
      <c r="VS121" s="100"/>
      <c r="VT121" s="100"/>
      <c r="VU121" s="100"/>
      <c r="VV121" s="100"/>
      <c r="VW121" s="100"/>
      <c r="VX121" s="100"/>
      <c r="VY121" s="100"/>
      <c r="VZ121" s="100"/>
      <c r="WA121" s="100"/>
      <c r="WB121" s="100"/>
      <c r="WC121" s="100"/>
      <c r="WD121" s="100"/>
      <c r="WE121" s="100"/>
      <c r="WF121" s="100"/>
      <c r="WG121" s="100"/>
      <c r="WH121" s="100"/>
      <c r="WI121" s="100"/>
      <c r="WJ121" s="100"/>
      <c r="WK121" s="100"/>
      <c r="WL121" s="100"/>
      <c r="WM121" s="100"/>
      <c r="WN121" s="100"/>
      <c r="WO121" s="100"/>
      <c r="WP121" s="100"/>
      <c r="WQ121" s="100"/>
      <c r="WR121" s="100"/>
      <c r="WS121" s="100"/>
      <c r="WT121" s="100"/>
      <c r="WU121" s="100"/>
      <c r="WV121" s="100"/>
      <c r="WW121" s="100"/>
      <c r="WX121" s="100"/>
      <c r="WY121" s="100"/>
      <c r="WZ121" s="100"/>
      <c r="XA121" s="100"/>
      <c r="XB121" s="100"/>
      <c r="XC121" s="100"/>
      <c r="XD121" s="100"/>
      <c r="XE121" s="100"/>
      <c r="XF121" s="100"/>
      <c r="XG121" s="100"/>
      <c r="XH121" s="100"/>
      <c r="XI121" s="100"/>
      <c r="XJ121" s="100"/>
      <c r="XK121" s="100"/>
      <c r="XL121" s="100"/>
      <c r="XM121" s="100"/>
      <c r="XN121" s="100"/>
      <c r="XO121" s="100"/>
      <c r="XP121" s="100"/>
      <c r="XQ121" s="100"/>
      <c r="XR121" s="100"/>
      <c r="XS121" s="100"/>
      <c r="XT121" s="100"/>
      <c r="XU121" s="100"/>
      <c r="XV121" s="100"/>
      <c r="XW121" s="100"/>
      <c r="XX121" s="100"/>
      <c r="XY121" s="100"/>
      <c r="XZ121" s="100"/>
      <c r="YA121" s="100"/>
      <c r="YB121" s="100"/>
      <c r="YC121" s="100"/>
      <c r="YD121" s="100"/>
      <c r="YE121" s="100"/>
      <c r="YF121" s="100"/>
      <c r="YG121" s="100"/>
      <c r="YH121" s="100"/>
      <c r="YI121" s="100"/>
      <c r="YJ121" s="100"/>
      <c r="YK121" s="100"/>
      <c r="YL121" s="100"/>
      <c r="YM121" s="100"/>
      <c r="YN121" s="100"/>
      <c r="YO121" s="100"/>
      <c r="YP121" s="100"/>
      <c r="YQ121" s="100"/>
      <c r="YR121" s="100"/>
      <c r="YS121" s="100"/>
      <c r="YT121" s="100"/>
      <c r="YU121" s="100"/>
      <c r="YV121" s="100"/>
      <c r="YW121" s="100"/>
      <c r="YX121" s="100"/>
      <c r="YY121" s="100"/>
      <c r="YZ121" s="100"/>
      <c r="ZA121" s="100"/>
      <c r="ZB121" s="100"/>
      <c r="ZC121" s="100"/>
      <c r="ZD121" s="100"/>
      <c r="ZE121" s="100"/>
      <c r="ZF121" s="100"/>
      <c r="ZG121" s="100"/>
      <c r="ZH121" s="100"/>
      <c r="ZI121" s="100"/>
      <c r="ZJ121" s="100"/>
      <c r="ZK121" s="100"/>
      <c r="ZL121" s="100"/>
      <c r="ZM121" s="100"/>
      <c r="ZN121" s="100"/>
      <c r="ZO121" s="100"/>
      <c r="ZP121" s="100"/>
      <c r="ZQ121" s="100"/>
      <c r="ZR121" s="100"/>
      <c r="ZS121" s="100"/>
      <c r="ZT121" s="100"/>
      <c r="ZU121" s="100"/>
      <c r="ZV121" s="100"/>
      <c r="ZW121" s="100"/>
      <c r="ZX121" s="100"/>
      <c r="ZY121" s="100"/>
      <c r="ZZ121" s="100"/>
      <c r="AAA121" s="100"/>
      <c r="AAB121" s="100"/>
      <c r="AAC121" s="100"/>
      <c r="AAD121" s="100"/>
      <c r="AAE121" s="100"/>
      <c r="AAF121" s="100"/>
      <c r="AAG121" s="100"/>
      <c r="AAH121" s="100"/>
      <c r="AAI121" s="100"/>
      <c r="AAJ121" s="100"/>
      <c r="AAK121" s="100"/>
      <c r="AAL121" s="100"/>
      <c r="AAM121" s="100"/>
      <c r="AAN121" s="100"/>
      <c r="AAO121" s="100"/>
      <c r="AAP121" s="100"/>
      <c r="AAQ121" s="100"/>
      <c r="AAR121" s="100"/>
      <c r="AAS121" s="100"/>
      <c r="AAT121" s="100"/>
      <c r="AAU121" s="100"/>
      <c r="AAV121" s="100"/>
      <c r="AAW121" s="100"/>
      <c r="AAX121" s="100"/>
      <c r="AAY121" s="100"/>
      <c r="AAZ121" s="100"/>
      <c r="ABA121" s="100"/>
      <c r="ABB121" s="100"/>
      <c r="ABC121" s="100"/>
      <c r="ABD121" s="100"/>
      <c r="ABE121" s="100"/>
      <c r="ABF121" s="100"/>
      <c r="ABG121" s="100"/>
      <c r="ABH121" s="100"/>
      <c r="ABI121" s="100"/>
      <c r="ABJ121" s="100"/>
      <c r="ABK121" s="100"/>
      <c r="ABL121" s="100"/>
      <c r="ABM121" s="100"/>
      <c r="ABN121" s="100"/>
      <c r="ABO121" s="100"/>
      <c r="ABP121" s="100"/>
      <c r="ABQ121" s="100"/>
      <c r="ABR121" s="100"/>
      <c r="ABS121" s="100"/>
      <c r="ABT121" s="100"/>
      <c r="ABU121" s="100"/>
      <c r="ABV121" s="100"/>
      <c r="ABW121" s="100"/>
      <c r="ABX121" s="100"/>
      <c r="ABY121" s="100"/>
      <c r="ABZ121" s="100"/>
      <c r="ACA121" s="100"/>
      <c r="ACB121" s="100"/>
      <c r="ACC121" s="100"/>
      <c r="ACD121" s="100"/>
      <c r="ACE121" s="100"/>
      <c r="ACF121" s="100"/>
      <c r="ACG121" s="100"/>
      <c r="ACH121" s="100"/>
      <c r="ACI121" s="100"/>
      <c r="ACJ121" s="100"/>
      <c r="ACK121" s="100"/>
      <c r="ACL121" s="100"/>
      <c r="ACM121" s="100"/>
      <c r="ACN121" s="100"/>
      <c r="ACO121" s="100"/>
      <c r="ACP121" s="100"/>
      <c r="ACQ121" s="100"/>
      <c r="ACR121" s="100"/>
      <c r="ACS121" s="100"/>
      <c r="ACT121" s="100"/>
      <c r="ACU121" s="100"/>
      <c r="ACV121" s="100"/>
      <c r="ACW121" s="100"/>
      <c r="ACX121" s="100"/>
      <c r="ACY121" s="100"/>
      <c r="ACZ121" s="100"/>
      <c r="ADA121" s="100"/>
      <c r="ADB121" s="100"/>
      <c r="ADC121" s="100"/>
      <c r="ADD121" s="100"/>
      <c r="ADE121" s="100"/>
      <c r="ADF121" s="100"/>
      <c r="ADG121" s="100"/>
      <c r="ADH121" s="100"/>
      <c r="ADI121" s="100"/>
      <c r="ADJ121" s="100"/>
      <c r="ADK121" s="100"/>
      <c r="ADL121" s="100"/>
      <c r="ADM121" s="100"/>
      <c r="ADN121" s="100"/>
      <c r="ADO121" s="100"/>
      <c r="ADP121" s="100"/>
      <c r="ADQ121" s="100"/>
      <c r="ADR121" s="100"/>
      <c r="ADS121" s="100"/>
      <c r="ADT121" s="100"/>
      <c r="ADU121" s="100"/>
      <c r="ADV121" s="100"/>
      <c r="ADW121" s="100"/>
      <c r="ADX121" s="100"/>
      <c r="ADY121" s="100"/>
      <c r="ADZ121" s="100"/>
      <c r="AEA121" s="100"/>
      <c r="AEB121" s="100"/>
      <c r="AEC121" s="100"/>
      <c r="AED121" s="100"/>
      <c r="AEE121" s="100"/>
      <c r="AEF121" s="100"/>
      <c r="AEG121" s="100"/>
      <c r="AEH121" s="100"/>
      <c r="AEI121" s="100"/>
      <c r="AEJ121" s="100"/>
      <c r="AEK121" s="100"/>
      <c r="AEL121" s="100"/>
      <c r="AEM121" s="100"/>
      <c r="AEN121" s="100"/>
      <c r="AEO121" s="100"/>
      <c r="AEP121" s="100"/>
      <c r="AEQ121" s="100"/>
      <c r="AER121" s="100"/>
      <c r="AES121" s="100"/>
      <c r="AET121" s="100"/>
      <c r="AEU121" s="100"/>
      <c r="AEV121" s="100"/>
      <c r="AEW121" s="100"/>
      <c r="AEX121" s="100"/>
      <c r="AEY121" s="100"/>
      <c r="AEZ121" s="100"/>
      <c r="AFA121" s="100"/>
      <c r="AFB121" s="100"/>
      <c r="AFC121" s="100"/>
      <c r="AFD121" s="100"/>
      <c r="AFE121" s="100"/>
      <c r="AFF121" s="100"/>
      <c r="AFG121" s="100"/>
      <c r="AFH121" s="100"/>
      <c r="AFI121" s="100"/>
      <c r="AFJ121" s="100"/>
      <c r="AFK121" s="100"/>
      <c r="AFL121" s="100"/>
      <c r="AFM121" s="100"/>
      <c r="AFN121" s="100"/>
      <c r="AFO121" s="100"/>
      <c r="AFP121" s="100"/>
      <c r="AFQ121" s="100"/>
      <c r="AFR121" s="100"/>
      <c r="AFS121" s="100"/>
      <c r="AFT121" s="100"/>
      <c r="AFU121" s="100"/>
      <c r="AFV121" s="100"/>
      <c r="AFW121" s="100"/>
      <c r="AFX121" s="100"/>
      <c r="AFY121" s="100"/>
      <c r="AFZ121" s="100"/>
      <c r="AGA121" s="100"/>
      <c r="AGB121" s="100"/>
      <c r="AGC121" s="100"/>
      <c r="AGD121" s="100"/>
      <c r="AGE121" s="100"/>
      <c r="AGF121" s="100"/>
      <c r="AGG121" s="100"/>
      <c r="AGH121" s="100"/>
      <c r="AGI121" s="100"/>
      <c r="AGJ121" s="100"/>
      <c r="AGK121" s="100"/>
      <c r="AGL121" s="100"/>
      <c r="AGM121" s="100"/>
      <c r="AGN121" s="100"/>
      <c r="AGO121" s="100"/>
      <c r="AGP121" s="100"/>
      <c r="AGQ121" s="100"/>
      <c r="AGR121" s="100"/>
      <c r="AGS121" s="100"/>
      <c r="AGT121" s="100"/>
      <c r="AGU121" s="100"/>
      <c r="AGV121" s="100"/>
      <c r="AGW121" s="100"/>
      <c r="AGX121" s="100"/>
      <c r="AGY121" s="100"/>
      <c r="AGZ121" s="100"/>
      <c r="AHA121" s="100"/>
      <c r="AHB121" s="100"/>
      <c r="AHC121" s="100"/>
      <c r="AHD121" s="100"/>
      <c r="AHE121" s="100"/>
      <c r="AHF121" s="100"/>
      <c r="AHG121" s="100"/>
      <c r="AHH121" s="100"/>
      <c r="AHI121" s="100"/>
      <c r="AHJ121" s="100"/>
      <c r="AHK121" s="100"/>
      <c r="AHL121" s="100"/>
      <c r="AHM121" s="100"/>
      <c r="AHN121" s="100"/>
      <c r="AHO121" s="100"/>
      <c r="AHP121" s="100"/>
      <c r="AHQ121" s="100"/>
      <c r="AHR121" s="100"/>
      <c r="AHS121" s="100"/>
      <c r="AHT121" s="100"/>
      <c r="AHU121" s="100"/>
      <c r="AHV121" s="100"/>
      <c r="AHW121" s="100"/>
      <c r="AHX121" s="100"/>
      <c r="AHY121" s="100"/>
      <c r="AHZ121" s="100"/>
      <c r="AIA121" s="100"/>
      <c r="AIB121" s="100"/>
      <c r="AIC121" s="100"/>
      <c r="AID121" s="100"/>
      <c r="AIE121" s="100"/>
      <c r="AIF121" s="100"/>
      <c r="AIG121" s="100"/>
      <c r="AIH121" s="100"/>
      <c r="AII121" s="100"/>
      <c r="AIJ121" s="100"/>
      <c r="AIK121" s="100"/>
      <c r="AIL121" s="100"/>
      <c r="AIM121" s="100"/>
      <c r="AIN121" s="100"/>
      <c r="AIO121" s="100"/>
      <c r="AIP121" s="100"/>
      <c r="AIQ121" s="100"/>
      <c r="AIR121" s="100"/>
      <c r="AIS121" s="100"/>
      <c r="AIT121" s="100"/>
      <c r="AIU121" s="100"/>
      <c r="AIV121" s="100"/>
      <c r="AIW121" s="100"/>
      <c r="AIX121" s="100"/>
      <c r="AIY121" s="100"/>
      <c r="AIZ121" s="100"/>
      <c r="AJA121" s="100"/>
      <c r="AJB121" s="100"/>
      <c r="AJC121" s="100"/>
      <c r="AJD121" s="100"/>
      <c r="AJE121" s="100"/>
      <c r="AJF121" s="100"/>
      <c r="AJG121" s="100"/>
      <c r="AJH121" s="100"/>
      <c r="AJI121" s="100"/>
      <c r="AJJ121" s="100"/>
      <c r="AJK121" s="100"/>
      <c r="AJL121" s="100"/>
      <c r="AJM121" s="100"/>
      <c r="AJN121" s="100"/>
      <c r="AJO121" s="100"/>
      <c r="AJP121" s="100"/>
      <c r="AJQ121" s="100"/>
      <c r="AJR121" s="100"/>
      <c r="AJS121" s="100"/>
      <c r="AJT121" s="100"/>
      <c r="AJU121" s="100"/>
      <c r="AJV121" s="100"/>
      <c r="AJW121" s="100"/>
      <c r="AJX121" s="100"/>
      <c r="AJY121" s="100"/>
      <c r="AJZ121" s="100"/>
      <c r="AKA121" s="100"/>
      <c r="AKB121" s="100"/>
      <c r="AKC121" s="100"/>
      <c r="AKD121" s="100"/>
      <c r="AKE121" s="100"/>
      <c r="AKF121" s="100"/>
      <c r="AKG121" s="100"/>
      <c r="AKH121" s="100"/>
      <c r="AKI121" s="100"/>
      <c r="AKJ121" s="100"/>
      <c r="AKK121" s="100"/>
      <c r="AKL121" s="100"/>
      <c r="AKM121" s="100"/>
      <c r="AKN121" s="100"/>
      <c r="AKO121" s="100"/>
      <c r="AKP121" s="100"/>
      <c r="AKQ121" s="100"/>
      <c r="AKR121" s="100"/>
      <c r="AKS121" s="100"/>
      <c r="AKT121" s="100"/>
      <c r="AKU121" s="100"/>
      <c r="AKV121" s="100"/>
      <c r="AKW121" s="100"/>
      <c r="AKX121" s="100"/>
      <c r="AKY121" s="100"/>
      <c r="AKZ121" s="100"/>
      <c r="ALA121" s="100"/>
      <c r="ALB121" s="100"/>
      <c r="ALC121" s="100"/>
      <c r="ALD121" s="100"/>
      <c r="ALE121" s="100"/>
      <c r="ALF121" s="100"/>
      <c r="ALG121" s="100"/>
      <c r="ALH121" s="100"/>
      <c r="ALI121" s="100"/>
      <c r="ALJ121" s="100"/>
      <c r="ALK121" s="100"/>
      <c r="ALL121" s="100"/>
      <c r="ALM121" s="100"/>
      <c r="ALN121" s="100"/>
      <c r="ALO121" s="100"/>
      <c r="ALP121" s="100"/>
      <c r="ALQ121" s="100"/>
      <c r="ALR121" s="100"/>
      <c r="ALS121" s="100"/>
      <c r="ALT121" s="100"/>
      <c r="ALU121" s="100"/>
      <c r="ALV121" s="100"/>
      <c r="ALW121" s="100"/>
      <c r="ALX121" s="100"/>
      <c r="ALY121" s="100"/>
      <c r="ALZ121" s="100"/>
      <c r="AMA121" s="100"/>
      <c r="AMB121" s="100"/>
      <c r="AMC121" s="100"/>
      <c r="AMD121" s="100"/>
      <c r="AME121" s="100"/>
      <c r="AMF121" s="100"/>
      <c r="AMG121" s="100"/>
      <c r="AMH121" s="100"/>
      <c r="AMI121" s="100"/>
    </row>
    <row r="122" spans="1:1023" s="104" customFormat="1">
      <c r="A122" s="117" t="s">
        <v>116</v>
      </c>
      <c r="B122" s="118" t="s">
        <v>131</v>
      </c>
      <c r="C122" s="100">
        <v>4</v>
      </c>
      <c r="D122" s="100">
        <v>3</v>
      </c>
      <c r="E122" s="100"/>
      <c r="F122" s="100">
        <v>1</v>
      </c>
      <c r="G122" s="100"/>
      <c r="H122" s="100">
        <f t="shared" si="17"/>
        <v>8</v>
      </c>
      <c r="I122" s="123" t="str">
        <f t="shared" si="12"/>
        <v>統一超商</v>
      </c>
      <c r="J122" s="127" t="str">
        <f>IF((I122&lt;&gt;店舗数一覧_2021!I122),"○","")</f>
        <v/>
      </c>
      <c r="K122" s="124">
        <v>10831</v>
      </c>
      <c r="L122" s="102">
        <f t="shared" si="18"/>
        <v>1353.875</v>
      </c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  <c r="AU122" s="100"/>
      <c r="AV122" s="100"/>
      <c r="AW122" s="100"/>
      <c r="AX122" s="100"/>
      <c r="AY122" s="100"/>
      <c r="AZ122" s="100"/>
      <c r="BA122" s="100"/>
      <c r="BB122" s="100"/>
      <c r="BC122" s="100"/>
      <c r="BD122" s="100"/>
      <c r="BE122" s="100"/>
      <c r="BF122" s="100"/>
      <c r="BG122" s="100"/>
      <c r="BH122" s="100"/>
      <c r="BI122" s="100"/>
      <c r="BJ122" s="100"/>
      <c r="BK122" s="100"/>
      <c r="BL122" s="100"/>
      <c r="BM122" s="100"/>
      <c r="BN122" s="100"/>
      <c r="BO122" s="100"/>
      <c r="BP122" s="100"/>
      <c r="BQ122" s="100"/>
      <c r="BR122" s="100"/>
      <c r="BS122" s="100"/>
      <c r="BT122" s="100"/>
      <c r="BU122" s="100"/>
      <c r="BV122" s="100"/>
      <c r="BW122" s="100"/>
      <c r="BX122" s="100"/>
      <c r="BY122" s="100"/>
      <c r="BZ122" s="100"/>
      <c r="CA122" s="100"/>
      <c r="CB122" s="100"/>
      <c r="CC122" s="100"/>
      <c r="CD122" s="100"/>
      <c r="CE122" s="100"/>
      <c r="CF122" s="100"/>
      <c r="CG122" s="100"/>
      <c r="CH122" s="100"/>
      <c r="CI122" s="100"/>
      <c r="CJ122" s="100"/>
      <c r="CK122" s="100"/>
      <c r="CL122" s="100"/>
      <c r="CM122" s="100"/>
      <c r="CN122" s="100"/>
      <c r="CO122" s="100"/>
      <c r="CP122" s="100"/>
      <c r="CQ122" s="100"/>
      <c r="CR122" s="100"/>
      <c r="CS122" s="100"/>
      <c r="CT122" s="100"/>
      <c r="CU122" s="100"/>
      <c r="CV122" s="100"/>
      <c r="CW122" s="100"/>
      <c r="CX122" s="100"/>
      <c r="CY122" s="100"/>
      <c r="CZ122" s="100"/>
      <c r="DA122" s="100"/>
      <c r="DB122" s="100"/>
      <c r="DC122" s="100"/>
      <c r="DD122" s="100"/>
      <c r="DE122" s="100"/>
      <c r="DF122" s="100"/>
      <c r="DG122" s="100"/>
      <c r="DH122" s="100"/>
      <c r="DI122" s="100"/>
      <c r="DJ122" s="100"/>
      <c r="DK122" s="100"/>
      <c r="DL122" s="100"/>
      <c r="DM122" s="100"/>
      <c r="DN122" s="100"/>
      <c r="DO122" s="100"/>
      <c r="DP122" s="100"/>
      <c r="DQ122" s="100"/>
      <c r="DR122" s="100"/>
      <c r="DS122" s="100"/>
      <c r="DT122" s="100"/>
      <c r="DU122" s="100"/>
      <c r="DV122" s="100"/>
      <c r="DW122" s="100"/>
      <c r="DX122" s="100"/>
      <c r="DY122" s="100"/>
      <c r="DZ122" s="100"/>
      <c r="EA122" s="100"/>
      <c r="EB122" s="100"/>
      <c r="EC122" s="100"/>
      <c r="ED122" s="100"/>
      <c r="EE122" s="100"/>
      <c r="EF122" s="100"/>
      <c r="EG122" s="100"/>
      <c r="EH122" s="100"/>
      <c r="EI122" s="100"/>
      <c r="EJ122" s="100"/>
      <c r="EK122" s="100"/>
      <c r="EL122" s="100"/>
      <c r="EM122" s="100"/>
      <c r="EN122" s="100"/>
      <c r="EO122" s="100"/>
      <c r="EP122" s="100"/>
      <c r="EQ122" s="100"/>
      <c r="ER122" s="100"/>
      <c r="ES122" s="100"/>
      <c r="ET122" s="100"/>
      <c r="EU122" s="100"/>
      <c r="EV122" s="100"/>
      <c r="EW122" s="100"/>
      <c r="EX122" s="100"/>
      <c r="EY122" s="100"/>
      <c r="EZ122" s="100"/>
      <c r="FA122" s="100"/>
      <c r="FB122" s="100"/>
      <c r="FC122" s="100"/>
      <c r="FD122" s="100"/>
      <c r="FE122" s="100"/>
      <c r="FF122" s="100"/>
      <c r="FG122" s="100"/>
      <c r="FH122" s="100"/>
      <c r="FI122" s="100"/>
      <c r="FJ122" s="100"/>
      <c r="FK122" s="100"/>
      <c r="FL122" s="100"/>
      <c r="FM122" s="100"/>
      <c r="FN122" s="100"/>
      <c r="FO122" s="100"/>
      <c r="FP122" s="100"/>
      <c r="FQ122" s="100"/>
      <c r="FR122" s="100"/>
      <c r="FS122" s="100"/>
      <c r="FT122" s="100"/>
      <c r="FU122" s="100"/>
      <c r="FV122" s="100"/>
      <c r="FW122" s="100"/>
      <c r="FX122" s="100"/>
      <c r="FY122" s="100"/>
      <c r="FZ122" s="100"/>
      <c r="GA122" s="100"/>
      <c r="GB122" s="100"/>
      <c r="GC122" s="100"/>
      <c r="GD122" s="100"/>
      <c r="GE122" s="100"/>
      <c r="GF122" s="100"/>
      <c r="GG122" s="100"/>
      <c r="GH122" s="100"/>
      <c r="GI122" s="100"/>
      <c r="GJ122" s="100"/>
      <c r="GK122" s="100"/>
      <c r="GL122" s="100"/>
      <c r="GM122" s="100"/>
      <c r="GN122" s="100"/>
      <c r="GO122" s="100"/>
      <c r="GP122" s="100"/>
      <c r="GQ122" s="100"/>
      <c r="GR122" s="100"/>
      <c r="GS122" s="100"/>
      <c r="GT122" s="100"/>
      <c r="GU122" s="100"/>
      <c r="GV122" s="100"/>
      <c r="GW122" s="100"/>
      <c r="GX122" s="100"/>
      <c r="GY122" s="100"/>
      <c r="GZ122" s="100"/>
      <c r="HA122" s="100"/>
      <c r="HB122" s="100"/>
      <c r="HC122" s="100"/>
      <c r="HD122" s="100"/>
      <c r="HE122" s="100"/>
      <c r="HF122" s="100"/>
      <c r="HG122" s="100"/>
      <c r="HH122" s="100"/>
      <c r="HI122" s="100"/>
      <c r="HJ122" s="100"/>
      <c r="HK122" s="100"/>
      <c r="HL122" s="100"/>
      <c r="HM122" s="100"/>
      <c r="HN122" s="100"/>
      <c r="HO122" s="100"/>
      <c r="HP122" s="100"/>
      <c r="HQ122" s="100"/>
      <c r="HR122" s="100"/>
      <c r="HS122" s="100"/>
      <c r="HT122" s="100"/>
      <c r="HU122" s="100"/>
      <c r="HV122" s="100"/>
      <c r="HW122" s="100"/>
      <c r="HX122" s="100"/>
      <c r="HY122" s="100"/>
      <c r="HZ122" s="100"/>
      <c r="IA122" s="100"/>
      <c r="IB122" s="100"/>
      <c r="IC122" s="100"/>
      <c r="ID122" s="100"/>
      <c r="IE122" s="100"/>
      <c r="IF122" s="100"/>
      <c r="IG122" s="100"/>
      <c r="IH122" s="100"/>
      <c r="II122" s="100"/>
      <c r="IJ122" s="100"/>
      <c r="IK122" s="100"/>
      <c r="IL122" s="100"/>
      <c r="IM122" s="100"/>
      <c r="IN122" s="100"/>
      <c r="IO122" s="100"/>
      <c r="IP122" s="100"/>
      <c r="IQ122" s="100"/>
      <c r="IR122" s="100"/>
      <c r="IS122" s="100"/>
      <c r="IT122" s="100"/>
      <c r="IU122" s="100"/>
      <c r="IV122" s="100"/>
      <c r="IW122" s="100"/>
      <c r="IX122" s="100"/>
      <c r="IY122" s="100"/>
      <c r="IZ122" s="100"/>
      <c r="JA122" s="100"/>
      <c r="JB122" s="100"/>
      <c r="JC122" s="100"/>
      <c r="JD122" s="100"/>
      <c r="JE122" s="100"/>
      <c r="JF122" s="100"/>
      <c r="JG122" s="100"/>
      <c r="JH122" s="100"/>
      <c r="JI122" s="100"/>
      <c r="JJ122" s="100"/>
      <c r="JK122" s="100"/>
      <c r="JL122" s="100"/>
      <c r="JM122" s="100"/>
      <c r="JN122" s="100"/>
      <c r="JO122" s="100"/>
      <c r="JP122" s="100"/>
      <c r="JQ122" s="100"/>
      <c r="JR122" s="100"/>
      <c r="JS122" s="100"/>
      <c r="JT122" s="100"/>
      <c r="JU122" s="100"/>
      <c r="JV122" s="100"/>
      <c r="JW122" s="100"/>
      <c r="JX122" s="100"/>
      <c r="JY122" s="100"/>
      <c r="JZ122" s="100"/>
      <c r="KA122" s="100"/>
      <c r="KB122" s="100"/>
      <c r="KC122" s="100"/>
      <c r="KD122" s="100"/>
      <c r="KE122" s="100"/>
      <c r="KF122" s="100"/>
      <c r="KG122" s="100"/>
      <c r="KH122" s="100"/>
      <c r="KI122" s="100"/>
      <c r="KJ122" s="100"/>
      <c r="KK122" s="100"/>
      <c r="KL122" s="100"/>
      <c r="KM122" s="100"/>
      <c r="KN122" s="100"/>
      <c r="KO122" s="100"/>
      <c r="KP122" s="100"/>
      <c r="KQ122" s="100"/>
      <c r="KR122" s="100"/>
      <c r="KS122" s="100"/>
      <c r="KT122" s="100"/>
      <c r="KU122" s="100"/>
      <c r="KV122" s="100"/>
      <c r="KW122" s="100"/>
      <c r="KX122" s="100"/>
      <c r="KY122" s="100"/>
      <c r="KZ122" s="100"/>
      <c r="LA122" s="100"/>
      <c r="LB122" s="100"/>
      <c r="LC122" s="100"/>
      <c r="LD122" s="100"/>
      <c r="LE122" s="100"/>
      <c r="LF122" s="100"/>
      <c r="LG122" s="100"/>
      <c r="LH122" s="100"/>
      <c r="LI122" s="100"/>
      <c r="LJ122" s="100"/>
      <c r="LK122" s="100"/>
      <c r="LL122" s="100"/>
      <c r="LM122" s="100"/>
      <c r="LN122" s="100"/>
      <c r="LO122" s="100"/>
      <c r="LP122" s="100"/>
      <c r="LQ122" s="100"/>
      <c r="LR122" s="100"/>
      <c r="LS122" s="100"/>
      <c r="LT122" s="100"/>
      <c r="LU122" s="100"/>
      <c r="LV122" s="100"/>
      <c r="LW122" s="100"/>
      <c r="LX122" s="100"/>
      <c r="LY122" s="100"/>
      <c r="LZ122" s="100"/>
      <c r="MA122" s="100"/>
      <c r="MB122" s="100"/>
      <c r="MC122" s="100"/>
      <c r="MD122" s="100"/>
      <c r="ME122" s="100"/>
      <c r="MF122" s="100"/>
      <c r="MG122" s="100"/>
      <c r="MH122" s="100"/>
      <c r="MI122" s="100"/>
      <c r="MJ122" s="100"/>
      <c r="MK122" s="100"/>
      <c r="ML122" s="100"/>
      <c r="MM122" s="100"/>
      <c r="MN122" s="100"/>
      <c r="MO122" s="100"/>
      <c r="MP122" s="100"/>
      <c r="MQ122" s="100"/>
      <c r="MR122" s="100"/>
      <c r="MS122" s="100"/>
      <c r="MT122" s="100"/>
      <c r="MU122" s="100"/>
      <c r="MV122" s="100"/>
      <c r="MW122" s="100"/>
      <c r="MX122" s="100"/>
      <c r="MY122" s="100"/>
      <c r="MZ122" s="100"/>
      <c r="NA122" s="100"/>
      <c r="NB122" s="100"/>
      <c r="NC122" s="100"/>
      <c r="ND122" s="100"/>
      <c r="NE122" s="100"/>
      <c r="NF122" s="100"/>
      <c r="NG122" s="100"/>
      <c r="NH122" s="100"/>
      <c r="NI122" s="100"/>
      <c r="NJ122" s="100"/>
      <c r="NK122" s="100"/>
      <c r="NL122" s="100"/>
      <c r="NM122" s="100"/>
      <c r="NN122" s="100"/>
      <c r="NO122" s="100"/>
      <c r="NP122" s="100"/>
      <c r="NQ122" s="100"/>
      <c r="NR122" s="100"/>
      <c r="NS122" s="100"/>
      <c r="NT122" s="100"/>
      <c r="NU122" s="100"/>
      <c r="NV122" s="100"/>
      <c r="NW122" s="100"/>
      <c r="NX122" s="100"/>
      <c r="NY122" s="100"/>
      <c r="NZ122" s="100"/>
      <c r="OA122" s="100"/>
      <c r="OB122" s="100"/>
      <c r="OC122" s="100"/>
      <c r="OD122" s="100"/>
      <c r="OE122" s="100"/>
      <c r="OF122" s="100"/>
      <c r="OG122" s="100"/>
      <c r="OH122" s="100"/>
      <c r="OI122" s="100"/>
      <c r="OJ122" s="100"/>
      <c r="OK122" s="100"/>
      <c r="OL122" s="100"/>
      <c r="OM122" s="100"/>
      <c r="ON122" s="100"/>
      <c r="OO122" s="100"/>
      <c r="OP122" s="100"/>
      <c r="OQ122" s="100"/>
      <c r="OR122" s="100"/>
      <c r="OS122" s="100"/>
      <c r="OT122" s="100"/>
      <c r="OU122" s="100"/>
      <c r="OV122" s="100"/>
      <c r="OW122" s="100"/>
      <c r="OX122" s="100"/>
      <c r="OY122" s="100"/>
      <c r="OZ122" s="100"/>
      <c r="PA122" s="100"/>
      <c r="PB122" s="100"/>
      <c r="PC122" s="100"/>
      <c r="PD122" s="100"/>
      <c r="PE122" s="100"/>
      <c r="PF122" s="100"/>
      <c r="PG122" s="100"/>
      <c r="PH122" s="100"/>
      <c r="PI122" s="100"/>
      <c r="PJ122" s="100"/>
      <c r="PK122" s="100"/>
      <c r="PL122" s="100"/>
      <c r="PM122" s="100"/>
      <c r="PN122" s="100"/>
      <c r="PO122" s="100"/>
      <c r="PP122" s="100"/>
      <c r="PQ122" s="100"/>
      <c r="PR122" s="100"/>
      <c r="PS122" s="100"/>
      <c r="PT122" s="100"/>
      <c r="PU122" s="100"/>
      <c r="PV122" s="100"/>
      <c r="PW122" s="100"/>
      <c r="PX122" s="100"/>
      <c r="PY122" s="100"/>
      <c r="PZ122" s="100"/>
      <c r="QA122" s="100"/>
      <c r="QB122" s="100"/>
      <c r="QC122" s="100"/>
      <c r="QD122" s="100"/>
      <c r="QE122" s="100"/>
      <c r="QF122" s="100"/>
      <c r="QG122" s="100"/>
      <c r="QH122" s="100"/>
      <c r="QI122" s="100"/>
      <c r="QJ122" s="100"/>
      <c r="QK122" s="100"/>
      <c r="QL122" s="100"/>
      <c r="QM122" s="100"/>
      <c r="QN122" s="100"/>
      <c r="QO122" s="100"/>
      <c r="QP122" s="100"/>
      <c r="QQ122" s="100"/>
      <c r="QR122" s="100"/>
      <c r="QS122" s="100"/>
      <c r="QT122" s="100"/>
      <c r="QU122" s="100"/>
      <c r="QV122" s="100"/>
      <c r="QW122" s="100"/>
      <c r="QX122" s="100"/>
      <c r="QY122" s="100"/>
      <c r="QZ122" s="100"/>
      <c r="RA122" s="100"/>
      <c r="RB122" s="100"/>
      <c r="RC122" s="100"/>
      <c r="RD122" s="100"/>
      <c r="RE122" s="100"/>
      <c r="RF122" s="100"/>
      <c r="RG122" s="100"/>
      <c r="RH122" s="100"/>
      <c r="RI122" s="100"/>
      <c r="RJ122" s="100"/>
      <c r="RK122" s="100"/>
      <c r="RL122" s="100"/>
      <c r="RM122" s="100"/>
      <c r="RN122" s="100"/>
      <c r="RO122" s="100"/>
      <c r="RP122" s="100"/>
      <c r="RQ122" s="100"/>
      <c r="RR122" s="100"/>
      <c r="RS122" s="100"/>
      <c r="RT122" s="100"/>
      <c r="RU122" s="100"/>
      <c r="RV122" s="100"/>
      <c r="RW122" s="100"/>
      <c r="RX122" s="100"/>
      <c r="RY122" s="100"/>
      <c r="RZ122" s="100"/>
      <c r="SA122" s="100"/>
      <c r="SB122" s="100"/>
      <c r="SC122" s="100"/>
      <c r="SD122" s="100"/>
      <c r="SE122" s="100"/>
      <c r="SF122" s="100"/>
      <c r="SG122" s="100"/>
      <c r="SH122" s="100"/>
      <c r="SI122" s="100"/>
      <c r="SJ122" s="100"/>
      <c r="SK122" s="100"/>
      <c r="SL122" s="100"/>
      <c r="SM122" s="100"/>
      <c r="SN122" s="100"/>
      <c r="SO122" s="100"/>
      <c r="SP122" s="100"/>
      <c r="SQ122" s="100"/>
      <c r="SR122" s="100"/>
      <c r="SS122" s="100"/>
      <c r="ST122" s="100"/>
      <c r="SU122" s="100"/>
      <c r="SV122" s="100"/>
      <c r="SW122" s="100"/>
      <c r="SX122" s="100"/>
      <c r="SY122" s="100"/>
      <c r="SZ122" s="100"/>
      <c r="TA122" s="100"/>
      <c r="TB122" s="100"/>
      <c r="TC122" s="100"/>
      <c r="TD122" s="100"/>
      <c r="TE122" s="100"/>
      <c r="TF122" s="100"/>
      <c r="TG122" s="100"/>
      <c r="TH122" s="100"/>
      <c r="TI122" s="100"/>
      <c r="TJ122" s="100"/>
      <c r="TK122" s="100"/>
      <c r="TL122" s="100"/>
      <c r="TM122" s="100"/>
      <c r="TN122" s="100"/>
      <c r="TO122" s="100"/>
      <c r="TP122" s="100"/>
      <c r="TQ122" s="100"/>
      <c r="TR122" s="100"/>
      <c r="TS122" s="100"/>
      <c r="TT122" s="100"/>
      <c r="TU122" s="100"/>
      <c r="TV122" s="100"/>
      <c r="TW122" s="100"/>
      <c r="TX122" s="100"/>
      <c r="TY122" s="100"/>
      <c r="TZ122" s="100"/>
      <c r="UA122" s="100"/>
      <c r="UB122" s="100"/>
      <c r="UC122" s="100"/>
      <c r="UD122" s="100"/>
      <c r="UE122" s="100"/>
      <c r="UF122" s="100"/>
      <c r="UG122" s="100"/>
      <c r="UH122" s="100"/>
      <c r="UI122" s="100"/>
      <c r="UJ122" s="100"/>
      <c r="UK122" s="100"/>
      <c r="UL122" s="100"/>
      <c r="UM122" s="100"/>
      <c r="UN122" s="100"/>
      <c r="UO122" s="100"/>
      <c r="UP122" s="100"/>
      <c r="UQ122" s="100"/>
      <c r="UR122" s="100"/>
      <c r="US122" s="100"/>
      <c r="UT122" s="100"/>
      <c r="UU122" s="100"/>
      <c r="UV122" s="100"/>
      <c r="UW122" s="100"/>
      <c r="UX122" s="100"/>
      <c r="UY122" s="100"/>
      <c r="UZ122" s="100"/>
      <c r="VA122" s="100"/>
      <c r="VB122" s="100"/>
      <c r="VC122" s="100"/>
      <c r="VD122" s="100"/>
      <c r="VE122" s="100"/>
      <c r="VF122" s="100"/>
      <c r="VG122" s="100"/>
      <c r="VH122" s="100"/>
      <c r="VI122" s="100"/>
      <c r="VJ122" s="100"/>
      <c r="VK122" s="100"/>
      <c r="VL122" s="100"/>
      <c r="VM122" s="100"/>
      <c r="VN122" s="100"/>
      <c r="VO122" s="100"/>
      <c r="VP122" s="100"/>
      <c r="VQ122" s="100"/>
      <c r="VR122" s="100"/>
      <c r="VS122" s="100"/>
      <c r="VT122" s="100"/>
      <c r="VU122" s="100"/>
      <c r="VV122" s="100"/>
      <c r="VW122" s="100"/>
      <c r="VX122" s="100"/>
      <c r="VY122" s="100"/>
      <c r="VZ122" s="100"/>
      <c r="WA122" s="100"/>
      <c r="WB122" s="100"/>
      <c r="WC122" s="100"/>
      <c r="WD122" s="100"/>
      <c r="WE122" s="100"/>
      <c r="WF122" s="100"/>
      <c r="WG122" s="100"/>
      <c r="WH122" s="100"/>
      <c r="WI122" s="100"/>
      <c r="WJ122" s="100"/>
      <c r="WK122" s="100"/>
      <c r="WL122" s="100"/>
      <c r="WM122" s="100"/>
      <c r="WN122" s="100"/>
      <c r="WO122" s="100"/>
      <c r="WP122" s="100"/>
      <c r="WQ122" s="100"/>
      <c r="WR122" s="100"/>
      <c r="WS122" s="100"/>
      <c r="WT122" s="100"/>
      <c r="WU122" s="100"/>
      <c r="WV122" s="100"/>
      <c r="WW122" s="100"/>
      <c r="WX122" s="100"/>
      <c r="WY122" s="100"/>
      <c r="WZ122" s="100"/>
      <c r="XA122" s="100"/>
      <c r="XB122" s="100"/>
      <c r="XC122" s="100"/>
      <c r="XD122" s="100"/>
      <c r="XE122" s="100"/>
      <c r="XF122" s="100"/>
      <c r="XG122" s="100"/>
      <c r="XH122" s="100"/>
      <c r="XI122" s="100"/>
      <c r="XJ122" s="100"/>
      <c r="XK122" s="100"/>
      <c r="XL122" s="100"/>
      <c r="XM122" s="100"/>
      <c r="XN122" s="100"/>
      <c r="XO122" s="100"/>
      <c r="XP122" s="100"/>
      <c r="XQ122" s="100"/>
      <c r="XR122" s="100"/>
      <c r="XS122" s="100"/>
      <c r="XT122" s="100"/>
      <c r="XU122" s="100"/>
      <c r="XV122" s="100"/>
      <c r="XW122" s="100"/>
      <c r="XX122" s="100"/>
      <c r="XY122" s="100"/>
      <c r="XZ122" s="100"/>
      <c r="YA122" s="100"/>
      <c r="YB122" s="100"/>
      <c r="YC122" s="100"/>
      <c r="YD122" s="100"/>
      <c r="YE122" s="100"/>
      <c r="YF122" s="100"/>
      <c r="YG122" s="100"/>
      <c r="YH122" s="100"/>
      <c r="YI122" s="100"/>
      <c r="YJ122" s="100"/>
      <c r="YK122" s="100"/>
      <c r="YL122" s="100"/>
      <c r="YM122" s="100"/>
      <c r="YN122" s="100"/>
      <c r="YO122" s="100"/>
      <c r="YP122" s="100"/>
      <c r="YQ122" s="100"/>
      <c r="YR122" s="100"/>
      <c r="YS122" s="100"/>
      <c r="YT122" s="100"/>
      <c r="YU122" s="100"/>
      <c r="YV122" s="100"/>
      <c r="YW122" s="100"/>
      <c r="YX122" s="100"/>
      <c r="YY122" s="100"/>
      <c r="YZ122" s="100"/>
      <c r="ZA122" s="100"/>
      <c r="ZB122" s="100"/>
      <c r="ZC122" s="100"/>
      <c r="ZD122" s="100"/>
      <c r="ZE122" s="100"/>
      <c r="ZF122" s="100"/>
      <c r="ZG122" s="100"/>
      <c r="ZH122" s="100"/>
      <c r="ZI122" s="100"/>
      <c r="ZJ122" s="100"/>
      <c r="ZK122" s="100"/>
      <c r="ZL122" s="100"/>
      <c r="ZM122" s="100"/>
      <c r="ZN122" s="100"/>
      <c r="ZO122" s="100"/>
      <c r="ZP122" s="100"/>
      <c r="ZQ122" s="100"/>
      <c r="ZR122" s="100"/>
      <c r="ZS122" s="100"/>
      <c r="ZT122" s="100"/>
      <c r="ZU122" s="100"/>
      <c r="ZV122" s="100"/>
      <c r="ZW122" s="100"/>
      <c r="ZX122" s="100"/>
      <c r="ZY122" s="100"/>
      <c r="ZZ122" s="100"/>
      <c r="AAA122" s="100"/>
      <c r="AAB122" s="100"/>
      <c r="AAC122" s="100"/>
      <c r="AAD122" s="100"/>
      <c r="AAE122" s="100"/>
      <c r="AAF122" s="100"/>
      <c r="AAG122" s="100"/>
      <c r="AAH122" s="100"/>
      <c r="AAI122" s="100"/>
      <c r="AAJ122" s="100"/>
      <c r="AAK122" s="100"/>
      <c r="AAL122" s="100"/>
      <c r="AAM122" s="100"/>
      <c r="AAN122" s="100"/>
      <c r="AAO122" s="100"/>
      <c r="AAP122" s="100"/>
      <c r="AAQ122" s="100"/>
      <c r="AAR122" s="100"/>
      <c r="AAS122" s="100"/>
      <c r="AAT122" s="100"/>
      <c r="AAU122" s="100"/>
      <c r="AAV122" s="100"/>
      <c r="AAW122" s="100"/>
      <c r="AAX122" s="100"/>
      <c r="AAY122" s="100"/>
      <c r="AAZ122" s="100"/>
      <c r="ABA122" s="100"/>
      <c r="ABB122" s="100"/>
      <c r="ABC122" s="100"/>
      <c r="ABD122" s="100"/>
      <c r="ABE122" s="100"/>
      <c r="ABF122" s="100"/>
      <c r="ABG122" s="100"/>
      <c r="ABH122" s="100"/>
      <c r="ABI122" s="100"/>
      <c r="ABJ122" s="100"/>
      <c r="ABK122" s="100"/>
      <c r="ABL122" s="100"/>
      <c r="ABM122" s="100"/>
      <c r="ABN122" s="100"/>
      <c r="ABO122" s="100"/>
      <c r="ABP122" s="100"/>
      <c r="ABQ122" s="100"/>
      <c r="ABR122" s="100"/>
      <c r="ABS122" s="100"/>
      <c r="ABT122" s="100"/>
      <c r="ABU122" s="100"/>
      <c r="ABV122" s="100"/>
      <c r="ABW122" s="100"/>
      <c r="ABX122" s="100"/>
      <c r="ABY122" s="100"/>
      <c r="ABZ122" s="100"/>
      <c r="ACA122" s="100"/>
      <c r="ACB122" s="100"/>
      <c r="ACC122" s="100"/>
      <c r="ACD122" s="100"/>
      <c r="ACE122" s="100"/>
      <c r="ACF122" s="100"/>
      <c r="ACG122" s="100"/>
      <c r="ACH122" s="100"/>
      <c r="ACI122" s="100"/>
      <c r="ACJ122" s="100"/>
      <c r="ACK122" s="100"/>
      <c r="ACL122" s="100"/>
      <c r="ACM122" s="100"/>
      <c r="ACN122" s="100"/>
      <c r="ACO122" s="100"/>
      <c r="ACP122" s="100"/>
      <c r="ACQ122" s="100"/>
      <c r="ACR122" s="100"/>
      <c r="ACS122" s="100"/>
      <c r="ACT122" s="100"/>
      <c r="ACU122" s="100"/>
      <c r="ACV122" s="100"/>
      <c r="ACW122" s="100"/>
      <c r="ACX122" s="100"/>
      <c r="ACY122" s="100"/>
      <c r="ACZ122" s="100"/>
      <c r="ADA122" s="100"/>
      <c r="ADB122" s="100"/>
      <c r="ADC122" s="100"/>
      <c r="ADD122" s="100"/>
      <c r="ADE122" s="100"/>
      <c r="ADF122" s="100"/>
      <c r="ADG122" s="100"/>
      <c r="ADH122" s="100"/>
      <c r="ADI122" s="100"/>
      <c r="ADJ122" s="100"/>
      <c r="ADK122" s="100"/>
      <c r="ADL122" s="100"/>
      <c r="ADM122" s="100"/>
      <c r="ADN122" s="100"/>
      <c r="ADO122" s="100"/>
      <c r="ADP122" s="100"/>
      <c r="ADQ122" s="100"/>
      <c r="ADR122" s="100"/>
      <c r="ADS122" s="100"/>
      <c r="ADT122" s="100"/>
      <c r="ADU122" s="100"/>
      <c r="ADV122" s="100"/>
      <c r="ADW122" s="100"/>
      <c r="ADX122" s="100"/>
      <c r="ADY122" s="100"/>
      <c r="ADZ122" s="100"/>
      <c r="AEA122" s="100"/>
      <c r="AEB122" s="100"/>
      <c r="AEC122" s="100"/>
      <c r="AED122" s="100"/>
      <c r="AEE122" s="100"/>
      <c r="AEF122" s="100"/>
      <c r="AEG122" s="100"/>
      <c r="AEH122" s="100"/>
      <c r="AEI122" s="100"/>
      <c r="AEJ122" s="100"/>
      <c r="AEK122" s="100"/>
      <c r="AEL122" s="100"/>
      <c r="AEM122" s="100"/>
      <c r="AEN122" s="100"/>
      <c r="AEO122" s="100"/>
      <c r="AEP122" s="100"/>
      <c r="AEQ122" s="100"/>
      <c r="AER122" s="100"/>
      <c r="AES122" s="100"/>
      <c r="AET122" s="100"/>
      <c r="AEU122" s="100"/>
      <c r="AEV122" s="100"/>
      <c r="AEW122" s="100"/>
      <c r="AEX122" s="100"/>
      <c r="AEY122" s="100"/>
      <c r="AEZ122" s="100"/>
      <c r="AFA122" s="100"/>
      <c r="AFB122" s="100"/>
      <c r="AFC122" s="100"/>
      <c r="AFD122" s="100"/>
      <c r="AFE122" s="100"/>
      <c r="AFF122" s="100"/>
      <c r="AFG122" s="100"/>
      <c r="AFH122" s="100"/>
      <c r="AFI122" s="100"/>
      <c r="AFJ122" s="100"/>
      <c r="AFK122" s="100"/>
      <c r="AFL122" s="100"/>
      <c r="AFM122" s="100"/>
      <c r="AFN122" s="100"/>
      <c r="AFO122" s="100"/>
      <c r="AFP122" s="100"/>
      <c r="AFQ122" s="100"/>
      <c r="AFR122" s="100"/>
      <c r="AFS122" s="100"/>
      <c r="AFT122" s="100"/>
      <c r="AFU122" s="100"/>
      <c r="AFV122" s="100"/>
      <c r="AFW122" s="100"/>
      <c r="AFX122" s="100"/>
      <c r="AFY122" s="100"/>
      <c r="AFZ122" s="100"/>
      <c r="AGA122" s="100"/>
      <c r="AGB122" s="100"/>
      <c r="AGC122" s="100"/>
      <c r="AGD122" s="100"/>
      <c r="AGE122" s="100"/>
      <c r="AGF122" s="100"/>
      <c r="AGG122" s="100"/>
      <c r="AGH122" s="100"/>
      <c r="AGI122" s="100"/>
      <c r="AGJ122" s="100"/>
      <c r="AGK122" s="100"/>
      <c r="AGL122" s="100"/>
      <c r="AGM122" s="100"/>
      <c r="AGN122" s="100"/>
      <c r="AGO122" s="100"/>
      <c r="AGP122" s="100"/>
      <c r="AGQ122" s="100"/>
      <c r="AGR122" s="100"/>
      <c r="AGS122" s="100"/>
      <c r="AGT122" s="100"/>
      <c r="AGU122" s="100"/>
      <c r="AGV122" s="100"/>
      <c r="AGW122" s="100"/>
      <c r="AGX122" s="100"/>
      <c r="AGY122" s="100"/>
      <c r="AGZ122" s="100"/>
      <c r="AHA122" s="100"/>
      <c r="AHB122" s="100"/>
      <c r="AHC122" s="100"/>
      <c r="AHD122" s="100"/>
      <c r="AHE122" s="100"/>
      <c r="AHF122" s="100"/>
      <c r="AHG122" s="100"/>
      <c r="AHH122" s="100"/>
      <c r="AHI122" s="100"/>
      <c r="AHJ122" s="100"/>
      <c r="AHK122" s="100"/>
      <c r="AHL122" s="100"/>
      <c r="AHM122" s="100"/>
      <c r="AHN122" s="100"/>
      <c r="AHO122" s="100"/>
      <c r="AHP122" s="100"/>
      <c r="AHQ122" s="100"/>
      <c r="AHR122" s="100"/>
      <c r="AHS122" s="100"/>
      <c r="AHT122" s="100"/>
      <c r="AHU122" s="100"/>
      <c r="AHV122" s="100"/>
      <c r="AHW122" s="100"/>
      <c r="AHX122" s="100"/>
      <c r="AHY122" s="100"/>
      <c r="AHZ122" s="100"/>
      <c r="AIA122" s="100"/>
      <c r="AIB122" s="100"/>
      <c r="AIC122" s="100"/>
      <c r="AID122" s="100"/>
      <c r="AIE122" s="100"/>
      <c r="AIF122" s="100"/>
      <c r="AIG122" s="100"/>
      <c r="AIH122" s="100"/>
      <c r="AII122" s="100"/>
      <c r="AIJ122" s="100"/>
      <c r="AIK122" s="100"/>
      <c r="AIL122" s="100"/>
      <c r="AIM122" s="100"/>
      <c r="AIN122" s="100"/>
      <c r="AIO122" s="100"/>
      <c r="AIP122" s="100"/>
      <c r="AIQ122" s="100"/>
      <c r="AIR122" s="100"/>
      <c r="AIS122" s="100"/>
      <c r="AIT122" s="100"/>
      <c r="AIU122" s="100"/>
      <c r="AIV122" s="100"/>
      <c r="AIW122" s="100"/>
      <c r="AIX122" s="100"/>
      <c r="AIY122" s="100"/>
      <c r="AIZ122" s="100"/>
      <c r="AJA122" s="100"/>
      <c r="AJB122" s="100"/>
      <c r="AJC122" s="100"/>
      <c r="AJD122" s="100"/>
      <c r="AJE122" s="100"/>
      <c r="AJF122" s="100"/>
      <c r="AJG122" s="100"/>
      <c r="AJH122" s="100"/>
      <c r="AJI122" s="100"/>
      <c r="AJJ122" s="100"/>
      <c r="AJK122" s="100"/>
      <c r="AJL122" s="100"/>
      <c r="AJM122" s="100"/>
      <c r="AJN122" s="100"/>
      <c r="AJO122" s="100"/>
      <c r="AJP122" s="100"/>
      <c r="AJQ122" s="100"/>
      <c r="AJR122" s="100"/>
      <c r="AJS122" s="100"/>
      <c r="AJT122" s="100"/>
      <c r="AJU122" s="100"/>
      <c r="AJV122" s="100"/>
      <c r="AJW122" s="100"/>
      <c r="AJX122" s="100"/>
      <c r="AJY122" s="100"/>
      <c r="AJZ122" s="100"/>
      <c r="AKA122" s="100"/>
      <c r="AKB122" s="100"/>
      <c r="AKC122" s="100"/>
      <c r="AKD122" s="100"/>
      <c r="AKE122" s="100"/>
      <c r="AKF122" s="100"/>
      <c r="AKG122" s="100"/>
      <c r="AKH122" s="100"/>
      <c r="AKI122" s="100"/>
      <c r="AKJ122" s="100"/>
      <c r="AKK122" s="100"/>
      <c r="AKL122" s="100"/>
      <c r="AKM122" s="100"/>
      <c r="AKN122" s="100"/>
      <c r="AKO122" s="100"/>
      <c r="AKP122" s="100"/>
      <c r="AKQ122" s="100"/>
      <c r="AKR122" s="100"/>
      <c r="AKS122" s="100"/>
      <c r="AKT122" s="100"/>
      <c r="AKU122" s="100"/>
      <c r="AKV122" s="100"/>
      <c r="AKW122" s="100"/>
      <c r="AKX122" s="100"/>
      <c r="AKY122" s="100"/>
      <c r="AKZ122" s="100"/>
      <c r="ALA122" s="100"/>
      <c r="ALB122" s="100"/>
      <c r="ALC122" s="100"/>
      <c r="ALD122" s="100"/>
      <c r="ALE122" s="100"/>
      <c r="ALF122" s="100"/>
      <c r="ALG122" s="100"/>
      <c r="ALH122" s="100"/>
      <c r="ALI122" s="100"/>
      <c r="ALJ122" s="100"/>
      <c r="ALK122" s="100"/>
      <c r="ALL122" s="100"/>
      <c r="ALM122" s="100"/>
      <c r="ALN122" s="100"/>
      <c r="ALO122" s="100"/>
      <c r="ALP122" s="100"/>
      <c r="ALQ122" s="100"/>
      <c r="ALR122" s="100"/>
      <c r="ALS122" s="100"/>
      <c r="ALT122" s="100"/>
      <c r="ALU122" s="100"/>
      <c r="ALV122" s="100"/>
      <c r="ALW122" s="100"/>
      <c r="ALX122" s="100"/>
      <c r="ALY122" s="100"/>
      <c r="ALZ122" s="100"/>
      <c r="AMA122" s="100"/>
      <c r="AMB122" s="100"/>
      <c r="AMC122" s="100"/>
      <c r="AMD122" s="100"/>
      <c r="AME122" s="100"/>
      <c r="AMF122" s="100"/>
      <c r="AMG122" s="100"/>
      <c r="AMH122" s="100"/>
      <c r="AMI122" s="100"/>
    </row>
    <row r="123" spans="1:1023" s="104" customFormat="1">
      <c r="A123" s="117" t="s">
        <v>116</v>
      </c>
      <c r="B123" s="118" t="s">
        <v>132</v>
      </c>
      <c r="C123" s="100">
        <v>6</v>
      </c>
      <c r="D123" s="100">
        <v>2</v>
      </c>
      <c r="E123" s="100"/>
      <c r="F123" s="100">
        <v>2</v>
      </c>
      <c r="G123" s="100"/>
      <c r="H123" s="100">
        <f t="shared" si="17"/>
        <v>10</v>
      </c>
      <c r="I123" s="123" t="str">
        <f t="shared" si="12"/>
        <v>統一超商</v>
      </c>
      <c r="J123" s="127" t="str">
        <f>IF((I123&lt;&gt;店舗数一覧_2021!I123),"○","")</f>
        <v/>
      </c>
      <c r="K123" s="124">
        <v>24003</v>
      </c>
      <c r="L123" s="102">
        <f t="shared" si="18"/>
        <v>2400.3000000000002</v>
      </c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  <c r="AU123" s="100"/>
      <c r="AV123" s="100"/>
      <c r="AW123" s="100"/>
      <c r="AX123" s="100"/>
      <c r="AY123" s="100"/>
      <c r="AZ123" s="100"/>
      <c r="BA123" s="100"/>
      <c r="BB123" s="100"/>
      <c r="BC123" s="100"/>
      <c r="BD123" s="100"/>
      <c r="BE123" s="100"/>
      <c r="BF123" s="100"/>
      <c r="BG123" s="100"/>
      <c r="BH123" s="100"/>
      <c r="BI123" s="100"/>
      <c r="BJ123" s="100"/>
      <c r="BK123" s="100"/>
      <c r="BL123" s="100"/>
      <c r="BM123" s="100"/>
      <c r="BN123" s="100"/>
      <c r="BO123" s="100"/>
      <c r="BP123" s="100"/>
      <c r="BQ123" s="100"/>
      <c r="BR123" s="100"/>
      <c r="BS123" s="100"/>
      <c r="BT123" s="100"/>
      <c r="BU123" s="100"/>
      <c r="BV123" s="100"/>
      <c r="BW123" s="100"/>
      <c r="BX123" s="100"/>
      <c r="BY123" s="100"/>
      <c r="BZ123" s="100"/>
      <c r="CA123" s="100"/>
      <c r="CB123" s="100"/>
      <c r="CC123" s="100"/>
      <c r="CD123" s="100"/>
      <c r="CE123" s="100"/>
      <c r="CF123" s="100"/>
      <c r="CG123" s="100"/>
      <c r="CH123" s="100"/>
      <c r="CI123" s="100"/>
      <c r="CJ123" s="100"/>
      <c r="CK123" s="100"/>
      <c r="CL123" s="100"/>
      <c r="CM123" s="100"/>
      <c r="CN123" s="100"/>
      <c r="CO123" s="100"/>
      <c r="CP123" s="100"/>
      <c r="CQ123" s="100"/>
      <c r="CR123" s="100"/>
      <c r="CS123" s="100"/>
      <c r="CT123" s="100"/>
      <c r="CU123" s="100"/>
      <c r="CV123" s="100"/>
      <c r="CW123" s="100"/>
      <c r="CX123" s="100"/>
      <c r="CY123" s="100"/>
      <c r="CZ123" s="100"/>
      <c r="DA123" s="100"/>
      <c r="DB123" s="100"/>
      <c r="DC123" s="100"/>
      <c r="DD123" s="100"/>
      <c r="DE123" s="100"/>
      <c r="DF123" s="100"/>
      <c r="DG123" s="100"/>
      <c r="DH123" s="100"/>
      <c r="DI123" s="100"/>
      <c r="DJ123" s="100"/>
      <c r="DK123" s="100"/>
      <c r="DL123" s="100"/>
      <c r="DM123" s="100"/>
      <c r="DN123" s="100"/>
      <c r="DO123" s="100"/>
      <c r="DP123" s="100"/>
      <c r="DQ123" s="100"/>
      <c r="DR123" s="100"/>
      <c r="DS123" s="100"/>
      <c r="DT123" s="100"/>
      <c r="DU123" s="100"/>
      <c r="DV123" s="100"/>
      <c r="DW123" s="100"/>
      <c r="DX123" s="100"/>
      <c r="DY123" s="100"/>
      <c r="DZ123" s="100"/>
      <c r="EA123" s="100"/>
      <c r="EB123" s="100"/>
      <c r="EC123" s="100"/>
      <c r="ED123" s="100"/>
      <c r="EE123" s="100"/>
      <c r="EF123" s="100"/>
      <c r="EG123" s="100"/>
      <c r="EH123" s="100"/>
      <c r="EI123" s="100"/>
      <c r="EJ123" s="100"/>
      <c r="EK123" s="100"/>
      <c r="EL123" s="100"/>
      <c r="EM123" s="100"/>
      <c r="EN123" s="100"/>
      <c r="EO123" s="100"/>
      <c r="EP123" s="100"/>
      <c r="EQ123" s="100"/>
      <c r="ER123" s="100"/>
      <c r="ES123" s="100"/>
      <c r="ET123" s="100"/>
      <c r="EU123" s="100"/>
      <c r="EV123" s="100"/>
      <c r="EW123" s="100"/>
      <c r="EX123" s="100"/>
      <c r="EY123" s="100"/>
      <c r="EZ123" s="100"/>
      <c r="FA123" s="100"/>
      <c r="FB123" s="100"/>
      <c r="FC123" s="100"/>
      <c r="FD123" s="100"/>
      <c r="FE123" s="100"/>
      <c r="FF123" s="100"/>
      <c r="FG123" s="100"/>
      <c r="FH123" s="100"/>
      <c r="FI123" s="100"/>
      <c r="FJ123" s="100"/>
      <c r="FK123" s="100"/>
      <c r="FL123" s="100"/>
      <c r="FM123" s="100"/>
      <c r="FN123" s="100"/>
      <c r="FO123" s="100"/>
      <c r="FP123" s="100"/>
      <c r="FQ123" s="100"/>
      <c r="FR123" s="100"/>
      <c r="FS123" s="100"/>
      <c r="FT123" s="100"/>
      <c r="FU123" s="100"/>
      <c r="FV123" s="100"/>
      <c r="FW123" s="100"/>
      <c r="FX123" s="100"/>
      <c r="FY123" s="100"/>
      <c r="FZ123" s="100"/>
      <c r="GA123" s="100"/>
      <c r="GB123" s="100"/>
      <c r="GC123" s="100"/>
      <c r="GD123" s="100"/>
      <c r="GE123" s="100"/>
      <c r="GF123" s="100"/>
      <c r="GG123" s="100"/>
      <c r="GH123" s="100"/>
      <c r="GI123" s="100"/>
      <c r="GJ123" s="100"/>
      <c r="GK123" s="100"/>
      <c r="GL123" s="100"/>
      <c r="GM123" s="100"/>
      <c r="GN123" s="100"/>
      <c r="GO123" s="100"/>
      <c r="GP123" s="100"/>
      <c r="GQ123" s="100"/>
      <c r="GR123" s="100"/>
      <c r="GS123" s="100"/>
      <c r="GT123" s="100"/>
      <c r="GU123" s="100"/>
      <c r="GV123" s="100"/>
      <c r="GW123" s="100"/>
      <c r="GX123" s="100"/>
      <c r="GY123" s="100"/>
      <c r="GZ123" s="100"/>
      <c r="HA123" s="100"/>
      <c r="HB123" s="100"/>
      <c r="HC123" s="100"/>
      <c r="HD123" s="100"/>
      <c r="HE123" s="100"/>
      <c r="HF123" s="100"/>
      <c r="HG123" s="100"/>
      <c r="HH123" s="100"/>
      <c r="HI123" s="100"/>
      <c r="HJ123" s="100"/>
      <c r="HK123" s="100"/>
      <c r="HL123" s="100"/>
      <c r="HM123" s="100"/>
      <c r="HN123" s="100"/>
      <c r="HO123" s="100"/>
      <c r="HP123" s="100"/>
      <c r="HQ123" s="100"/>
      <c r="HR123" s="100"/>
      <c r="HS123" s="100"/>
      <c r="HT123" s="100"/>
      <c r="HU123" s="100"/>
      <c r="HV123" s="100"/>
      <c r="HW123" s="100"/>
      <c r="HX123" s="100"/>
      <c r="HY123" s="100"/>
      <c r="HZ123" s="100"/>
      <c r="IA123" s="100"/>
      <c r="IB123" s="100"/>
      <c r="IC123" s="100"/>
      <c r="ID123" s="100"/>
      <c r="IE123" s="100"/>
      <c r="IF123" s="100"/>
      <c r="IG123" s="100"/>
      <c r="IH123" s="100"/>
      <c r="II123" s="100"/>
      <c r="IJ123" s="100"/>
      <c r="IK123" s="100"/>
      <c r="IL123" s="100"/>
      <c r="IM123" s="100"/>
      <c r="IN123" s="100"/>
      <c r="IO123" s="100"/>
      <c r="IP123" s="100"/>
      <c r="IQ123" s="100"/>
      <c r="IR123" s="100"/>
      <c r="IS123" s="100"/>
      <c r="IT123" s="100"/>
      <c r="IU123" s="100"/>
      <c r="IV123" s="100"/>
      <c r="IW123" s="100"/>
      <c r="IX123" s="100"/>
      <c r="IY123" s="100"/>
      <c r="IZ123" s="100"/>
      <c r="JA123" s="100"/>
      <c r="JB123" s="100"/>
      <c r="JC123" s="100"/>
      <c r="JD123" s="100"/>
      <c r="JE123" s="100"/>
      <c r="JF123" s="100"/>
      <c r="JG123" s="100"/>
      <c r="JH123" s="100"/>
      <c r="JI123" s="100"/>
      <c r="JJ123" s="100"/>
      <c r="JK123" s="100"/>
      <c r="JL123" s="100"/>
      <c r="JM123" s="100"/>
      <c r="JN123" s="100"/>
      <c r="JO123" s="100"/>
      <c r="JP123" s="100"/>
      <c r="JQ123" s="100"/>
      <c r="JR123" s="100"/>
      <c r="JS123" s="100"/>
      <c r="JT123" s="100"/>
      <c r="JU123" s="100"/>
      <c r="JV123" s="100"/>
      <c r="JW123" s="100"/>
      <c r="JX123" s="100"/>
      <c r="JY123" s="100"/>
      <c r="JZ123" s="100"/>
      <c r="KA123" s="100"/>
      <c r="KB123" s="100"/>
      <c r="KC123" s="100"/>
      <c r="KD123" s="100"/>
      <c r="KE123" s="100"/>
      <c r="KF123" s="100"/>
      <c r="KG123" s="100"/>
      <c r="KH123" s="100"/>
      <c r="KI123" s="100"/>
      <c r="KJ123" s="100"/>
      <c r="KK123" s="100"/>
      <c r="KL123" s="100"/>
      <c r="KM123" s="100"/>
      <c r="KN123" s="100"/>
      <c r="KO123" s="100"/>
      <c r="KP123" s="100"/>
      <c r="KQ123" s="100"/>
      <c r="KR123" s="100"/>
      <c r="KS123" s="100"/>
      <c r="KT123" s="100"/>
      <c r="KU123" s="100"/>
      <c r="KV123" s="100"/>
      <c r="KW123" s="100"/>
      <c r="KX123" s="100"/>
      <c r="KY123" s="100"/>
      <c r="KZ123" s="100"/>
      <c r="LA123" s="100"/>
      <c r="LB123" s="100"/>
      <c r="LC123" s="100"/>
      <c r="LD123" s="100"/>
      <c r="LE123" s="100"/>
      <c r="LF123" s="100"/>
      <c r="LG123" s="100"/>
      <c r="LH123" s="100"/>
      <c r="LI123" s="100"/>
      <c r="LJ123" s="100"/>
      <c r="LK123" s="100"/>
      <c r="LL123" s="100"/>
      <c r="LM123" s="100"/>
      <c r="LN123" s="100"/>
      <c r="LO123" s="100"/>
      <c r="LP123" s="100"/>
      <c r="LQ123" s="100"/>
      <c r="LR123" s="100"/>
      <c r="LS123" s="100"/>
      <c r="LT123" s="100"/>
      <c r="LU123" s="100"/>
      <c r="LV123" s="100"/>
      <c r="LW123" s="100"/>
      <c r="LX123" s="100"/>
      <c r="LY123" s="100"/>
      <c r="LZ123" s="100"/>
      <c r="MA123" s="100"/>
      <c r="MB123" s="100"/>
      <c r="MC123" s="100"/>
      <c r="MD123" s="100"/>
      <c r="ME123" s="100"/>
      <c r="MF123" s="100"/>
      <c r="MG123" s="100"/>
      <c r="MH123" s="100"/>
      <c r="MI123" s="100"/>
      <c r="MJ123" s="100"/>
      <c r="MK123" s="100"/>
      <c r="ML123" s="100"/>
      <c r="MM123" s="100"/>
      <c r="MN123" s="100"/>
      <c r="MO123" s="100"/>
      <c r="MP123" s="100"/>
      <c r="MQ123" s="100"/>
      <c r="MR123" s="100"/>
      <c r="MS123" s="100"/>
      <c r="MT123" s="100"/>
      <c r="MU123" s="100"/>
      <c r="MV123" s="100"/>
      <c r="MW123" s="100"/>
      <c r="MX123" s="100"/>
      <c r="MY123" s="100"/>
      <c r="MZ123" s="100"/>
      <c r="NA123" s="100"/>
      <c r="NB123" s="100"/>
      <c r="NC123" s="100"/>
      <c r="ND123" s="100"/>
      <c r="NE123" s="100"/>
      <c r="NF123" s="100"/>
      <c r="NG123" s="100"/>
      <c r="NH123" s="100"/>
      <c r="NI123" s="100"/>
      <c r="NJ123" s="100"/>
      <c r="NK123" s="100"/>
      <c r="NL123" s="100"/>
      <c r="NM123" s="100"/>
      <c r="NN123" s="100"/>
      <c r="NO123" s="100"/>
      <c r="NP123" s="100"/>
      <c r="NQ123" s="100"/>
      <c r="NR123" s="100"/>
      <c r="NS123" s="100"/>
      <c r="NT123" s="100"/>
      <c r="NU123" s="100"/>
      <c r="NV123" s="100"/>
      <c r="NW123" s="100"/>
      <c r="NX123" s="100"/>
      <c r="NY123" s="100"/>
      <c r="NZ123" s="100"/>
      <c r="OA123" s="100"/>
      <c r="OB123" s="100"/>
      <c r="OC123" s="100"/>
      <c r="OD123" s="100"/>
      <c r="OE123" s="100"/>
      <c r="OF123" s="100"/>
      <c r="OG123" s="100"/>
      <c r="OH123" s="100"/>
      <c r="OI123" s="100"/>
      <c r="OJ123" s="100"/>
      <c r="OK123" s="100"/>
      <c r="OL123" s="100"/>
      <c r="OM123" s="100"/>
      <c r="ON123" s="100"/>
      <c r="OO123" s="100"/>
      <c r="OP123" s="100"/>
      <c r="OQ123" s="100"/>
      <c r="OR123" s="100"/>
      <c r="OS123" s="100"/>
      <c r="OT123" s="100"/>
      <c r="OU123" s="100"/>
      <c r="OV123" s="100"/>
      <c r="OW123" s="100"/>
      <c r="OX123" s="100"/>
      <c r="OY123" s="100"/>
      <c r="OZ123" s="100"/>
      <c r="PA123" s="100"/>
      <c r="PB123" s="100"/>
      <c r="PC123" s="100"/>
      <c r="PD123" s="100"/>
      <c r="PE123" s="100"/>
      <c r="PF123" s="100"/>
      <c r="PG123" s="100"/>
      <c r="PH123" s="100"/>
      <c r="PI123" s="100"/>
      <c r="PJ123" s="100"/>
      <c r="PK123" s="100"/>
      <c r="PL123" s="100"/>
      <c r="PM123" s="100"/>
      <c r="PN123" s="100"/>
      <c r="PO123" s="100"/>
      <c r="PP123" s="100"/>
      <c r="PQ123" s="100"/>
      <c r="PR123" s="100"/>
      <c r="PS123" s="100"/>
      <c r="PT123" s="100"/>
      <c r="PU123" s="100"/>
      <c r="PV123" s="100"/>
      <c r="PW123" s="100"/>
      <c r="PX123" s="100"/>
      <c r="PY123" s="100"/>
      <c r="PZ123" s="100"/>
      <c r="QA123" s="100"/>
      <c r="QB123" s="100"/>
      <c r="QC123" s="100"/>
      <c r="QD123" s="100"/>
      <c r="QE123" s="100"/>
      <c r="QF123" s="100"/>
      <c r="QG123" s="100"/>
      <c r="QH123" s="100"/>
      <c r="QI123" s="100"/>
      <c r="QJ123" s="100"/>
      <c r="QK123" s="100"/>
      <c r="QL123" s="100"/>
      <c r="QM123" s="100"/>
      <c r="QN123" s="100"/>
      <c r="QO123" s="100"/>
      <c r="QP123" s="100"/>
      <c r="QQ123" s="100"/>
      <c r="QR123" s="100"/>
      <c r="QS123" s="100"/>
      <c r="QT123" s="100"/>
      <c r="QU123" s="100"/>
      <c r="QV123" s="100"/>
      <c r="QW123" s="100"/>
      <c r="QX123" s="100"/>
      <c r="QY123" s="100"/>
      <c r="QZ123" s="100"/>
      <c r="RA123" s="100"/>
      <c r="RB123" s="100"/>
      <c r="RC123" s="100"/>
      <c r="RD123" s="100"/>
      <c r="RE123" s="100"/>
      <c r="RF123" s="100"/>
      <c r="RG123" s="100"/>
      <c r="RH123" s="100"/>
      <c r="RI123" s="100"/>
      <c r="RJ123" s="100"/>
      <c r="RK123" s="100"/>
      <c r="RL123" s="100"/>
      <c r="RM123" s="100"/>
      <c r="RN123" s="100"/>
      <c r="RO123" s="100"/>
      <c r="RP123" s="100"/>
      <c r="RQ123" s="100"/>
      <c r="RR123" s="100"/>
      <c r="RS123" s="100"/>
      <c r="RT123" s="100"/>
      <c r="RU123" s="100"/>
      <c r="RV123" s="100"/>
      <c r="RW123" s="100"/>
      <c r="RX123" s="100"/>
      <c r="RY123" s="100"/>
      <c r="RZ123" s="100"/>
      <c r="SA123" s="100"/>
      <c r="SB123" s="100"/>
      <c r="SC123" s="100"/>
      <c r="SD123" s="100"/>
      <c r="SE123" s="100"/>
      <c r="SF123" s="100"/>
      <c r="SG123" s="100"/>
      <c r="SH123" s="100"/>
      <c r="SI123" s="100"/>
      <c r="SJ123" s="100"/>
      <c r="SK123" s="100"/>
      <c r="SL123" s="100"/>
      <c r="SM123" s="100"/>
      <c r="SN123" s="100"/>
      <c r="SO123" s="100"/>
      <c r="SP123" s="100"/>
      <c r="SQ123" s="100"/>
      <c r="SR123" s="100"/>
      <c r="SS123" s="100"/>
      <c r="ST123" s="100"/>
      <c r="SU123" s="100"/>
      <c r="SV123" s="100"/>
      <c r="SW123" s="100"/>
      <c r="SX123" s="100"/>
      <c r="SY123" s="100"/>
      <c r="SZ123" s="100"/>
      <c r="TA123" s="100"/>
      <c r="TB123" s="100"/>
      <c r="TC123" s="100"/>
      <c r="TD123" s="100"/>
      <c r="TE123" s="100"/>
      <c r="TF123" s="100"/>
      <c r="TG123" s="100"/>
      <c r="TH123" s="100"/>
      <c r="TI123" s="100"/>
      <c r="TJ123" s="100"/>
      <c r="TK123" s="100"/>
      <c r="TL123" s="100"/>
      <c r="TM123" s="100"/>
      <c r="TN123" s="100"/>
      <c r="TO123" s="100"/>
      <c r="TP123" s="100"/>
      <c r="TQ123" s="100"/>
      <c r="TR123" s="100"/>
      <c r="TS123" s="100"/>
      <c r="TT123" s="100"/>
      <c r="TU123" s="100"/>
      <c r="TV123" s="100"/>
      <c r="TW123" s="100"/>
      <c r="TX123" s="100"/>
      <c r="TY123" s="100"/>
      <c r="TZ123" s="100"/>
      <c r="UA123" s="100"/>
      <c r="UB123" s="100"/>
      <c r="UC123" s="100"/>
      <c r="UD123" s="100"/>
      <c r="UE123" s="100"/>
      <c r="UF123" s="100"/>
      <c r="UG123" s="100"/>
      <c r="UH123" s="100"/>
      <c r="UI123" s="100"/>
      <c r="UJ123" s="100"/>
      <c r="UK123" s="100"/>
      <c r="UL123" s="100"/>
      <c r="UM123" s="100"/>
      <c r="UN123" s="100"/>
      <c r="UO123" s="100"/>
      <c r="UP123" s="100"/>
      <c r="UQ123" s="100"/>
      <c r="UR123" s="100"/>
      <c r="US123" s="100"/>
      <c r="UT123" s="100"/>
      <c r="UU123" s="100"/>
      <c r="UV123" s="100"/>
      <c r="UW123" s="100"/>
      <c r="UX123" s="100"/>
      <c r="UY123" s="100"/>
      <c r="UZ123" s="100"/>
      <c r="VA123" s="100"/>
      <c r="VB123" s="100"/>
      <c r="VC123" s="100"/>
      <c r="VD123" s="100"/>
      <c r="VE123" s="100"/>
      <c r="VF123" s="100"/>
      <c r="VG123" s="100"/>
      <c r="VH123" s="100"/>
      <c r="VI123" s="100"/>
      <c r="VJ123" s="100"/>
      <c r="VK123" s="100"/>
      <c r="VL123" s="100"/>
      <c r="VM123" s="100"/>
      <c r="VN123" s="100"/>
      <c r="VO123" s="100"/>
      <c r="VP123" s="100"/>
      <c r="VQ123" s="100"/>
      <c r="VR123" s="100"/>
      <c r="VS123" s="100"/>
      <c r="VT123" s="100"/>
      <c r="VU123" s="100"/>
      <c r="VV123" s="100"/>
      <c r="VW123" s="100"/>
      <c r="VX123" s="100"/>
      <c r="VY123" s="100"/>
      <c r="VZ123" s="100"/>
      <c r="WA123" s="100"/>
      <c r="WB123" s="100"/>
      <c r="WC123" s="100"/>
      <c r="WD123" s="100"/>
      <c r="WE123" s="100"/>
      <c r="WF123" s="100"/>
      <c r="WG123" s="100"/>
      <c r="WH123" s="100"/>
      <c r="WI123" s="100"/>
      <c r="WJ123" s="100"/>
      <c r="WK123" s="100"/>
      <c r="WL123" s="100"/>
      <c r="WM123" s="100"/>
      <c r="WN123" s="100"/>
      <c r="WO123" s="100"/>
      <c r="WP123" s="100"/>
      <c r="WQ123" s="100"/>
      <c r="WR123" s="100"/>
      <c r="WS123" s="100"/>
      <c r="WT123" s="100"/>
      <c r="WU123" s="100"/>
      <c r="WV123" s="100"/>
      <c r="WW123" s="100"/>
      <c r="WX123" s="100"/>
      <c r="WY123" s="100"/>
      <c r="WZ123" s="100"/>
      <c r="XA123" s="100"/>
      <c r="XB123" s="100"/>
      <c r="XC123" s="100"/>
      <c r="XD123" s="100"/>
      <c r="XE123" s="100"/>
      <c r="XF123" s="100"/>
      <c r="XG123" s="100"/>
      <c r="XH123" s="100"/>
      <c r="XI123" s="100"/>
      <c r="XJ123" s="100"/>
      <c r="XK123" s="100"/>
      <c r="XL123" s="100"/>
      <c r="XM123" s="100"/>
      <c r="XN123" s="100"/>
      <c r="XO123" s="100"/>
      <c r="XP123" s="100"/>
      <c r="XQ123" s="100"/>
      <c r="XR123" s="100"/>
      <c r="XS123" s="100"/>
      <c r="XT123" s="100"/>
      <c r="XU123" s="100"/>
      <c r="XV123" s="100"/>
      <c r="XW123" s="100"/>
      <c r="XX123" s="100"/>
      <c r="XY123" s="100"/>
      <c r="XZ123" s="100"/>
      <c r="YA123" s="100"/>
      <c r="YB123" s="100"/>
      <c r="YC123" s="100"/>
      <c r="YD123" s="100"/>
      <c r="YE123" s="100"/>
      <c r="YF123" s="100"/>
      <c r="YG123" s="100"/>
      <c r="YH123" s="100"/>
      <c r="YI123" s="100"/>
      <c r="YJ123" s="100"/>
      <c r="YK123" s="100"/>
      <c r="YL123" s="100"/>
      <c r="YM123" s="100"/>
      <c r="YN123" s="100"/>
      <c r="YO123" s="100"/>
      <c r="YP123" s="100"/>
      <c r="YQ123" s="100"/>
      <c r="YR123" s="100"/>
      <c r="YS123" s="100"/>
      <c r="YT123" s="100"/>
      <c r="YU123" s="100"/>
      <c r="YV123" s="100"/>
      <c r="YW123" s="100"/>
      <c r="YX123" s="100"/>
      <c r="YY123" s="100"/>
      <c r="YZ123" s="100"/>
      <c r="ZA123" s="100"/>
      <c r="ZB123" s="100"/>
      <c r="ZC123" s="100"/>
      <c r="ZD123" s="100"/>
      <c r="ZE123" s="100"/>
      <c r="ZF123" s="100"/>
      <c r="ZG123" s="100"/>
      <c r="ZH123" s="100"/>
      <c r="ZI123" s="100"/>
      <c r="ZJ123" s="100"/>
      <c r="ZK123" s="100"/>
      <c r="ZL123" s="100"/>
      <c r="ZM123" s="100"/>
      <c r="ZN123" s="100"/>
      <c r="ZO123" s="100"/>
      <c r="ZP123" s="100"/>
      <c r="ZQ123" s="100"/>
      <c r="ZR123" s="100"/>
      <c r="ZS123" s="100"/>
      <c r="ZT123" s="100"/>
      <c r="ZU123" s="100"/>
      <c r="ZV123" s="100"/>
      <c r="ZW123" s="100"/>
      <c r="ZX123" s="100"/>
      <c r="ZY123" s="100"/>
      <c r="ZZ123" s="100"/>
      <c r="AAA123" s="100"/>
      <c r="AAB123" s="100"/>
      <c r="AAC123" s="100"/>
      <c r="AAD123" s="100"/>
      <c r="AAE123" s="100"/>
      <c r="AAF123" s="100"/>
      <c r="AAG123" s="100"/>
      <c r="AAH123" s="100"/>
      <c r="AAI123" s="100"/>
      <c r="AAJ123" s="100"/>
      <c r="AAK123" s="100"/>
      <c r="AAL123" s="100"/>
      <c r="AAM123" s="100"/>
      <c r="AAN123" s="100"/>
      <c r="AAO123" s="100"/>
      <c r="AAP123" s="100"/>
      <c r="AAQ123" s="100"/>
      <c r="AAR123" s="100"/>
      <c r="AAS123" s="100"/>
      <c r="AAT123" s="100"/>
      <c r="AAU123" s="100"/>
      <c r="AAV123" s="100"/>
      <c r="AAW123" s="100"/>
      <c r="AAX123" s="100"/>
      <c r="AAY123" s="100"/>
      <c r="AAZ123" s="100"/>
      <c r="ABA123" s="100"/>
      <c r="ABB123" s="100"/>
      <c r="ABC123" s="100"/>
      <c r="ABD123" s="100"/>
      <c r="ABE123" s="100"/>
      <c r="ABF123" s="100"/>
      <c r="ABG123" s="100"/>
      <c r="ABH123" s="100"/>
      <c r="ABI123" s="100"/>
      <c r="ABJ123" s="100"/>
      <c r="ABK123" s="100"/>
      <c r="ABL123" s="100"/>
      <c r="ABM123" s="100"/>
      <c r="ABN123" s="100"/>
      <c r="ABO123" s="100"/>
      <c r="ABP123" s="100"/>
      <c r="ABQ123" s="100"/>
      <c r="ABR123" s="100"/>
      <c r="ABS123" s="100"/>
      <c r="ABT123" s="100"/>
      <c r="ABU123" s="100"/>
      <c r="ABV123" s="100"/>
      <c r="ABW123" s="100"/>
      <c r="ABX123" s="100"/>
      <c r="ABY123" s="100"/>
      <c r="ABZ123" s="100"/>
      <c r="ACA123" s="100"/>
      <c r="ACB123" s="100"/>
      <c r="ACC123" s="100"/>
      <c r="ACD123" s="100"/>
      <c r="ACE123" s="100"/>
      <c r="ACF123" s="100"/>
      <c r="ACG123" s="100"/>
      <c r="ACH123" s="100"/>
      <c r="ACI123" s="100"/>
      <c r="ACJ123" s="100"/>
      <c r="ACK123" s="100"/>
      <c r="ACL123" s="100"/>
      <c r="ACM123" s="100"/>
      <c r="ACN123" s="100"/>
      <c r="ACO123" s="100"/>
      <c r="ACP123" s="100"/>
      <c r="ACQ123" s="100"/>
      <c r="ACR123" s="100"/>
      <c r="ACS123" s="100"/>
      <c r="ACT123" s="100"/>
      <c r="ACU123" s="100"/>
      <c r="ACV123" s="100"/>
      <c r="ACW123" s="100"/>
      <c r="ACX123" s="100"/>
      <c r="ACY123" s="100"/>
      <c r="ACZ123" s="100"/>
      <c r="ADA123" s="100"/>
      <c r="ADB123" s="100"/>
      <c r="ADC123" s="100"/>
      <c r="ADD123" s="100"/>
      <c r="ADE123" s="100"/>
      <c r="ADF123" s="100"/>
      <c r="ADG123" s="100"/>
      <c r="ADH123" s="100"/>
      <c r="ADI123" s="100"/>
      <c r="ADJ123" s="100"/>
      <c r="ADK123" s="100"/>
      <c r="ADL123" s="100"/>
      <c r="ADM123" s="100"/>
      <c r="ADN123" s="100"/>
      <c r="ADO123" s="100"/>
      <c r="ADP123" s="100"/>
      <c r="ADQ123" s="100"/>
      <c r="ADR123" s="100"/>
      <c r="ADS123" s="100"/>
      <c r="ADT123" s="100"/>
      <c r="ADU123" s="100"/>
      <c r="ADV123" s="100"/>
      <c r="ADW123" s="100"/>
      <c r="ADX123" s="100"/>
      <c r="ADY123" s="100"/>
      <c r="ADZ123" s="100"/>
      <c r="AEA123" s="100"/>
      <c r="AEB123" s="100"/>
      <c r="AEC123" s="100"/>
      <c r="AED123" s="100"/>
      <c r="AEE123" s="100"/>
      <c r="AEF123" s="100"/>
      <c r="AEG123" s="100"/>
      <c r="AEH123" s="100"/>
      <c r="AEI123" s="100"/>
      <c r="AEJ123" s="100"/>
      <c r="AEK123" s="100"/>
      <c r="AEL123" s="100"/>
      <c r="AEM123" s="100"/>
      <c r="AEN123" s="100"/>
      <c r="AEO123" s="100"/>
      <c r="AEP123" s="100"/>
      <c r="AEQ123" s="100"/>
      <c r="AER123" s="100"/>
      <c r="AES123" s="100"/>
      <c r="AET123" s="100"/>
      <c r="AEU123" s="100"/>
      <c r="AEV123" s="100"/>
      <c r="AEW123" s="100"/>
      <c r="AEX123" s="100"/>
      <c r="AEY123" s="100"/>
      <c r="AEZ123" s="100"/>
      <c r="AFA123" s="100"/>
      <c r="AFB123" s="100"/>
      <c r="AFC123" s="100"/>
      <c r="AFD123" s="100"/>
      <c r="AFE123" s="100"/>
      <c r="AFF123" s="100"/>
      <c r="AFG123" s="100"/>
      <c r="AFH123" s="100"/>
      <c r="AFI123" s="100"/>
      <c r="AFJ123" s="100"/>
      <c r="AFK123" s="100"/>
      <c r="AFL123" s="100"/>
      <c r="AFM123" s="100"/>
      <c r="AFN123" s="100"/>
      <c r="AFO123" s="100"/>
      <c r="AFP123" s="100"/>
      <c r="AFQ123" s="100"/>
      <c r="AFR123" s="100"/>
      <c r="AFS123" s="100"/>
      <c r="AFT123" s="100"/>
      <c r="AFU123" s="100"/>
      <c r="AFV123" s="100"/>
      <c r="AFW123" s="100"/>
      <c r="AFX123" s="100"/>
      <c r="AFY123" s="100"/>
      <c r="AFZ123" s="100"/>
      <c r="AGA123" s="100"/>
      <c r="AGB123" s="100"/>
      <c r="AGC123" s="100"/>
      <c r="AGD123" s="100"/>
      <c r="AGE123" s="100"/>
      <c r="AGF123" s="100"/>
      <c r="AGG123" s="100"/>
      <c r="AGH123" s="100"/>
      <c r="AGI123" s="100"/>
      <c r="AGJ123" s="100"/>
      <c r="AGK123" s="100"/>
      <c r="AGL123" s="100"/>
      <c r="AGM123" s="100"/>
      <c r="AGN123" s="100"/>
      <c r="AGO123" s="100"/>
      <c r="AGP123" s="100"/>
      <c r="AGQ123" s="100"/>
      <c r="AGR123" s="100"/>
      <c r="AGS123" s="100"/>
      <c r="AGT123" s="100"/>
      <c r="AGU123" s="100"/>
      <c r="AGV123" s="100"/>
      <c r="AGW123" s="100"/>
      <c r="AGX123" s="100"/>
      <c r="AGY123" s="100"/>
      <c r="AGZ123" s="100"/>
      <c r="AHA123" s="100"/>
      <c r="AHB123" s="100"/>
      <c r="AHC123" s="100"/>
      <c r="AHD123" s="100"/>
      <c r="AHE123" s="100"/>
      <c r="AHF123" s="100"/>
      <c r="AHG123" s="100"/>
      <c r="AHH123" s="100"/>
      <c r="AHI123" s="100"/>
      <c r="AHJ123" s="100"/>
      <c r="AHK123" s="100"/>
      <c r="AHL123" s="100"/>
      <c r="AHM123" s="100"/>
      <c r="AHN123" s="100"/>
      <c r="AHO123" s="100"/>
      <c r="AHP123" s="100"/>
      <c r="AHQ123" s="100"/>
      <c r="AHR123" s="100"/>
      <c r="AHS123" s="100"/>
      <c r="AHT123" s="100"/>
      <c r="AHU123" s="100"/>
      <c r="AHV123" s="100"/>
      <c r="AHW123" s="100"/>
      <c r="AHX123" s="100"/>
      <c r="AHY123" s="100"/>
      <c r="AHZ123" s="100"/>
      <c r="AIA123" s="100"/>
      <c r="AIB123" s="100"/>
      <c r="AIC123" s="100"/>
      <c r="AID123" s="100"/>
      <c r="AIE123" s="100"/>
      <c r="AIF123" s="100"/>
      <c r="AIG123" s="100"/>
      <c r="AIH123" s="100"/>
      <c r="AII123" s="100"/>
      <c r="AIJ123" s="100"/>
      <c r="AIK123" s="100"/>
      <c r="AIL123" s="100"/>
      <c r="AIM123" s="100"/>
      <c r="AIN123" s="100"/>
      <c r="AIO123" s="100"/>
      <c r="AIP123" s="100"/>
      <c r="AIQ123" s="100"/>
      <c r="AIR123" s="100"/>
      <c r="AIS123" s="100"/>
      <c r="AIT123" s="100"/>
      <c r="AIU123" s="100"/>
      <c r="AIV123" s="100"/>
      <c r="AIW123" s="100"/>
      <c r="AIX123" s="100"/>
      <c r="AIY123" s="100"/>
      <c r="AIZ123" s="100"/>
      <c r="AJA123" s="100"/>
      <c r="AJB123" s="100"/>
      <c r="AJC123" s="100"/>
      <c r="AJD123" s="100"/>
      <c r="AJE123" s="100"/>
      <c r="AJF123" s="100"/>
      <c r="AJG123" s="100"/>
      <c r="AJH123" s="100"/>
      <c r="AJI123" s="100"/>
      <c r="AJJ123" s="100"/>
      <c r="AJK123" s="100"/>
      <c r="AJL123" s="100"/>
      <c r="AJM123" s="100"/>
      <c r="AJN123" s="100"/>
      <c r="AJO123" s="100"/>
      <c r="AJP123" s="100"/>
      <c r="AJQ123" s="100"/>
      <c r="AJR123" s="100"/>
      <c r="AJS123" s="100"/>
      <c r="AJT123" s="100"/>
      <c r="AJU123" s="100"/>
      <c r="AJV123" s="100"/>
      <c r="AJW123" s="100"/>
      <c r="AJX123" s="100"/>
      <c r="AJY123" s="100"/>
      <c r="AJZ123" s="100"/>
      <c r="AKA123" s="100"/>
      <c r="AKB123" s="100"/>
      <c r="AKC123" s="100"/>
      <c r="AKD123" s="100"/>
      <c r="AKE123" s="100"/>
      <c r="AKF123" s="100"/>
      <c r="AKG123" s="100"/>
      <c r="AKH123" s="100"/>
      <c r="AKI123" s="100"/>
      <c r="AKJ123" s="100"/>
      <c r="AKK123" s="100"/>
      <c r="AKL123" s="100"/>
      <c r="AKM123" s="100"/>
      <c r="AKN123" s="100"/>
      <c r="AKO123" s="100"/>
      <c r="AKP123" s="100"/>
      <c r="AKQ123" s="100"/>
      <c r="AKR123" s="100"/>
      <c r="AKS123" s="100"/>
      <c r="AKT123" s="100"/>
      <c r="AKU123" s="100"/>
      <c r="AKV123" s="100"/>
      <c r="AKW123" s="100"/>
      <c r="AKX123" s="100"/>
      <c r="AKY123" s="100"/>
      <c r="AKZ123" s="100"/>
      <c r="ALA123" s="100"/>
      <c r="ALB123" s="100"/>
      <c r="ALC123" s="100"/>
      <c r="ALD123" s="100"/>
      <c r="ALE123" s="100"/>
      <c r="ALF123" s="100"/>
      <c r="ALG123" s="100"/>
      <c r="ALH123" s="100"/>
      <c r="ALI123" s="100"/>
      <c r="ALJ123" s="100"/>
      <c r="ALK123" s="100"/>
      <c r="ALL123" s="100"/>
      <c r="ALM123" s="100"/>
      <c r="ALN123" s="100"/>
      <c r="ALO123" s="100"/>
      <c r="ALP123" s="100"/>
      <c r="ALQ123" s="100"/>
      <c r="ALR123" s="100"/>
      <c r="ALS123" s="100"/>
      <c r="ALT123" s="100"/>
      <c r="ALU123" s="100"/>
      <c r="ALV123" s="100"/>
      <c r="ALW123" s="100"/>
      <c r="ALX123" s="100"/>
      <c r="ALY123" s="100"/>
      <c r="ALZ123" s="100"/>
      <c r="AMA123" s="100"/>
      <c r="AMB123" s="100"/>
      <c r="AMC123" s="100"/>
      <c r="AMD123" s="100"/>
      <c r="AME123" s="100"/>
      <c r="AMF123" s="100"/>
      <c r="AMG123" s="100"/>
      <c r="AMH123" s="100"/>
      <c r="AMI123" s="100"/>
    </row>
    <row r="124" spans="1:1023" s="104" customFormat="1">
      <c r="A124" s="117" t="s">
        <v>116</v>
      </c>
      <c r="B124" s="118" t="s">
        <v>133</v>
      </c>
      <c r="C124" s="100">
        <v>30</v>
      </c>
      <c r="D124" s="100">
        <v>23</v>
      </c>
      <c r="E124" s="100">
        <v>1</v>
      </c>
      <c r="F124" s="100">
        <v>5</v>
      </c>
      <c r="G124" s="100"/>
      <c r="H124" s="100">
        <f t="shared" si="17"/>
        <v>59</v>
      </c>
      <c r="I124" s="123" t="str">
        <f t="shared" si="12"/>
        <v>統一超商</v>
      </c>
      <c r="J124" s="127" t="str">
        <f>IF((I124&lt;&gt;店舗数一覧_2021!I124),"○","")</f>
        <v/>
      </c>
      <c r="K124" s="124">
        <v>109261</v>
      </c>
      <c r="L124" s="102">
        <f t="shared" si="18"/>
        <v>1851.8813559322034</v>
      </c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  <c r="AU124" s="100"/>
      <c r="AV124" s="100"/>
      <c r="AW124" s="100"/>
      <c r="AX124" s="100"/>
      <c r="AY124" s="100"/>
      <c r="AZ124" s="100"/>
      <c r="BA124" s="100"/>
      <c r="BB124" s="100"/>
      <c r="BC124" s="100"/>
      <c r="BD124" s="100"/>
      <c r="BE124" s="100"/>
      <c r="BF124" s="100"/>
      <c r="BG124" s="100"/>
      <c r="BH124" s="100"/>
      <c r="BI124" s="100"/>
      <c r="BJ124" s="100"/>
      <c r="BK124" s="100"/>
      <c r="BL124" s="100"/>
      <c r="BM124" s="100"/>
      <c r="BN124" s="100"/>
      <c r="BO124" s="100"/>
      <c r="BP124" s="100"/>
      <c r="BQ124" s="100"/>
      <c r="BR124" s="100"/>
      <c r="BS124" s="100"/>
      <c r="BT124" s="100"/>
      <c r="BU124" s="100"/>
      <c r="BV124" s="100"/>
      <c r="BW124" s="100"/>
      <c r="BX124" s="100"/>
      <c r="BY124" s="100"/>
      <c r="BZ124" s="100"/>
      <c r="CA124" s="100"/>
      <c r="CB124" s="100"/>
      <c r="CC124" s="100"/>
      <c r="CD124" s="100"/>
      <c r="CE124" s="100"/>
      <c r="CF124" s="100"/>
      <c r="CG124" s="100"/>
      <c r="CH124" s="100"/>
      <c r="CI124" s="100"/>
      <c r="CJ124" s="100"/>
      <c r="CK124" s="100"/>
      <c r="CL124" s="100"/>
      <c r="CM124" s="100"/>
      <c r="CN124" s="100"/>
      <c r="CO124" s="100"/>
      <c r="CP124" s="100"/>
      <c r="CQ124" s="100"/>
      <c r="CR124" s="100"/>
      <c r="CS124" s="100"/>
      <c r="CT124" s="100"/>
      <c r="CU124" s="100"/>
      <c r="CV124" s="100"/>
      <c r="CW124" s="100"/>
      <c r="CX124" s="100"/>
      <c r="CY124" s="100"/>
      <c r="CZ124" s="100"/>
      <c r="DA124" s="100"/>
      <c r="DB124" s="100"/>
      <c r="DC124" s="100"/>
      <c r="DD124" s="100"/>
      <c r="DE124" s="100"/>
      <c r="DF124" s="100"/>
      <c r="DG124" s="100"/>
      <c r="DH124" s="100"/>
      <c r="DI124" s="100"/>
      <c r="DJ124" s="100"/>
      <c r="DK124" s="100"/>
      <c r="DL124" s="100"/>
      <c r="DM124" s="100"/>
      <c r="DN124" s="100"/>
      <c r="DO124" s="100"/>
      <c r="DP124" s="100"/>
      <c r="DQ124" s="100"/>
      <c r="DR124" s="100"/>
      <c r="DS124" s="100"/>
      <c r="DT124" s="100"/>
      <c r="DU124" s="100"/>
      <c r="DV124" s="100"/>
      <c r="DW124" s="100"/>
      <c r="DX124" s="100"/>
      <c r="DY124" s="100"/>
      <c r="DZ124" s="100"/>
      <c r="EA124" s="100"/>
      <c r="EB124" s="100"/>
      <c r="EC124" s="100"/>
      <c r="ED124" s="100"/>
      <c r="EE124" s="100"/>
      <c r="EF124" s="100"/>
      <c r="EG124" s="100"/>
      <c r="EH124" s="100"/>
      <c r="EI124" s="100"/>
      <c r="EJ124" s="100"/>
      <c r="EK124" s="100"/>
      <c r="EL124" s="100"/>
      <c r="EM124" s="100"/>
      <c r="EN124" s="100"/>
      <c r="EO124" s="100"/>
      <c r="EP124" s="100"/>
      <c r="EQ124" s="100"/>
      <c r="ER124" s="100"/>
      <c r="ES124" s="100"/>
      <c r="ET124" s="100"/>
      <c r="EU124" s="100"/>
      <c r="EV124" s="100"/>
      <c r="EW124" s="100"/>
      <c r="EX124" s="100"/>
      <c r="EY124" s="100"/>
      <c r="EZ124" s="100"/>
      <c r="FA124" s="100"/>
      <c r="FB124" s="100"/>
      <c r="FC124" s="100"/>
      <c r="FD124" s="100"/>
      <c r="FE124" s="100"/>
      <c r="FF124" s="100"/>
      <c r="FG124" s="100"/>
      <c r="FH124" s="100"/>
      <c r="FI124" s="100"/>
      <c r="FJ124" s="100"/>
      <c r="FK124" s="100"/>
      <c r="FL124" s="100"/>
      <c r="FM124" s="100"/>
      <c r="FN124" s="100"/>
      <c r="FO124" s="100"/>
      <c r="FP124" s="100"/>
      <c r="FQ124" s="100"/>
      <c r="FR124" s="100"/>
      <c r="FS124" s="100"/>
      <c r="FT124" s="100"/>
      <c r="FU124" s="100"/>
      <c r="FV124" s="100"/>
      <c r="FW124" s="100"/>
      <c r="FX124" s="100"/>
      <c r="FY124" s="100"/>
      <c r="FZ124" s="100"/>
      <c r="GA124" s="100"/>
      <c r="GB124" s="100"/>
      <c r="GC124" s="100"/>
      <c r="GD124" s="100"/>
      <c r="GE124" s="100"/>
      <c r="GF124" s="100"/>
      <c r="GG124" s="100"/>
      <c r="GH124" s="100"/>
      <c r="GI124" s="100"/>
      <c r="GJ124" s="100"/>
      <c r="GK124" s="100"/>
      <c r="GL124" s="100"/>
      <c r="GM124" s="100"/>
      <c r="GN124" s="100"/>
      <c r="GO124" s="100"/>
      <c r="GP124" s="100"/>
      <c r="GQ124" s="100"/>
      <c r="GR124" s="100"/>
      <c r="GS124" s="100"/>
      <c r="GT124" s="100"/>
      <c r="GU124" s="100"/>
      <c r="GV124" s="100"/>
      <c r="GW124" s="100"/>
      <c r="GX124" s="100"/>
      <c r="GY124" s="100"/>
      <c r="GZ124" s="100"/>
      <c r="HA124" s="100"/>
      <c r="HB124" s="100"/>
      <c r="HC124" s="100"/>
      <c r="HD124" s="100"/>
      <c r="HE124" s="100"/>
      <c r="HF124" s="100"/>
      <c r="HG124" s="100"/>
      <c r="HH124" s="100"/>
      <c r="HI124" s="100"/>
      <c r="HJ124" s="100"/>
      <c r="HK124" s="100"/>
      <c r="HL124" s="100"/>
      <c r="HM124" s="100"/>
      <c r="HN124" s="100"/>
      <c r="HO124" s="100"/>
      <c r="HP124" s="100"/>
      <c r="HQ124" s="100"/>
      <c r="HR124" s="100"/>
      <c r="HS124" s="100"/>
      <c r="HT124" s="100"/>
      <c r="HU124" s="100"/>
      <c r="HV124" s="100"/>
      <c r="HW124" s="100"/>
      <c r="HX124" s="100"/>
      <c r="HY124" s="100"/>
      <c r="HZ124" s="100"/>
      <c r="IA124" s="100"/>
      <c r="IB124" s="100"/>
      <c r="IC124" s="100"/>
      <c r="ID124" s="100"/>
      <c r="IE124" s="100"/>
      <c r="IF124" s="100"/>
      <c r="IG124" s="100"/>
      <c r="IH124" s="100"/>
      <c r="II124" s="100"/>
      <c r="IJ124" s="100"/>
      <c r="IK124" s="100"/>
      <c r="IL124" s="100"/>
      <c r="IM124" s="100"/>
      <c r="IN124" s="100"/>
      <c r="IO124" s="100"/>
      <c r="IP124" s="100"/>
      <c r="IQ124" s="100"/>
      <c r="IR124" s="100"/>
      <c r="IS124" s="100"/>
      <c r="IT124" s="100"/>
      <c r="IU124" s="100"/>
      <c r="IV124" s="100"/>
      <c r="IW124" s="100"/>
      <c r="IX124" s="100"/>
      <c r="IY124" s="100"/>
      <c r="IZ124" s="100"/>
      <c r="JA124" s="100"/>
      <c r="JB124" s="100"/>
      <c r="JC124" s="100"/>
      <c r="JD124" s="100"/>
      <c r="JE124" s="100"/>
      <c r="JF124" s="100"/>
      <c r="JG124" s="100"/>
      <c r="JH124" s="100"/>
      <c r="JI124" s="100"/>
      <c r="JJ124" s="100"/>
      <c r="JK124" s="100"/>
      <c r="JL124" s="100"/>
      <c r="JM124" s="100"/>
      <c r="JN124" s="100"/>
      <c r="JO124" s="100"/>
      <c r="JP124" s="100"/>
      <c r="JQ124" s="100"/>
      <c r="JR124" s="100"/>
      <c r="JS124" s="100"/>
      <c r="JT124" s="100"/>
      <c r="JU124" s="100"/>
      <c r="JV124" s="100"/>
      <c r="JW124" s="100"/>
      <c r="JX124" s="100"/>
      <c r="JY124" s="100"/>
      <c r="JZ124" s="100"/>
      <c r="KA124" s="100"/>
      <c r="KB124" s="100"/>
      <c r="KC124" s="100"/>
      <c r="KD124" s="100"/>
      <c r="KE124" s="100"/>
      <c r="KF124" s="100"/>
      <c r="KG124" s="100"/>
      <c r="KH124" s="100"/>
      <c r="KI124" s="100"/>
      <c r="KJ124" s="100"/>
      <c r="KK124" s="100"/>
      <c r="KL124" s="100"/>
      <c r="KM124" s="100"/>
      <c r="KN124" s="100"/>
      <c r="KO124" s="100"/>
      <c r="KP124" s="100"/>
      <c r="KQ124" s="100"/>
      <c r="KR124" s="100"/>
      <c r="KS124" s="100"/>
      <c r="KT124" s="100"/>
      <c r="KU124" s="100"/>
      <c r="KV124" s="100"/>
      <c r="KW124" s="100"/>
      <c r="KX124" s="100"/>
      <c r="KY124" s="100"/>
      <c r="KZ124" s="100"/>
      <c r="LA124" s="100"/>
      <c r="LB124" s="100"/>
      <c r="LC124" s="100"/>
      <c r="LD124" s="100"/>
      <c r="LE124" s="100"/>
      <c r="LF124" s="100"/>
      <c r="LG124" s="100"/>
      <c r="LH124" s="100"/>
      <c r="LI124" s="100"/>
      <c r="LJ124" s="100"/>
      <c r="LK124" s="100"/>
      <c r="LL124" s="100"/>
      <c r="LM124" s="100"/>
      <c r="LN124" s="100"/>
      <c r="LO124" s="100"/>
      <c r="LP124" s="100"/>
      <c r="LQ124" s="100"/>
      <c r="LR124" s="100"/>
      <c r="LS124" s="100"/>
      <c r="LT124" s="100"/>
      <c r="LU124" s="100"/>
      <c r="LV124" s="100"/>
      <c r="LW124" s="100"/>
      <c r="LX124" s="100"/>
      <c r="LY124" s="100"/>
      <c r="LZ124" s="100"/>
      <c r="MA124" s="100"/>
      <c r="MB124" s="100"/>
      <c r="MC124" s="100"/>
      <c r="MD124" s="100"/>
      <c r="ME124" s="100"/>
      <c r="MF124" s="100"/>
      <c r="MG124" s="100"/>
      <c r="MH124" s="100"/>
      <c r="MI124" s="100"/>
      <c r="MJ124" s="100"/>
      <c r="MK124" s="100"/>
      <c r="ML124" s="100"/>
      <c r="MM124" s="100"/>
      <c r="MN124" s="100"/>
      <c r="MO124" s="100"/>
      <c r="MP124" s="100"/>
      <c r="MQ124" s="100"/>
      <c r="MR124" s="100"/>
      <c r="MS124" s="100"/>
      <c r="MT124" s="100"/>
      <c r="MU124" s="100"/>
      <c r="MV124" s="100"/>
      <c r="MW124" s="100"/>
      <c r="MX124" s="100"/>
      <c r="MY124" s="100"/>
      <c r="MZ124" s="100"/>
      <c r="NA124" s="100"/>
      <c r="NB124" s="100"/>
      <c r="NC124" s="100"/>
      <c r="ND124" s="100"/>
      <c r="NE124" s="100"/>
      <c r="NF124" s="100"/>
      <c r="NG124" s="100"/>
      <c r="NH124" s="100"/>
      <c r="NI124" s="100"/>
      <c r="NJ124" s="100"/>
      <c r="NK124" s="100"/>
      <c r="NL124" s="100"/>
      <c r="NM124" s="100"/>
      <c r="NN124" s="100"/>
      <c r="NO124" s="100"/>
      <c r="NP124" s="100"/>
      <c r="NQ124" s="100"/>
      <c r="NR124" s="100"/>
      <c r="NS124" s="100"/>
      <c r="NT124" s="100"/>
      <c r="NU124" s="100"/>
      <c r="NV124" s="100"/>
      <c r="NW124" s="100"/>
      <c r="NX124" s="100"/>
      <c r="NY124" s="100"/>
      <c r="NZ124" s="100"/>
      <c r="OA124" s="100"/>
      <c r="OB124" s="100"/>
      <c r="OC124" s="100"/>
      <c r="OD124" s="100"/>
      <c r="OE124" s="100"/>
      <c r="OF124" s="100"/>
      <c r="OG124" s="100"/>
      <c r="OH124" s="100"/>
      <c r="OI124" s="100"/>
      <c r="OJ124" s="100"/>
      <c r="OK124" s="100"/>
      <c r="OL124" s="100"/>
      <c r="OM124" s="100"/>
      <c r="ON124" s="100"/>
      <c r="OO124" s="100"/>
      <c r="OP124" s="100"/>
      <c r="OQ124" s="100"/>
      <c r="OR124" s="100"/>
      <c r="OS124" s="100"/>
      <c r="OT124" s="100"/>
      <c r="OU124" s="100"/>
      <c r="OV124" s="100"/>
      <c r="OW124" s="100"/>
      <c r="OX124" s="100"/>
      <c r="OY124" s="100"/>
      <c r="OZ124" s="100"/>
      <c r="PA124" s="100"/>
      <c r="PB124" s="100"/>
      <c r="PC124" s="100"/>
      <c r="PD124" s="100"/>
      <c r="PE124" s="100"/>
      <c r="PF124" s="100"/>
      <c r="PG124" s="100"/>
      <c r="PH124" s="100"/>
      <c r="PI124" s="100"/>
      <c r="PJ124" s="100"/>
      <c r="PK124" s="100"/>
      <c r="PL124" s="100"/>
      <c r="PM124" s="100"/>
      <c r="PN124" s="100"/>
      <c r="PO124" s="100"/>
      <c r="PP124" s="100"/>
      <c r="PQ124" s="100"/>
      <c r="PR124" s="100"/>
      <c r="PS124" s="100"/>
      <c r="PT124" s="100"/>
      <c r="PU124" s="100"/>
      <c r="PV124" s="100"/>
      <c r="PW124" s="100"/>
      <c r="PX124" s="100"/>
      <c r="PY124" s="100"/>
      <c r="PZ124" s="100"/>
      <c r="QA124" s="100"/>
      <c r="QB124" s="100"/>
      <c r="QC124" s="100"/>
      <c r="QD124" s="100"/>
      <c r="QE124" s="100"/>
      <c r="QF124" s="100"/>
      <c r="QG124" s="100"/>
      <c r="QH124" s="100"/>
      <c r="QI124" s="100"/>
      <c r="QJ124" s="100"/>
      <c r="QK124" s="100"/>
      <c r="QL124" s="100"/>
      <c r="QM124" s="100"/>
      <c r="QN124" s="100"/>
      <c r="QO124" s="100"/>
      <c r="QP124" s="100"/>
      <c r="QQ124" s="100"/>
      <c r="QR124" s="100"/>
      <c r="QS124" s="100"/>
      <c r="QT124" s="100"/>
      <c r="QU124" s="100"/>
      <c r="QV124" s="100"/>
      <c r="QW124" s="100"/>
      <c r="QX124" s="100"/>
      <c r="QY124" s="100"/>
      <c r="QZ124" s="100"/>
      <c r="RA124" s="100"/>
      <c r="RB124" s="100"/>
      <c r="RC124" s="100"/>
      <c r="RD124" s="100"/>
      <c r="RE124" s="100"/>
      <c r="RF124" s="100"/>
      <c r="RG124" s="100"/>
      <c r="RH124" s="100"/>
      <c r="RI124" s="100"/>
      <c r="RJ124" s="100"/>
      <c r="RK124" s="100"/>
      <c r="RL124" s="100"/>
      <c r="RM124" s="100"/>
      <c r="RN124" s="100"/>
      <c r="RO124" s="100"/>
      <c r="RP124" s="100"/>
      <c r="RQ124" s="100"/>
      <c r="RR124" s="100"/>
      <c r="RS124" s="100"/>
      <c r="RT124" s="100"/>
      <c r="RU124" s="100"/>
      <c r="RV124" s="100"/>
      <c r="RW124" s="100"/>
      <c r="RX124" s="100"/>
      <c r="RY124" s="100"/>
      <c r="RZ124" s="100"/>
      <c r="SA124" s="100"/>
      <c r="SB124" s="100"/>
      <c r="SC124" s="100"/>
      <c r="SD124" s="100"/>
      <c r="SE124" s="100"/>
      <c r="SF124" s="100"/>
      <c r="SG124" s="100"/>
      <c r="SH124" s="100"/>
      <c r="SI124" s="100"/>
      <c r="SJ124" s="100"/>
      <c r="SK124" s="100"/>
      <c r="SL124" s="100"/>
      <c r="SM124" s="100"/>
      <c r="SN124" s="100"/>
      <c r="SO124" s="100"/>
      <c r="SP124" s="100"/>
      <c r="SQ124" s="100"/>
      <c r="SR124" s="100"/>
      <c r="SS124" s="100"/>
      <c r="ST124" s="100"/>
      <c r="SU124" s="100"/>
      <c r="SV124" s="100"/>
      <c r="SW124" s="100"/>
      <c r="SX124" s="100"/>
      <c r="SY124" s="100"/>
      <c r="SZ124" s="100"/>
      <c r="TA124" s="100"/>
      <c r="TB124" s="100"/>
      <c r="TC124" s="100"/>
      <c r="TD124" s="100"/>
      <c r="TE124" s="100"/>
      <c r="TF124" s="100"/>
      <c r="TG124" s="100"/>
      <c r="TH124" s="100"/>
      <c r="TI124" s="100"/>
      <c r="TJ124" s="100"/>
      <c r="TK124" s="100"/>
      <c r="TL124" s="100"/>
      <c r="TM124" s="100"/>
      <c r="TN124" s="100"/>
      <c r="TO124" s="100"/>
      <c r="TP124" s="100"/>
      <c r="TQ124" s="100"/>
      <c r="TR124" s="100"/>
      <c r="TS124" s="100"/>
      <c r="TT124" s="100"/>
      <c r="TU124" s="100"/>
      <c r="TV124" s="100"/>
      <c r="TW124" s="100"/>
      <c r="TX124" s="100"/>
      <c r="TY124" s="100"/>
      <c r="TZ124" s="100"/>
      <c r="UA124" s="100"/>
      <c r="UB124" s="100"/>
      <c r="UC124" s="100"/>
      <c r="UD124" s="100"/>
      <c r="UE124" s="100"/>
      <c r="UF124" s="100"/>
      <c r="UG124" s="100"/>
      <c r="UH124" s="100"/>
      <c r="UI124" s="100"/>
      <c r="UJ124" s="100"/>
      <c r="UK124" s="100"/>
      <c r="UL124" s="100"/>
      <c r="UM124" s="100"/>
      <c r="UN124" s="100"/>
      <c r="UO124" s="100"/>
      <c r="UP124" s="100"/>
      <c r="UQ124" s="100"/>
      <c r="UR124" s="100"/>
      <c r="US124" s="100"/>
      <c r="UT124" s="100"/>
      <c r="UU124" s="100"/>
      <c r="UV124" s="100"/>
      <c r="UW124" s="100"/>
      <c r="UX124" s="100"/>
      <c r="UY124" s="100"/>
      <c r="UZ124" s="100"/>
      <c r="VA124" s="100"/>
      <c r="VB124" s="100"/>
      <c r="VC124" s="100"/>
      <c r="VD124" s="100"/>
      <c r="VE124" s="100"/>
      <c r="VF124" s="100"/>
      <c r="VG124" s="100"/>
      <c r="VH124" s="100"/>
      <c r="VI124" s="100"/>
      <c r="VJ124" s="100"/>
      <c r="VK124" s="100"/>
      <c r="VL124" s="100"/>
      <c r="VM124" s="100"/>
      <c r="VN124" s="100"/>
      <c r="VO124" s="100"/>
      <c r="VP124" s="100"/>
      <c r="VQ124" s="100"/>
      <c r="VR124" s="100"/>
      <c r="VS124" s="100"/>
      <c r="VT124" s="100"/>
      <c r="VU124" s="100"/>
      <c r="VV124" s="100"/>
      <c r="VW124" s="100"/>
      <c r="VX124" s="100"/>
      <c r="VY124" s="100"/>
      <c r="VZ124" s="100"/>
      <c r="WA124" s="100"/>
      <c r="WB124" s="100"/>
      <c r="WC124" s="100"/>
      <c r="WD124" s="100"/>
      <c r="WE124" s="100"/>
      <c r="WF124" s="100"/>
      <c r="WG124" s="100"/>
      <c r="WH124" s="100"/>
      <c r="WI124" s="100"/>
      <c r="WJ124" s="100"/>
      <c r="WK124" s="100"/>
      <c r="WL124" s="100"/>
      <c r="WM124" s="100"/>
      <c r="WN124" s="100"/>
      <c r="WO124" s="100"/>
      <c r="WP124" s="100"/>
      <c r="WQ124" s="100"/>
      <c r="WR124" s="100"/>
      <c r="WS124" s="100"/>
      <c r="WT124" s="100"/>
      <c r="WU124" s="100"/>
      <c r="WV124" s="100"/>
      <c r="WW124" s="100"/>
      <c r="WX124" s="100"/>
      <c r="WY124" s="100"/>
      <c r="WZ124" s="100"/>
      <c r="XA124" s="100"/>
      <c r="XB124" s="100"/>
      <c r="XC124" s="100"/>
      <c r="XD124" s="100"/>
      <c r="XE124" s="100"/>
      <c r="XF124" s="100"/>
      <c r="XG124" s="100"/>
      <c r="XH124" s="100"/>
      <c r="XI124" s="100"/>
      <c r="XJ124" s="100"/>
      <c r="XK124" s="100"/>
      <c r="XL124" s="100"/>
      <c r="XM124" s="100"/>
      <c r="XN124" s="100"/>
      <c r="XO124" s="100"/>
      <c r="XP124" s="100"/>
      <c r="XQ124" s="100"/>
      <c r="XR124" s="100"/>
      <c r="XS124" s="100"/>
      <c r="XT124" s="100"/>
      <c r="XU124" s="100"/>
      <c r="XV124" s="100"/>
      <c r="XW124" s="100"/>
      <c r="XX124" s="100"/>
      <c r="XY124" s="100"/>
      <c r="XZ124" s="100"/>
      <c r="YA124" s="100"/>
      <c r="YB124" s="100"/>
      <c r="YC124" s="100"/>
      <c r="YD124" s="100"/>
      <c r="YE124" s="100"/>
      <c r="YF124" s="100"/>
      <c r="YG124" s="100"/>
      <c r="YH124" s="100"/>
      <c r="YI124" s="100"/>
      <c r="YJ124" s="100"/>
      <c r="YK124" s="100"/>
      <c r="YL124" s="100"/>
      <c r="YM124" s="100"/>
      <c r="YN124" s="100"/>
      <c r="YO124" s="100"/>
      <c r="YP124" s="100"/>
      <c r="YQ124" s="100"/>
      <c r="YR124" s="100"/>
      <c r="YS124" s="100"/>
      <c r="YT124" s="100"/>
      <c r="YU124" s="100"/>
      <c r="YV124" s="100"/>
      <c r="YW124" s="100"/>
      <c r="YX124" s="100"/>
      <c r="YY124" s="100"/>
      <c r="YZ124" s="100"/>
      <c r="ZA124" s="100"/>
      <c r="ZB124" s="100"/>
      <c r="ZC124" s="100"/>
      <c r="ZD124" s="100"/>
      <c r="ZE124" s="100"/>
      <c r="ZF124" s="100"/>
      <c r="ZG124" s="100"/>
      <c r="ZH124" s="100"/>
      <c r="ZI124" s="100"/>
      <c r="ZJ124" s="100"/>
      <c r="ZK124" s="100"/>
      <c r="ZL124" s="100"/>
      <c r="ZM124" s="100"/>
      <c r="ZN124" s="100"/>
      <c r="ZO124" s="100"/>
      <c r="ZP124" s="100"/>
      <c r="ZQ124" s="100"/>
      <c r="ZR124" s="100"/>
      <c r="ZS124" s="100"/>
      <c r="ZT124" s="100"/>
      <c r="ZU124" s="100"/>
      <c r="ZV124" s="100"/>
      <c r="ZW124" s="100"/>
      <c r="ZX124" s="100"/>
      <c r="ZY124" s="100"/>
      <c r="ZZ124" s="100"/>
      <c r="AAA124" s="100"/>
      <c r="AAB124" s="100"/>
      <c r="AAC124" s="100"/>
      <c r="AAD124" s="100"/>
      <c r="AAE124" s="100"/>
      <c r="AAF124" s="100"/>
      <c r="AAG124" s="100"/>
      <c r="AAH124" s="100"/>
      <c r="AAI124" s="100"/>
      <c r="AAJ124" s="100"/>
      <c r="AAK124" s="100"/>
      <c r="AAL124" s="100"/>
      <c r="AAM124" s="100"/>
      <c r="AAN124" s="100"/>
      <c r="AAO124" s="100"/>
      <c r="AAP124" s="100"/>
      <c r="AAQ124" s="100"/>
      <c r="AAR124" s="100"/>
      <c r="AAS124" s="100"/>
      <c r="AAT124" s="100"/>
      <c r="AAU124" s="100"/>
      <c r="AAV124" s="100"/>
      <c r="AAW124" s="100"/>
      <c r="AAX124" s="100"/>
      <c r="AAY124" s="100"/>
      <c r="AAZ124" s="100"/>
      <c r="ABA124" s="100"/>
      <c r="ABB124" s="100"/>
      <c r="ABC124" s="100"/>
      <c r="ABD124" s="100"/>
      <c r="ABE124" s="100"/>
      <c r="ABF124" s="100"/>
      <c r="ABG124" s="100"/>
      <c r="ABH124" s="100"/>
      <c r="ABI124" s="100"/>
      <c r="ABJ124" s="100"/>
      <c r="ABK124" s="100"/>
      <c r="ABL124" s="100"/>
      <c r="ABM124" s="100"/>
      <c r="ABN124" s="100"/>
      <c r="ABO124" s="100"/>
      <c r="ABP124" s="100"/>
      <c r="ABQ124" s="100"/>
      <c r="ABR124" s="100"/>
      <c r="ABS124" s="100"/>
      <c r="ABT124" s="100"/>
      <c r="ABU124" s="100"/>
      <c r="ABV124" s="100"/>
      <c r="ABW124" s="100"/>
      <c r="ABX124" s="100"/>
      <c r="ABY124" s="100"/>
      <c r="ABZ124" s="100"/>
      <c r="ACA124" s="100"/>
      <c r="ACB124" s="100"/>
      <c r="ACC124" s="100"/>
      <c r="ACD124" s="100"/>
      <c r="ACE124" s="100"/>
      <c r="ACF124" s="100"/>
      <c r="ACG124" s="100"/>
      <c r="ACH124" s="100"/>
      <c r="ACI124" s="100"/>
      <c r="ACJ124" s="100"/>
      <c r="ACK124" s="100"/>
      <c r="ACL124" s="100"/>
      <c r="ACM124" s="100"/>
      <c r="ACN124" s="100"/>
      <c r="ACO124" s="100"/>
      <c r="ACP124" s="100"/>
      <c r="ACQ124" s="100"/>
      <c r="ACR124" s="100"/>
      <c r="ACS124" s="100"/>
      <c r="ACT124" s="100"/>
      <c r="ACU124" s="100"/>
      <c r="ACV124" s="100"/>
      <c r="ACW124" s="100"/>
      <c r="ACX124" s="100"/>
      <c r="ACY124" s="100"/>
      <c r="ACZ124" s="100"/>
      <c r="ADA124" s="100"/>
      <c r="ADB124" s="100"/>
      <c r="ADC124" s="100"/>
      <c r="ADD124" s="100"/>
      <c r="ADE124" s="100"/>
      <c r="ADF124" s="100"/>
      <c r="ADG124" s="100"/>
      <c r="ADH124" s="100"/>
      <c r="ADI124" s="100"/>
      <c r="ADJ124" s="100"/>
      <c r="ADK124" s="100"/>
      <c r="ADL124" s="100"/>
      <c r="ADM124" s="100"/>
      <c r="ADN124" s="100"/>
      <c r="ADO124" s="100"/>
      <c r="ADP124" s="100"/>
      <c r="ADQ124" s="100"/>
      <c r="ADR124" s="100"/>
      <c r="ADS124" s="100"/>
      <c r="ADT124" s="100"/>
      <c r="ADU124" s="100"/>
      <c r="ADV124" s="100"/>
      <c r="ADW124" s="100"/>
      <c r="ADX124" s="100"/>
      <c r="ADY124" s="100"/>
      <c r="ADZ124" s="100"/>
      <c r="AEA124" s="100"/>
      <c r="AEB124" s="100"/>
      <c r="AEC124" s="100"/>
      <c r="AED124" s="100"/>
      <c r="AEE124" s="100"/>
      <c r="AEF124" s="100"/>
      <c r="AEG124" s="100"/>
      <c r="AEH124" s="100"/>
      <c r="AEI124" s="100"/>
      <c r="AEJ124" s="100"/>
      <c r="AEK124" s="100"/>
      <c r="AEL124" s="100"/>
      <c r="AEM124" s="100"/>
      <c r="AEN124" s="100"/>
      <c r="AEO124" s="100"/>
      <c r="AEP124" s="100"/>
      <c r="AEQ124" s="100"/>
      <c r="AER124" s="100"/>
      <c r="AES124" s="100"/>
      <c r="AET124" s="100"/>
      <c r="AEU124" s="100"/>
      <c r="AEV124" s="100"/>
      <c r="AEW124" s="100"/>
      <c r="AEX124" s="100"/>
      <c r="AEY124" s="100"/>
      <c r="AEZ124" s="100"/>
      <c r="AFA124" s="100"/>
      <c r="AFB124" s="100"/>
      <c r="AFC124" s="100"/>
      <c r="AFD124" s="100"/>
      <c r="AFE124" s="100"/>
      <c r="AFF124" s="100"/>
      <c r="AFG124" s="100"/>
      <c r="AFH124" s="100"/>
      <c r="AFI124" s="100"/>
      <c r="AFJ124" s="100"/>
      <c r="AFK124" s="100"/>
      <c r="AFL124" s="100"/>
      <c r="AFM124" s="100"/>
      <c r="AFN124" s="100"/>
      <c r="AFO124" s="100"/>
      <c r="AFP124" s="100"/>
      <c r="AFQ124" s="100"/>
      <c r="AFR124" s="100"/>
      <c r="AFS124" s="100"/>
      <c r="AFT124" s="100"/>
      <c r="AFU124" s="100"/>
      <c r="AFV124" s="100"/>
      <c r="AFW124" s="100"/>
      <c r="AFX124" s="100"/>
      <c r="AFY124" s="100"/>
      <c r="AFZ124" s="100"/>
      <c r="AGA124" s="100"/>
      <c r="AGB124" s="100"/>
      <c r="AGC124" s="100"/>
      <c r="AGD124" s="100"/>
      <c r="AGE124" s="100"/>
      <c r="AGF124" s="100"/>
      <c r="AGG124" s="100"/>
      <c r="AGH124" s="100"/>
      <c r="AGI124" s="100"/>
      <c r="AGJ124" s="100"/>
      <c r="AGK124" s="100"/>
      <c r="AGL124" s="100"/>
      <c r="AGM124" s="100"/>
      <c r="AGN124" s="100"/>
      <c r="AGO124" s="100"/>
      <c r="AGP124" s="100"/>
      <c r="AGQ124" s="100"/>
      <c r="AGR124" s="100"/>
      <c r="AGS124" s="100"/>
      <c r="AGT124" s="100"/>
      <c r="AGU124" s="100"/>
      <c r="AGV124" s="100"/>
      <c r="AGW124" s="100"/>
      <c r="AGX124" s="100"/>
      <c r="AGY124" s="100"/>
      <c r="AGZ124" s="100"/>
      <c r="AHA124" s="100"/>
      <c r="AHB124" s="100"/>
      <c r="AHC124" s="100"/>
      <c r="AHD124" s="100"/>
      <c r="AHE124" s="100"/>
      <c r="AHF124" s="100"/>
      <c r="AHG124" s="100"/>
      <c r="AHH124" s="100"/>
      <c r="AHI124" s="100"/>
      <c r="AHJ124" s="100"/>
      <c r="AHK124" s="100"/>
      <c r="AHL124" s="100"/>
      <c r="AHM124" s="100"/>
      <c r="AHN124" s="100"/>
      <c r="AHO124" s="100"/>
      <c r="AHP124" s="100"/>
      <c r="AHQ124" s="100"/>
      <c r="AHR124" s="100"/>
      <c r="AHS124" s="100"/>
      <c r="AHT124" s="100"/>
      <c r="AHU124" s="100"/>
      <c r="AHV124" s="100"/>
      <c r="AHW124" s="100"/>
      <c r="AHX124" s="100"/>
      <c r="AHY124" s="100"/>
      <c r="AHZ124" s="100"/>
      <c r="AIA124" s="100"/>
      <c r="AIB124" s="100"/>
      <c r="AIC124" s="100"/>
      <c r="AID124" s="100"/>
      <c r="AIE124" s="100"/>
      <c r="AIF124" s="100"/>
      <c r="AIG124" s="100"/>
      <c r="AIH124" s="100"/>
      <c r="AII124" s="100"/>
      <c r="AIJ124" s="100"/>
      <c r="AIK124" s="100"/>
      <c r="AIL124" s="100"/>
      <c r="AIM124" s="100"/>
      <c r="AIN124" s="100"/>
      <c r="AIO124" s="100"/>
      <c r="AIP124" s="100"/>
      <c r="AIQ124" s="100"/>
      <c r="AIR124" s="100"/>
      <c r="AIS124" s="100"/>
      <c r="AIT124" s="100"/>
      <c r="AIU124" s="100"/>
      <c r="AIV124" s="100"/>
      <c r="AIW124" s="100"/>
      <c r="AIX124" s="100"/>
      <c r="AIY124" s="100"/>
      <c r="AIZ124" s="100"/>
      <c r="AJA124" s="100"/>
      <c r="AJB124" s="100"/>
      <c r="AJC124" s="100"/>
      <c r="AJD124" s="100"/>
      <c r="AJE124" s="100"/>
      <c r="AJF124" s="100"/>
      <c r="AJG124" s="100"/>
      <c r="AJH124" s="100"/>
      <c r="AJI124" s="100"/>
      <c r="AJJ124" s="100"/>
      <c r="AJK124" s="100"/>
      <c r="AJL124" s="100"/>
      <c r="AJM124" s="100"/>
      <c r="AJN124" s="100"/>
      <c r="AJO124" s="100"/>
      <c r="AJP124" s="100"/>
      <c r="AJQ124" s="100"/>
      <c r="AJR124" s="100"/>
      <c r="AJS124" s="100"/>
      <c r="AJT124" s="100"/>
      <c r="AJU124" s="100"/>
      <c r="AJV124" s="100"/>
      <c r="AJW124" s="100"/>
      <c r="AJX124" s="100"/>
      <c r="AJY124" s="100"/>
      <c r="AJZ124" s="100"/>
      <c r="AKA124" s="100"/>
      <c r="AKB124" s="100"/>
      <c r="AKC124" s="100"/>
      <c r="AKD124" s="100"/>
      <c r="AKE124" s="100"/>
      <c r="AKF124" s="100"/>
      <c r="AKG124" s="100"/>
      <c r="AKH124" s="100"/>
      <c r="AKI124" s="100"/>
      <c r="AKJ124" s="100"/>
      <c r="AKK124" s="100"/>
      <c r="AKL124" s="100"/>
      <c r="AKM124" s="100"/>
      <c r="AKN124" s="100"/>
      <c r="AKO124" s="100"/>
      <c r="AKP124" s="100"/>
      <c r="AKQ124" s="100"/>
      <c r="AKR124" s="100"/>
      <c r="AKS124" s="100"/>
      <c r="AKT124" s="100"/>
      <c r="AKU124" s="100"/>
      <c r="AKV124" s="100"/>
      <c r="AKW124" s="100"/>
      <c r="AKX124" s="100"/>
      <c r="AKY124" s="100"/>
      <c r="AKZ124" s="100"/>
      <c r="ALA124" s="100"/>
      <c r="ALB124" s="100"/>
      <c r="ALC124" s="100"/>
      <c r="ALD124" s="100"/>
      <c r="ALE124" s="100"/>
      <c r="ALF124" s="100"/>
      <c r="ALG124" s="100"/>
      <c r="ALH124" s="100"/>
      <c r="ALI124" s="100"/>
      <c r="ALJ124" s="100"/>
      <c r="ALK124" s="100"/>
      <c r="ALL124" s="100"/>
      <c r="ALM124" s="100"/>
      <c r="ALN124" s="100"/>
      <c r="ALO124" s="100"/>
      <c r="ALP124" s="100"/>
      <c r="ALQ124" s="100"/>
      <c r="ALR124" s="100"/>
      <c r="ALS124" s="100"/>
      <c r="ALT124" s="100"/>
      <c r="ALU124" s="100"/>
      <c r="ALV124" s="100"/>
      <c r="ALW124" s="100"/>
      <c r="ALX124" s="100"/>
      <c r="ALY124" s="100"/>
      <c r="ALZ124" s="100"/>
      <c r="AMA124" s="100"/>
      <c r="AMB124" s="100"/>
      <c r="AMC124" s="100"/>
      <c r="AMD124" s="100"/>
      <c r="AME124" s="100"/>
      <c r="AMF124" s="100"/>
      <c r="AMG124" s="100"/>
      <c r="AMH124" s="100"/>
      <c r="AMI124" s="100"/>
    </row>
    <row r="125" spans="1:1023" s="104" customFormat="1">
      <c r="A125" s="117" t="s">
        <v>116</v>
      </c>
      <c r="B125" s="118" t="s">
        <v>134</v>
      </c>
      <c r="C125" s="100">
        <v>32</v>
      </c>
      <c r="D125" s="100">
        <v>17</v>
      </c>
      <c r="E125" s="100">
        <v>3</v>
      </c>
      <c r="F125" s="100">
        <v>7</v>
      </c>
      <c r="G125" s="100"/>
      <c r="H125" s="100">
        <f t="shared" si="17"/>
        <v>59</v>
      </c>
      <c r="I125" s="123" t="str">
        <f t="shared" si="12"/>
        <v>統一超商</v>
      </c>
      <c r="J125" s="127" t="str">
        <f>IF((I125&lt;&gt;店舗数一覧_2021!I125),"○","")</f>
        <v/>
      </c>
      <c r="K125" s="124">
        <v>95687</v>
      </c>
      <c r="L125" s="102">
        <f t="shared" si="18"/>
        <v>1621.8135593220338</v>
      </c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  <c r="AU125" s="100"/>
      <c r="AV125" s="100"/>
      <c r="AW125" s="100"/>
      <c r="AX125" s="100"/>
      <c r="AY125" s="100"/>
      <c r="AZ125" s="100"/>
      <c r="BA125" s="100"/>
      <c r="BB125" s="100"/>
      <c r="BC125" s="100"/>
      <c r="BD125" s="100"/>
      <c r="BE125" s="100"/>
      <c r="BF125" s="100"/>
      <c r="BG125" s="100"/>
      <c r="BH125" s="100"/>
      <c r="BI125" s="100"/>
      <c r="BJ125" s="100"/>
      <c r="BK125" s="100"/>
      <c r="BL125" s="100"/>
      <c r="BM125" s="100"/>
      <c r="BN125" s="100"/>
      <c r="BO125" s="100"/>
      <c r="BP125" s="100"/>
      <c r="BQ125" s="100"/>
      <c r="BR125" s="100"/>
      <c r="BS125" s="100"/>
      <c r="BT125" s="100"/>
      <c r="BU125" s="100"/>
      <c r="BV125" s="100"/>
      <c r="BW125" s="100"/>
      <c r="BX125" s="100"/>
      <c r="BY125" s="100"/>
      <c r="BZ125" s="100"/>
      <c r="CA125" s="100"/>
      <c r="CB125" s="100"/>
      <c r="CC125" s="100"/>
      <c r="CD125" s="100"/>
      <c r="CE125" s="100"/>
      <c r="CF125" s="100"/>
      <c r="CG125" s="100"/>
      <c r="CH125" s="100"/>
      <c r="CI125" s="100"/>
      <c r="CJ125" s="100"/>
      <c r="CK125" s="100"/>
      <c r="CL125" s="100"/>
      <c r="CM125" s="100"/>
      <c r="CN125" s="100"/>
      <c r="CO125" s="100"/>
      <c r="CP125" s="100"/>
      <c r="CQ125" s="100"/>
      <c r="CR125" s="100"/>
      <c r="CS125" s="100"/>
      <c r="CT125" s="100"/>
      <c r="CU125" s="100"/>
      <c r="CV125" s="100"/>
      <c r="CW125" s="100"/>
      <c r="CX125" s="100"/>
      <c r="CY125" s="100"/>
      <c r="CZ125" s="100"/>
      <c r="DA125" s="100"/>
      <c r="DB125" s="100"/>
      <c r="DC125" s="100"/>
      <c r="DD125" s="100"/>
      <c r="DE125" s="100"/>
      <c r="DF125" s="100"/>
      <c r="DG125" s="100"/>
      <c r="DH125" s="100"/>
      <c r="DI125" s="100"/>
      <c r="DJ125" s="100"/>
      <c r="DK125" s="100"/>
      <c r="DL125" s="100"/>
      <c r="DM125" s="100"/>
      <c r="DN125" s="100"/>
      <c r="DO125" s="100"/>
      <c r="DP125" s="100"/>
      <c r="DQ125" s="100"/>
      <c r="DR125" s="100"/>
      <c r="DS125" s="100"/>
      <c r="DT125" s="100"/>
      <c r="DU125" s="100"/>
      <c r="DV125" s="100"/>
      <c r="DW125" s="100"/>
      <c r="DX125" s="100"/>
      <c r="DY125" s="100"/>
      <c r="DZ125" s="100"/>
      <c r="EA125" s="100"/>
      <c r="EB125" s="100"/>
      <c r="EC125" s="100"/>
      <c r="ED125" s="100"/>
      <c r="EE125" s="100"/>
      <c r="EF125" s="100"/>
      <c r="EG125" s="100"/>
      <c r="EH125" s="100"/>
      <c r="EI125" s="100"/>
      <c r="EJ125" s="100"/>
      <c r="EK125" s="100"/>
      <c r="EL125" s="100"/>
      <c r="EM125" s="100"/>
      <c r="EN125" s="100"/>
      <c r="EO125" s="100"/>
      <c r="EP125" s="100"/>
      <c r="EQ125" s="100"/>
      <c r="ER125" s="100"/>
      <c r="ES125" s="100"/>
      <c r="ET125" s="100"/>
      <c r="EU125" s="100"/>
      <c r="EV125" s="100"/>
      <c r="EW125" s="100"/>
      <c r="EX125" s="100"/>
      <c r="EY125" s="100"/>
      <c r="EZ125" s="100"/>
      <c r="FA125" s="100"/>
      <c r="FB125" s="100"/>
      <c r="FC125" s="100"/>
      <c r="FD125" s="100"/>
      <c r="FE125" s="100"/>
      <c r="FF125" s="100"/>
      <c r="FG125" s="100"/>
      <c r="FH125" s="100"/>
      <c r="FI125" s="100"/>
      <c r="FJ125" s="100"/>
      <c r="FK125" s="100"/>
      <c r="FL125" s="100"/>
      <c r="FM125" s="100"/>
      <c r="FN125" s="100"/>
      <c r="FO125" s="100"/>
      <c r="FP125" s="100"/>
      <c r="FQ125" s="100"/>
      <c r="FR125" s="100"/>
      <c r="FS125" s="100"/>
      <c r="FT125" s="100"/>
      <c r="FU125" s="100"/>
      <c r="FV125" s="100"/>
      <c r="FW125" s="100"/>
      <c r="FX125" s="100"/>
      <c r="FY125" s="100"/>
      <c r="FZ125" s="100"/>
      <c r="GA125" s="100"/>
      <c r="GB125" s="100"/>
      <c r="GC125" s="100"/>
      <c r="GD125" s="100"/>
      <c r="GE125" s="100"/>
      <c r="GF125" s="100"/>
      <c r="GG125" s="100"/>
      <c r="GH125" s="100"/>
      <c r="GI125" s="100"/>
      <c r="GJ125" s="100"/>
      <c r="GK125" s="100"/>
      <c r="GL125" s="100"/>
      <c r="GM125" s="100"/>
      <c r="GN125" s="100"/>
      <c r="GO125" s="100"/>
      <c r="GP125" s="100"/>
      <c r="GQ125" s="100"/>
      <c r="GR125" s="100"/>
      <c r="GS125" s="100"/>
      <c r="GT125" s="100"/>
      <c r="GU125" s="100"/>
      <c r="GV125" s="100"/>
      <c r="GW125" s="100"/>
      <c r="GX125" s="100"/>
      <c r="GY125" s="100"/>
      <c r="GZ125" s="100"/>
      <c r="HA125" s="100"/>
      <c r="HB125" s="100"/>
      <c r="HC125" s="100"/>
      <c r="HD125" s="100"/>
      <c r="HE125" s="100"/>
      <c r="HF125" s="100"/>
      <c r="HG125" s="100"/>
      <c r="HH125" s="100"/>
      <c r="HI125" s="100"/>
      <c r="HJ125" s="100"/>
      <c r="HK125" s="100"/>
      <c r="HL125" s="100"/>
      <c r="HM125" s="100"/>
      <c r="HN125" s="100"/>
      <c r="HO125" s="100"/>
      <c r="HP125" s="100"/>
      <c r="HQ125" s="100"/>
      <c r="HR125" s="100"/>
      <c r="HS125" s="100"/>
      <c r="HT125" s="100"/>
      <c r="HU125" s="100"/>
      <c r="HV125" s="100"/>
      <c r="HW125" s="100"/>
      <c r="HX125" s="100"/>
      <c r="HY125" s="100"/>
      <c r="HZ125" s="100"/>
      <c r="IA125" s="100"/>
      <c r="IB125" s="100"/>
      <c r="IC125" s="100"/>
      <c r="ID125" s="100"/>
      <c r="IE125" s="100"/>
      <c r="IF125" s="100"/>
      <c r="IG125" s="100"/>
      <c r="IH125" s="100"/>
      <c r="II125" s="100"/>
      <c r="IJ125" s="100"/>
      <c r="IK125" s="100"/>
      <c r="IL125" s="100"/>
      <c r="IM125" s="100"/>
      <c r="IN125" s="100"/>
      <c r="IO125" s="100"/>
      <c r="IP125" s="100"/>
      <c r="IQ125" s="100"/>
      <c r="IR125" s="100"/>
      <c r="IS125" s="100"/>
      <c r="IT125" s="100"/>
      <c r="IU125" s="100"/>
      <c r="IV125" s="100"/>
      <c r="IW125" s="100"/>
      <c r="IX125" s="100"/>
      <c r="IY125" s="100"/>
      <c r="IZ125" s="100"/>
      <c r="JA125" s="100"/>
      <c r="JB125" s="100"/>
      <c r="JC125" s="100"/>
      <c r="JD125" s="100"/>
      <c r="JE125" s="100"/>
      <c r="JF125" s="100"/>
      <c r="JG125" s="100"/>
      <c r="JH125" s="100"/>
      <c r="JI125" s="100"/>
      <c r="JJ125" s="100"/>
      <c r="JK125" s="100"/>
      <c r="JL125" s="100"/>
      <c r="JM125" s="100"/>
      <c r="JN125" s="100"/>
      <c r="JO125" s="100"/>
      <c r="JP125" s="100"/>
      <c r="JQ125" s="100"/>
      <c r="JR125" s="100"/>
      <c r="JS125" s="100"/>
      <c r="JT125" s="100"/>
      <c r="JU125" s="100"/>
      <c r="JV125" s="100"/>
      <c r="JW125" s="100"/>
      <c r="JX125" s="100"/>
      <c r="JY125" s="100"/>
      <c r="JZ125" s="100"/>
      <c r="KA125" s="100"/>
      <c r="KB125" s="100"/>
      <c r="KC125" s="100"/>
      <c r="KD125" s="100"/>
      <c r="KE125" s="100"/>
      <c r="KF125" s="100"/>
      <c r="KG125" s="100"/>
      <c r="KH125" s="100"/>
      <c r="KI125" s="100"/>
      <c r="KJ125" s="100"/>
      <c r="KK125" s="100"/>
      <c r="KL125" s="100"/>
      <c r="KM125" s="100"/>
      <c r="KN125" s="100"/>
      <c r="KO125" s="100"/>
      <c r="KP125" s="100"/>
      <c r="KQ125" s="100"/>
      <c r="KR125" s="100"/>
      <c r="KS125" s="100"/>
      <c r="KT125" s="100"/>
      <c r="KU125" s="100"/>
      <c r="KV125" s="100"/>
      <c r="KW125" s="100"/>
      <c r="KX125" s="100"/>
      <c r="KY125" s="100"/>
      <c r="KZ125" s="100"/>
      <c r="LA125" s="100"/>
      <c r="LB125" s="100"/>
      <c r="LC125" s="100"/>
      <c r="LD125" s="100"/>
      <c r="LE125" s="100"/>
      <c r="LF125" s="100"/>
      <c r="LG125" s="100"/>
      <c r="LH125" s="100"/>
      <c r="LI125" s="100"/>
      <c r="LJ125" s="100"/>
      <c r="LK125" s="100"/>
      <c r="LL125" s="100"/>
      <c r="LM125" s="100"/>
      <c r="LN125" s="100"/>
      <c r="LO125" s="100"/>
      <c r="LP125" s="100"/>
      <c r="LQ125" s="100"/>
      <c r="LR125" s="100"/>
      <c r="LS125" s="100"/>
      <c r="LT125" s="100"/>
      <c r="LU125" s="100"/>
      <c r="LV125" s="100"/>
      <c r="LW125" s="100"/>
      <c r="LX125" s="100"/>
      <c r="LY125" s="100"/>
      <c r="LZ125" s="100"/>
      <c r="MA125" s="100"/>
      <c r="MB125" s="100"/>
      <c r="MC125" s="100"/>
      <c r="MD125" s="100"/>
      <c r="ME125" s="100"/>
      <c r="MF125" s="100"/>
      <c r="MG125" s="100"/>
      <c r="MH125" s="100"/>
      <c r="MI125" s="100"/>
      <c r="MJ125" s="100"/>
      <c r="MK125" s="100"/>
      <c r="ML125" s="100"/>
      <c r="MM125" s="100"/>
      <c r="MN125" s="100"/>
      <c r="MO125" s="100"/>
      <c r="MP125" s="100"/>
      <c r="MQ125" s="100"/>
      <c r="MR125" s="100"/>
      <c r="MS125" s="100"/>
      <c r="MT125" s="100"/>
      <c r="MU125" s="100"/>
      <c r="MV125" s="100"/>
      <c r="MW125" s="100"/>
      <c r="MX125" s="100"/>
      <c r="MY125" s="100"/>
      <c r="MZ125" s="100"/>
      <c r="NA125" s="100"/>
      <c r="NB125" s="100"/>
      <c r="NC125" s="100"/>
      <c r="ND125" s="100"/>
      <c r="NE125" s="100"/>
      <c r="NF125" s="100"/>
      <c r="NG125" s="100"/>
      <c r="NH125" s="100"/>
      <c r="NI125" s="100"/>
      <c r="NJ125" s="100"/>
      <c r="NK125" s="100"/>
      <c r="NL125" s="100"/>
      <c r="NM125" s="100"/>
      <c r="NN125" s="100"/>
      <c r="NO125" s="100"/>
      <c r="NP125" s="100"/>
      <c r="NQ125" s="100"/>
      <c r="NR125" s="100"/>
      <c r="NS125" s="100"/>
      <c r="NT125" s="100"/>
      <c r="NU125" s="100"/>
      <c r="NV125" s="100"/>
      <c r="NW125" s="100"/>
      <c r="NX125" s="100"/>
      <c r="NY125" s="100"/>
      <c r="NZ125" s="100"/>
      <c r="OA125" s="100"/>
      <c r="OB125" s="100"/>
      <c r="OC125" s="100"/>
      <c r="OD125" s="100"/>
      <c r="OE125" s="100"/>
      <c r="OF125" s="100"/>
      <c r="OG125" s="100"/>
      <c r="OH125" s="100"/>
      <c r="OI125" s="100"/>
      <c r="OJ125" s="100"/>
      <c r="OK125" s="100"/>
      <c r="OL125" s="100"/>
      <c r="OM125" s="100"/>
      <c r="ON125" s="100"/>
      <c r="OO125" s="100"/>
      <c r="OP125" s="100"/>
      <c r="OQ125" s="100"/>
      <c r="OR125" s="100"/>
      <c r="OS125" s="100"/>
      <c r="OT125" s="100"/>
      <c r="OU125" s="100"/>
      <c r="OV125" s="100"/>
      <c r="OW125" s="100"/>
      <c r="OX125" s="100"/>
      <c r="OY125" s="100"/>
      <c r="OZ125" s="100"/>
      <c r="PA125" s="100"/>
      <c r="PB125" s="100"/>
      <c r="PC125" s="100"/>
      <c r="PD125" s="100"/>
      <c r="PE125" s="100"/>
      <c r="PF125" s="100"/>
      <c r="PG125" s="100"/>
      <c r="PH125" s="100"/>
      <c r="PI125" s="100"/>
      <c r="PJ125" s="100"/>
      <c r="PK125" s="100"/>
      <c r="PL125" s="100"/>
      <c r="PM125" s="100"/>
      <c r="PN125" s="100"/>
      <c r="PO125" s="100"/>
      <c r="PP125" s="100"/>
      <c r="PQ125" s="100"/>
      <c r="PR125" s="100"/>
      <c r="PS125" s="100"/>
      <c r="PT125" s="100"/>
      <c r="PU125" s="100"/>
      <c r="PV125" s="100"/>
      <c r="PW125" s="100"/>
      <c r="PX125" s="100"/>
      <c r="PY125" s="100"/>
      <c r="PZ125" s="100"/>
      <c r="QA125" s="100"/>
      <c r="QB125" s="100"/>
      <c r="QC125" s="100"/>
      <c r="QD125" s="100"/>
      <c r="QE125" s="100"/>
      <c r="QF125" s="100"/>
      <c r="QG125" s="100"/>
      <c r="QH125" s="100"/>
      <c r="QI125" s="100"/>
      <c r="QJ125" s="100"/>
      <c r="QK125" s="100"/>
      <c r="QL125" s="100"/>
      <c r="QM125" s="100"/>
      <c r="QN125" s="100"/>
      <c r="QO125" s="100"/>
      <c r="QP125" s="100"/>
      <c r="QQ125" s="100"/>
      <c r="QR125" s="100"/>
      <c r="QS125" s="100"/>
      <c r="QT125" s="100"/>
      <c r="QU125" s="100"/>
      <c r="QV125" s="100"/>
      <c r="QW125" s="100"/>
      <c r="QX125" s="100"/>
      <c r="QY125" s="100"/>
      <c r="QZ125" s="100"/>
      <c r="RA125" s="100"/>
      <c r="RB125" s="100"/>
      <c r="RC125" s="100"/>
      <c r="RD125" s="100"/>
      <c r="RE125" s="100"/>
      <c r="RF125" s="100"/>
      <c r="RG125" s="100"/>
      <c r="RH125" s="100"/>
      <c r="RI125" s="100"/>
      <c r="RJ125" s="100"/>
      <c r="RK125" s="100"/>
      <c r="RL125" s="100"/>
      <c r="RM125" s="100"/>
      <c r="RN125" s="100"/>
      <c r="RO125" s="100"/>
      <c r="RP125" s="100"/>
      <c r="RQ125" s="100"/>
      <c r="RR125" s="100"/>
      <c r="RS125" s="100"/>
      <c r="RT125" s="100"/>
      <c r="RU125" s="100"/>
      <c r="RV125" s="100"/>
      <c r="RW125" s="100"/>
      <c r="RX125" s="100"/>
      <c r="RY125" s="100"/>
      <c r="RZ125" s="100"/>
      <c r="SA125" s="100"/>
      <c r="SB125" s="100"/>
      <c r="SC125" s="100"/>
      <c r="SD125" s="100"/>
      <c r="SE125" s="100"/>
      <c r="SF125" s="100"/>
      <c r="SG125" s="100"/>
      <c r="SH125" s="100"/>
      <c r="SI125" s="100"/>
      <c r="SJ125" s="100"/>
      <c r="SK125" s="100"/>
      <c r="SL125" s="100"/>
      <c r="SM125" s="100"/>
      <c r="SN125" s="100"/>
      <c r="SO125" s="100"/>
      <c r="SP125" s="100"/>
      <c r="SQ125" s="100"/>
      <c r="SR125" s="100"/>
      <c r="SS125" s="100"/>
      <c r="ST125" s="100"/>
      <c r="SU125" s="100"/>
      <c r="SV125" s="100"/>
      <c r="SW125" s="100"/>
      <c r="SX125" s="100"/>
      <c r="SY125" s="100"/>
      <c r="SZ125" s="100"/>
      <c r="TA125" s="100"/>
      <c r="TB125" s="100"/>
      <c r="TC125" s="100"/>
      <c r="TD125" s="100"/>
      <c r="TE125" s="100"/>
      <c r="TF125" s="100"/>
      <c r="TG125" s="100"/>
      <c r="TH125" s="100"/>
      <c r="TI125" s="100"/>
      <c r="TJ125" s="100"/>
      <c r="TK125" s="100"/>
      <c r="TL125" s="100"/>
      <c r="TM125" s="100"/>
      <c r="TN125" s="100"/>
      <c r="TO125" s="100"/>
      <c r="TP125" s="100"/>
      <c r="TQ125" s="100"/>
      <c r="TR125" s="100"/>
      <c r="TS125" s="100"/>
      <c r="TT125" s="100"/>
      <c r="TU125" s="100"/>
      <c r="TV125" s="100"/>
      <c r="TW125" s="100"/>
      <c r="TX125" s="100"/>
      <c r="TY125" s="100"/>
      <c r="TZ125" s="100"/>
      <c r="UA125" s="100"/>
      <c r="UB125" s="100"/>
      <c r="UC125" s="100"/>
      <c r="UD125" s="100"/>
      <c r="UE125" s="100"/>
      <c r="UF125" s="100"/>
      <c r="UG125" s="100"/>
      <c r="UH125" s="100"/>
      <c r="UI125" s="100"/>
      <c r="UJ125" s="100"/>
      <c r="UK125" s="100"/>
      <c r="UL125" s="100"/>
      <c r="UM125" s="100"/>
      <c r="UN125" s="100"/>
      <c r="UO125" s="100"/>
      <c r="UP125" s="100"/>
      <c r="UQ125" s="100"/>
      <c r="UR125" s="100"/>
      <c r="US125" s="100"/>
      <c r="UT125" s="100"/>
      <c r="UU125" s="100"/>
      <c r="UV125" s="100"/>
      <c r="UW125" s="100"/>
      <c r="UX125" s="100"/>
      <c r="UY125" s="100"/>
      <c r="UZ125" s="100"/>
      <c r="VA125" s="100"/>
      <c r="VB125" s="100"/>
      <c r="VC125" s="100"/>
      <c r="VD125" s="100"/>
      <c r="VE125" s="100"/>
      <c r="VF125" s="100"/>
      <c r="VG125" s="100"/>
      <c r="VH125" s="100"/>
      <c r="VI125" s="100"/>
      <c r="VJ125" s="100"/>
      <c r="VK125" s="100"/>
      <c r="VL125" s="100"/>
      <c r="VM125" s="100"/>
      <c r="VN125" s="100"/>
      <c r="VO125" s="100"/>
      <c r="VP125" s="100"/>
      <c r="VQ125" s="100"/>
      <c r="VR125" s="100"/>
      <c r="VS125" s="100"/>
      <c r="VT125" s="100"/>
      <c r="VU125" s="100"/>
      <c r="VV125" s="100"/>
      <c r="VW125" s="100"/>
      <c r="VX125" s="100"/>
      <c r="VY125" s="100"/>
      <c r="VZ125" s="100"/>
      <c r="WA125" s="100"/>
      <c r="WB125" s="100"/>
      <c r="WC125" s="100"/>
      <c r="WD125" s="100"/>
      <c r="WE125" s="100"/>
      <c r="WF125" s="100"/>
      <c r="WG125" s="100"/>
      <c r="WH125" s="100"/>
      <c r="WI125" s="100"/>
      <c r="WJ125" s="100"/>
      <c r="WK125" s="100"/>
      <c r="WL125" s="100"/>
      <c r="WM125" s="100"/>
      <c r="WN125" s="100"/>
      <c r="WO125" s="100"/>
      <c r="WP125" s="100"/>
      <c r="WQ125" s="100"/>
      <c r="WR125" s="100"/>
      <c r="WS125" s="100"/>
      <c r="WT125" s="100"/>
      <c r="WU125" s="100"/>
      <c r="WV125" s="100"/>
      <c r="WW125" s="100"/>
      <c r="WX125" s="100"/>
      <c r="WY125" s="100"/>
      <c r="WZ125" s="100"/>
      <c r="XA125" s="100"/>
      <c r="XB125" s="100"/>
      <c r="XC125" s="100"/>
      <c r="XD125" s="100"/>
      <c r="XE125" s="100"/>
      <c r="XF125" s="100"/>
      <c r="XG125" s="100"/>
      <c r="XH125" s="100"/>
      <c r="XI125" s="100"/>
      <c r="XJ125" s="100"/>
      <c r="XK125" s="100"/>
      <c r="XL125" s="100"/>
      <c r="XM125" s="100"/>
      <c r="XN125" s="100"/>
      <c r="XO125" s="100"/>
      <c r="XP125" s="100"/>
      <c r="XQ125" s="100"/>
      <c r="XR125" s="100"/>
      <c r="XS125" s="100"/>
      <c r="XT125" s="100"/>
      <c r="XU125" s="100"/>
      <c r="XV125" s="100"/>
      <c r="XW125" s="100"/>
      <c r="XX125" s="100"/>
      <c r="XY125" s="100"/>
      <c r="XZ125" s="100"/>
      <c r="YA125" s="100"/>
      <c r="YB125" s="100"/>
      <c r="YC125" s="100"/>
      <c r="YD125" s="100"/>
      <c r="YE125" s="100"/>
      <c r="YF125" s="100"/>
      <c r="YG125" s="100"/>
      <c r="YH125" s="100"/>
      <c r="YI125" s="100"/>
      <c r="YJ125" s="100"/>
      <c r="YK125" s="100"/>
      <c r="YL125" s="100"/>
      <c r="YM125" s="100"/>
      <c r="YN125" s="100"/>
      <c r="YO125" s="100"/>
      <c r="YP125" s="100"/>
      <c r="YQ125" s="100"/>
      <c r="YR125" s="100"/>
      <c r="YS125" s="100"/>
      <c r="YT125" s="100"/>
      <c r="YU125" s="100"/>
      <c r="YV125" s="100"/>
      <c r="YW125" s="100"/>
      <c r="YX125" s="100"/>
      <c r="YY125" s="100"/>
      <c r="YZ125" s="100"/>
      <c r="ZA125" s="100"/>
      <c r="ZB125" s="100"/>
      <c r="ZC125" s="100"/>
      <c r="ZD125" s="100"/>
      <c r="ZE125" s="100"/>
      <c r="ZF125" s="100"/>
      <c r="ZG125" s="100"/>
      <c r="ZH125" s="100"/>
      <c r="ZI125" s="100"/>
      <c r="ZJ125" s="100"/>
      <c r="ZK125" s="100"/>
      <c r="ZL125" s="100"/>
      <c r="ZM125" s="100"/>
      <c r="ZN125" s="100"/>
      <c r="ZO125" s="100"/>
      <c r="ZP125" s="100"/>
      <c r="ZQ125" s="100"/>
      <c r="ZR125" s="100"/>
      <c r="ZS125" s="100"/>
      <c r="ZT125" s="100"/>
      <c r="ZU125" s="100"/>
      <c r="ZV125" s="100"/>
      <c r="ZW125" s="100"/>
      <c r="ZX125" s="100"/>
      <c r="ZY125" s="100"/>
      <c r="ZZ125" s="100"/>
      <c r="AAA125" s="100"/>
      <c r="AAB125" s="100"/>
      <c r="AAC125" s="100"/>
      <c r="AAD125" s="100"/>
      <c r="AAE125" s="100"/>
      <c r="AAF125" s="100"/>
      <c r="AAG125" s="100"/>
      <c r="AAH125" s="100"/>
      <c r="AAI125" s="100"/>
      <c r="AAJ125" s="100"/>
      <c r="AAK125" s="100"/>
      <c r="AAL125" s="100"/>
      <c r="AAM125" s="100"/>
      <c r="AAN125" s="100"/>
      <c r="AAO125" s="100"/>
      <c r="AAP125" s="100"/>
      <c r="AAQ125" s="100"/>
      <c r="AAR125" s="100"/>
      <c r="AAS125" s="100"/>
      <c r="AAT125" s="100"/>
      <c r="AAU125" s="100"/>
      <c r="AAV125" s="100"/>
      <c r="AAW125" s="100"/>
      <c r="AAX125" s="100"/>
      <c r="AAY125" s="100"/>
      <c r="AAZ125" s="100"/>
      <c r="ABA125" s="100"/>
      <c r="ABB125" s="100"/>
      <c r="ABC125" s="100"/>
      <c r="ABD125" s="100"/>
      <c r="ABE125" s="100"/>
      <c r="ABF125" s="100"/>
      <c r="ABG125" s="100"/>
      <c r="ABH125" s="100"/>
      <c r="ABI125" s="100"/>
      <c r="ABJ125" s="100"/>
      <c r="ABK125" s="100"/>
      <c r="ABL125" s="100"/>
      <c r="ABM125" s="100"/>
      <c r="ABN125" s="100"/>
      <c r="ABO125" s="100"/>
      <c r="ABP125" s="100"/>
      <c r="ABQ125" s="100"/>
      <c r="ABR125" s="100"/>
      <c r="ABS125" s="100"/>
      <c r="ABT125" s="100"/>
      <c r="ABU125" s="100"/>
      <c r="ABV125" s="100"/>
      <c r="ABW125" s="100"/>
      <c r="ABX125" s="100"/>
      <c r="ABY125" s="100"/>
      <c r="ABZ125" s="100"/>
      <c r="ACA125" s="100"/>
      <c r="ACB125" s="100"/>
      <c r="ACC125" s="100"/>
      <c r="ACD125" s="100"/>
      <c r="ACE125" s="100"/>
      <c r="ACF125" s="100"/>
      <c r="ACG125" s="100"/>
      <c r="ACH125" s="100"/>
      <c r="ACI125" s="100"/>
      <c r="ACJ125" s="100"/>
      <c r="ACK125" s="100"/>
      <c r="ACL125" s="100"/>
      <c r="ACM125" s="100"/>
      <c r="ACN125" s="100"/>
      <c r="ACO125" s="100"/>
      <c r="ACP125" s="100"/>
      <c r="ACQ125" s="100"/>
      <c r="ACR125" s="100"/>
      <c r="ACS125" s="100"/>
      <c r="ACT125" s="100"/>
      <c r="ACU125" s="100"/>
      <c r="ACV125" s="100"/>
      <c r="ACW125" s="100"/>
      <c r="ACX125" s="100"/>
      <c r="ACY125" s="100"/>
      <c r="ACZ125" s="100"/>
      <c r="ADA125" s="100"/>
      <c r="ADB125" s="100"/>
      <c r="ADC125" s="100"/>
      <c r="ADD125" s="100"/>
      <c r="ADE125" s="100"/>
      <c r="ADF125" s="100"/>
      <c r="ADG125" s="100"/>
      <c r="ADH125" s="100"/>
      <c r="ADI125" s="100"/>
      <c r="ADJ125" s="100"/>
      <c r="ADK125" s="100"/>
      <c r="ADL125" s="100"/>
      <c r="ADM125" s="100"/>
      <c r="ADN125" s="100"/>
      <c r="ADO125" s="100"/>
      <c r="ADP125" s="100"/>
      <c r="ADQ125" s="100"/>
      <c r="ADR125" s="100"/>
      <c r="ADS125" s="100"/>
      <c r="ADT125" s="100"/>
      <c r="ADU125" s="100"/>
      <c r="ADV125" s="100"/>
      <c r="ADW125" s="100"/>
      <c r="ADX125" s="100"/>
      <c r="ADY125" s="100"/>
      <c r="ADZ125" s="100"/>
      <c r="AEA125" s="100"/>
      <c r="AEB125" s="100"/>
      <c r="AEC125" s="100"/>
      <c r="AED125" s="100"/>
      <c r="AEE125" s="100"/>
      <c r="AEF125" s="100"/>
      <c r="AEG125" s="100"/>
      <c r="AEH125" s="100"/>
      <c r="AEI125" s="100"/>
      <c r="AEJ125" s="100"/>
      <c r="AEK125" s="100"/>
      <c r="AEL125" s="100"/>
      <c r="AEM125" s="100"/>
      <c r="AEN125" s="100"/>
      <c r="AEO125" s="100"/>
      <c r="AEP125" s="100"/>
      <c r="AEQ125" s="100"/>
      <c r="AER125" s="100"/>
      <c r="AES125" s="100"/>
      <c r="AET125" s="100"/>
      <c r="AEU125" s="100"/>
      <c r="AEV125" s="100"/>
      <c r="AEW125" s="100"/>
      <c r="AEX125" s="100"/>
      <c r="AEY125" s="100"/>
      <c r="AEZ125" s="100"/>
      <c r="AFA125" s="100"/>
      <c r="AFB125" s="100"/>
      <c r="AFC125" s="100"/>
      <c r="AFD125" s="100"/>
      <c r="AFE125" s="100"/>
      <c r="AFF125" s="100"/>
      <c r="AFG125" s="100"/>
      <c r="AFH125" s="100"/>
      <c r="AFI125" s="100"/>
      <c r="AFJ125" s="100"/>
      <c r="AFK125" s="100"/>
      <c r="AFL125" s="100"/>
      <c r="AFM125" s="100"/>
      <c r="AFN125" s="100"/>
      <c r="AFO125" s="100"/>
      <c r="AFP125" s="100"/>
      <c r="AFQ125" s="100"/>
      <c r="AFR125" s="100"/>
      <c r="AFS125" s="100"/>
      <c r="AFT125" s="100"/>
      <c r="AFU125" s="100"/>
      <c r="AFV125" s="100"/>
      <c r="AFW125" s="100"/>
      <c r="AFX125" s="100"/>
      <c r="AFY125" s="100"/>
      <c r="AFZ125" s="100"/>
      <c r="AGA125" s="100"/>
      <c r="AGB125" s="100"/>
      <c r="AGC125" s="100"/>
      <c r="AGD125" s="100"/>
      <c r="AGE125" s="100"/>
      <c r="AGF125" s="100"/>
      <c r="AGG125" s="100"/>
      <c r="AGH125" s="100"/>
      <c r="AGI125" s="100"/>
      <c r="AGJ125" s="100"/>
      <c r="AGK125" s="100"/>
      <c r="AGL125" s="100"/>
      <c r="AGM125" s="100"/>
      <c r="AGN125" s="100"/>
      <c r="AGO125" s="100"/>
      <c r="AGP125" s="100"/>
      <c r="AGQ125" s="100"/>
      <c r="AGR125" s="100"/>
      <c r="AGS125" s="100"/>
      <c r="AGT125" s="100"/>
      <c r="AGU125" s="100"/>
      <c r="AGV125" s="100"/>
      <c r="AGW125" s="100"/>
      <c r="AGX125" s="100"/>
      <c r="AGY125" s="100"/>
      <c r="AGZ125" s="100"/>
      <c r="AHA125" s="100"/>
      <c r="AHB125" s="100"/>
      <c r="AHC125" s="100"/>
      <c r="AHD125" s="100"/>
      <c r="AHE125" s="100"/>
      <c r="AHF125" s="100"/>
      <c r="AHG125" s="100"/>
      <c r="AHH125" s="100"/>
      <c r="AHI125" s="100"/>
      <c r="AHJ125" s="100"/>
      <c r="AHK125" s="100"/>
      <c r="AHL125" s="100"/>
      <c r="AHM125" s="100"/>
      <c r="AHN125" s="100"/>
      <c r="AHO125" s="100"/>
      <c r="AHP125" s="100"/>
      <c r="AHQ125" s="100"/>
      <c r="AHR125" s="100"/>
      <c r="AHS125" s="100"/>
      <c r="AHT125" s="100"/>
      <c r="AHU125" s="100"/>
      <c r="AHV125" s="100"/>
      <c r="AHW125" s="100"/>
      <c r="AHX125" s="100"/>
      <c r="AHY125" s="100"/>
      <c r="AHZ125" s="100"/>
      <c r="AIA125" s="100"/>
      <c r="AIB125" s="100"/>
      <c r="AIC125" s="100"/>
      <c r="AID125" s="100"/>
      <c r="AIE125" s="100"/>
      <c r="AIF125" s="100"/>
      <c r="AIG125" s="100"/>
      <c r="AIH125" s="100"/>
      <c r="AII125" s="100"/>
      <c r="AIJ125" s="100"/>
      <c r="AIK125" s="100"/>
      <c r="AIL125" s="100"/>
      <c r="AIM125" s="100"/>
      <c r="AIN125" s="100"/>
      <c r="AIO125" s="100"/>
      <c r="AIP125" s="100"/>
      <c r="AIQ125" s="100"/>
      <c r="AIR125" s="100"/>
      <c r="AIS125" s="100"/>
      <c r="AIT125" s="100"/>
      <c r="AIU125" s="100"/>
      <c r="AIV125" s="100"/>
      <c r="AIW125" s="100"/>
      <c r="AIX125" s="100"/>
      <c r="AIY125" s="100"/>
      <c r="AIZ125" s="100"/>
      <c r="AJA125" s="100"/>
      <c r="AJB125" s="100"/>
      <c r="AJC125" s="100"/>
      <c r="AJD125" s="100"/>
      <c r="AJE125" s="100"/>
      <c r="AJF125" s="100"/>
      <c r="AJG125" s="100"/>
      <c r="AJH125" s="100"/>
      <c r="AJI125" s="100"/>
      <c r="AJJ125" s="100"/>
      <c r="AJK125" s="100"/>
      <c r="AJL125" s="100"/>
      <c r="AJM125" s="100"/>
      <c r="AJN125" s="100"/>
      <c r="AJO125" s="100"/>
      <c r="AJP125" s="100"/>
      <c r="AJQ125" s="100"/>
      <c r="AJR125" s="100"/>
      <c r="AJS125" s="100"/>
      <c r="AJT125" s="100"/>
      <c r="AJU125" s="100"/>
      <c r="AJV125" s="100"/>
      <c r="AJW125" s="100"/>
      <c r="AJX125" s="100"/>
      <c r="AJY125" s="100"/>
      <c r="AJZ125" s="100"/>
      <c r="AKA125" s="100"/>
      <c r="AKB125" s="100"/>
      <c r="AKC125" s="100"/>
      <c r="AKD125" s="100"/>
      <c r="AKE125" s="100"/>
      <c r="AKF125" s="100"/>
      <c r="AKG125" s="100"/>
      <c r="AKH125" s="100"/>
      <c r="AKI125" s="100"/>
      <c r="AKJ125" s="100"/>
      <c r="AKK125" s="100"/>
      <c r="AKL125" s="100"/>
      <c r="AKM125" s="100"/>
      <c r="AKN125" s="100"/>
      <c r="AKO125" s="100"/>
      <c r="AKP125" s="100"/>
      <c r="AKQ125" s="100"/>
      <c r="AKR125" s="100"/>
      <c r="AKS125" s="100"/>
      <c r="AKT125" s="100"/>
      <c r="AKU125" s="100"/>
      <c r="AKV125" s="100"/>
      <c r="AKW125" s="100"/>
      <c r="AKX125" s="100"/>
      <c r="AKY125" s="100"/>
      <c r="AKZ125" s="100"/>
      <c r="ALA125" s="100"/>
      <c r="ALB125" s="100"/>
      <c r="ALC125" s="100"/>
      <c r="ALD125" s="100"/>
      <c r="ALE125" s="100"/>
      <c r="ALF125" s="100"/>
      <c r="ALG125" s="100"/>
      <c r="ALH125" s="100"/>
      <c r="ALI125" s="100"/>
      <c r="ALJ125" s="100"/>
      <c r="ALK125" s="100"/>
      <c r="ALL125" s="100"/>
      <c r="ALM125" s="100"/>
      <c r="ALN125" s="100"/>
      <c r="ALO125" s="100"/>
      <c r="ALP125" s="100"/>
      <c r="ALQ125" s="100"/>
      <c r="ALR125" s="100"/>
      <c r="ALS125" s="100"/>
      <c r="ALT125" s="100"/>
      <c r="ALU125" s="100"/>
      <c r="ALV125" s="100"/>
      <c r="ALW125" s="100"/>
      <c r="ALX125" s="100"/>
      <c r="ALY125" s="100"/>
      <c r="ALZ125" s="100"/>
      <c r="AMA125" s="100"/>
      <c r="AMB125" s="100"/>
      <c r="AMC125" s="100"/>
      <c r="AMD125" s="100"/>
      <c r="AME125" s="100"/>
      <c r="AMF125" s="100"/>
      <c r="AMG125" s="100"/>
      <c r="AMH125" s="100"/>
      <c r="AMI125" s="100"/>
    </row>
    <row r="126" spans="1:1023" s="104" customFormat="1">
      <c r="A126" s="117" t="s">
        <v>116</v>
      </c>
      <c r="B126" s="118" t="s">
        <v>135</v>
      </c>
      <c r="C126" s="100">
        <v>20</v>
      </c>
      <c r="D126" s="100">
        <v>10</v>
      </c>
      <c r="E126" s="100">
        <v>4</v>
      </c>
      <c r="F126" s="100">
        <v>9</v>
      </c>
      <c r="G126" s="100"/>
      <c r="H126" s="100">
        <f t="shared" si="17"/>
        <v>43</v>
      </c>
      <c r="I126" s="123" t="str">
        <f t="shared" si="12"/>
        <v>統一超商</v>
      </c>
      <c r="J126" s="127" t="str">
        <f>IF((I126&lt;&gt;店舗数一覧_2021!I126),"○","")</f>
        <v/>
      </c>
      <c r="K126" s="124">
        <v>65406</v>
      </c>
      <c r="L126" s="102">
        <f t="shared" si="18"/>
        <v>1521.0697674418604</v>
      </c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  <c r="AU126" s="100"/>
      <c r="AV126" s="100"/>
      <c r="AW126" s="100"/>
      <c r="AX126" s="100"/>
      <c r="AY126" s="100"/>
      <c r="AZ126" s="100"/>
      <c r="BA126" s="100"/>
      <c r="BB126" s="100"/>
      <c r="BC126" s="100"/>
      <c r="BD126" s="100"/>
      <c r="BE126" s="100"/>
      <c r="BF126" s="100"/>
      <c r="BG126" s="100"/>
      <c r="BH126" s="100"/>
      <c r="BI126" s="100"/>
      <c r="BJ126" s="100"/>
      <c r="BK126" s="100"/>
      <c r="BL126" s="100"/>
      <c r="BM126" s="100"/>
      <c r="BN126" s="100"/>
      <c r="BO126" s="100"/>
      <c r="BP126" s="100"/>
      <c r="BQ126" s="100"/>
      <c r="BR126" s="100"/>
      <c r="BS126" s="100"/>
      <c r="BT126" s="100"/>
      <c r="BU126" s="100"/>
      <c r="BV126" s="100"/>
      <c r="BW126" s="100"/>
      <c r="BX126" s="100"/>
      <c r="BY126" s="100"/>
      <c r="BZ126" s="100"/>
      <c r="CA126" s="100"/>
      <c r="CB126" s="100"/>
      <c r="CC126" s="100"/>
      <c r="CD126" s="100"/>
      <c r="CE126" s="100"/>
      <c r="CF126" s="100"/>
      <c r="CG126" s="100"/>
      <c r="CH126" s="100"/>
      <c r="CI126" s="100"/>
      <c r="CJ126" s="100"/>
      <c r="CK126" s="100"/>
      <c r="CL126" s="100"/>
      <c r="CM126" s="100"/>
      <c r="CN126" s="100"/>
      <c r="CO126" s="100"/>
      <c r="CP126" s="100"/>
      <c r="CQ126" s="100"/>
      <c r="CR126" s="100"/>
      <c r="CS126" s="100"/>
      <c r="CT126" s="100"/>
      <c r="CU126" s="100"/>
      <c r="CV126" s="100"/>
      <c r="CW126" s="100"/>
      <c r="CX126" s="100"/>
      <c r="CY126" s="100"/>
      <c r="CZ126" s="100"/>
      <c r="DA126" s="100"/>
      <c r="DB126" s="100"/>
      <c r="DC126" s="100"/>
      <c r="DD126" s="100"/>
      <c r="DE126" s="100"/>
      <c r="DF126" s="100"/>
      <c r="DG126" s="100"/>
      <c r="DH126" s="100"/>
      <c r="DI126" s="100"/>
      <c r="DJ126" s="100"/>
      <c r="DK126" s="100"/>
      <c r="DL126" s="100"/>
      <c r="DM126" s="100"/>
      <c r="DN126" s="100"/>
      <c r="DO126" s="100"/>
      <c r="DP126" s="100"/>
      <c r="DQ126" s="100"/>
      <c r="DR126" s="100"/>
      <c r="DS126" s="100"/>
      <c r="DT126" s="100"/>
      <c r="DU126" s="100"/>
      <c r="DV126" s="100"/>
      <c r="DW126" s="100"/>
      <c r="DX126" s="100"/>
      <c r="DY126" s="100"/>
      <c r="DZ126" s="100"/>
      <c r="EA126" s="100"/>
      <c r="EB126" s="100"/>
      <c r="EC126" s="100"/>
      <c r="ED126" s="100"/>
      <c r="EE126" s="100"/>
      <c r="EF126" s="100"/>
      <c r="EG126" s="100"/>
      <c r="EH126" s="100"/>
      <c r="EI126" s="100"/>
      <c r="EJ126" s="100"/>
      <c r="EK126" s="100"/>
      <c r="EL126" s="100"/>
      <c r="EM126" s="100"/>
      <c r="EN126" s="100"/>
      <c r="EO126" s="100"/>
      <c r="EP126" s="100"/>
      <c r="EQ126" s="100"/>
      <c r="ER126" s="100"/>
      <c r="ES126" s="100"/>
      <c r="ET126" s="100"/>
      <c r="EU126" s="100"/>
      <c r="EV126" s="100"/>
      <c r="EW126" s="100"/>
      <c r="EX126" s="100"/>
      <c r="EY126" s="100"/>
      <c r="EZ126" s="100"/>
      <c r="FA126" s="100"/>
      <c r="FB126" s="100"/>
      <c r="FC126" s="100"/>
      <c r="FD126" s="100"/>
      <c r="FE126" s="100"/>
      <c r="FF126" s="100"/>
      <c r="FG126" s="100"/>
      <c r="FH126" s="100"/>
      <c r="FI126" s="100"/>
      <c r="FJ126" s="100"/>
      <c r="FK126" s="100"/>
      <c r="FL126" s="100"/>
      <c r="FM126" s="100"/>
      <c r="FN126" s="100"/>
      <c r="FO126" s="100"/>
      <c r="FP126" s="100"/>
      <c r="FQ126" s="100"/>
      <c r="FR126" s="100"/>
      <c r="FS126" s="100"/>
      <c r="FT126" s="100"/>
      <c r="FU126" s="100"/>
      <c r="FV126" s="100"/>
      <c r="FW126" s="100"/>
      <c r="FX126" s="100"/>
      <c r="FY126" s="100"/>
      <c r="FZ126" s="100"/>
      <c r="GA126" s="100"/>
      <c r="GB126" s="100"/>
      <c r="GC126" s="100"/>
      <c r="GD126" s="100"/>
      <c r="GE126" s="100"/>
      <c r="GF126" s="100"/>
      <c r="GG126" s="100"/>
      <c r="GH126" s="100"/>
      <c r="GI126" s="100"/>
      <c r="GJ126" s="100"/>
      <c r="GK126" s="100"/>
      <c r="GL126" s="100"/>
      <c r="GM126" s="100"/>
      <c r="GN126" s="100"/>
      <c r="GO126" s="100"/>
      <c r="GP126" s="100"/>
      <c r="GQ126" s="100"/>
      <c r="GR126" s="100"/>
      <c r="GS126" s="100"/>
      <c r="GT126" s="100"/>
      <c r="GU126" s="100"/>
      <c r="GV126" s="100"/>
      <c r="GW126" s="100"/>
      <c r="GX126" s="100"/>
      <c r="GY126" s="100"/>
      <c r="GZ126" s="100"/>
      <c r="HA126" s="100"/>
      <c r="HB126" s="100"/>
      <c r="HC126" s="100"/>
      <c r="HD126" s="100"/>
      <c r="HE126" s="100"/>
      <c r="HF126" s="100"/>
      <c r="HG126" s="100"/>
      <c r="HH126" s="100"/>
      <c r="HI126" s="100"/>
      <c r="HJ126" s="100"/>
      <c r="HK126" s="100"/>
      <c r="HL126" s="100"/>
      <c r="HM126" s="100"/>
      <c r="HN126" s="100"/>
      <c r="HO126" s="100"/>
      <c r="HP126" s="100"/>
      <c r="HQ126" s="100"/>
      <c r="HR126" s="100"/>
      <c r="HS126" s="100"/>
      <c r="HT126" s="100"/>
      <c r="HU126" s="100"/>
      <c r="HV126" s="100"/>
      <c r="HW126" s="100"/>
      <c r="HX126" s="100"/>
      <c r="HY126" s="100"/>
      <c r="HZ126" s="100"/>
      <c r="IA126" s="100"/>
      <c r="IB126" s="100"/>
      <c r="IC126" s="100"/>
      <c r="ID126" s="100"/>
      <c r="IE126" s="100"/>
      <c r="IF126" s="100"/>
      <c r="IG126" s="100"/>
      <c r="IH126" s="100"/>
      <c r="II126" s="100"/>
      <c r="IJ126" s="100"/>
      <c r="IK126" s="100"/>
      <c r="IL126" s="100"/>
      <c r="IM126" s="100"/>
      <c r="IN126" s="100"/>
      <c r="IO126" s="100"/>
      <c r="IP126" s="100"/>
      <c r="IQ126" s="100"/>
      <c r="IR126" s="100"/>
      <c r="IS126" s="100"/>
      <c r="IT126" s="100"/>
      <c r="IU126" s="100"/>
      <c r="IV126" s="100"/>
      <c r="IW126" s="100"/>
      <c r="IX126" s="100"/>
      <c r="IY126" s="100"/>
      <c r="IZ126" s="100"/>
      <c r="JA126" s="100"/>
      <c r="JB126" s="100"/>
      <c r="JC126" s="100"/>
      <c r="JD126" s="100"/>
      <c r="JE126" s="100"/>
      <c r="JF126" s="100"/>
      <c r="JG126" s="100"/>
      <c r="JH126" s="100"/>
      <c r="JI126" s="100"/>
      <c r="JJ126" s="100"/>
      <c r="JK126" s="100"/>
      <c r="JL126" s="100"/>
      <c r="JM126" s="100"/>
      <c r="JN126" s="100"/>
      <c r="JO126" s="100"/>
      <c r="JP126" s="100"/>
      <c r="JQ126" s="100"/>
      <c r="JR126" s="100"/>
      <c r="JS126" s="100"/>
      <c r="JT126" s="100"/>
      <c r="JU126" s="100"/>
      <c r="JV126" s="100"/>
      <c r="JW126" s="100"/>
      <c r="JX126" s="100"/>
      <c r="JY126" s="100"/>
      <c r="JZ126" s="100"/>
      <c r="KA126" s="100"/>
      <c r="KB126" s="100"/>
      <c r="KC126" s="100"/>
      <c r="KD126" s="100"/>
      <c r="KE126" s="100"/>
      <c r="KF126" s="100"/>
      <c r="KG126" s="100"/>
      <c r="KH126" s="100"/>
      <c r="KI126" s="100"/>
      <c r="KJ126" s="100"/>
      <c r="KK126" s="100"/>
      <c r="KL126" s="100"/>
      <c r="KM126" s="100"/>
      <c r="KN126" s="100"/>
      <c r="KO126" s="100"/>
      <c r="KP126" s="100"/>
      <c r="KQ126" s="100"/>
      <c r="KR126" s="100"/>
      <c r="KS126" s="100"/>
      <c r="KT126" s="100"/>
      <c r="KU126" s="100"/>
      <c r="KV126" s="100"/>
      <c r="KW126" s="100"/>
      <c r="KX126" s="100"/>
      <c r="KY126" s="100"/>
      <c r="KZ126" s="100"/>
      <c r="LA126" s="100"/>
      <c r="LB126" s="100"/>
      <c r="LC126" s="100"/>
      <c r="LD126" s="100"/>
      <c r="LE126" s="100"/>
      <c r="LF126" s="100"/>
      <c r="LG126" s="100"/>
      <c r="LH126" s="100"/>
      <c r="LI126" s="100"/>
      <c r="LJ126" s="100"/>
      <c r="LK126" s="100"/>
      <c r="LL126" s="100"/>
      <c r="LM126" s="100"/>
      <c r="LN126" s="100"/>
      <c r="LO126" s="100"/>
      <c r="LP126" s="100"/>
      <c r="LQ126" s="100"/>
      <c r="LR126" s="100"/>
      <c r="LS126" s="100"/>
      <c r="LT126" s="100"/>
      <c r="LU126" s="100"/>
      <c r="LV126" s="100"/>
      <c r="LW126" s="100"/>
      <c r="LX126" s="100"/>
      <c r="LY126" s="100"/>
      <c r="LZ126" s="100"/>
      <c r="MA126" s="100"/>
      <c r="MB126" s="100"/>
      <c r="MC126" s="100"/>
      <c r="MD126" s="100"/>
      <c r="ME126" s="100"/>
      <c r="MF126" s="100"/>
      <c r="MG126" s="100"/>
      <c r="MH126" s="100"/>
      <c r="MI126" s="100"/>
      <c r="MJ126" s="100"/>
      <c r="MK126" s="100"/>
      <c r="ML126" s="100"/>
      <c r="MM126" s="100"/>
      <c r="MN126" s="100"/>
      <c r="MO126" s="100"/>
      <c r="MP126" s="100"/>
      <c r="MQ126" s="100"/>
      <c r="MR126" s="100"/>
      <c r="MS126" s="100"/>
      <c r="MT126" s="100"/>
      <c r="MU126" s="100"/>
      <c r="MV126" s="100"/>
      <c r="MW126" s="100"/>
      <c r="MX126" s="100"/>
      <c r="MY126" s="100"/>
      <c r="MZ126" s="100"/>
      <c r="NA126" s="100"/>
      <c r="NB126" s="100"/>
      <c r="NC126" s="100"/>
      <c r="ND126" s="100"/>
      <c r="NE126" s="100"/>
      <c r="NF126" s="100"/>
      <c r="NG126" s="100"/>
      <c r="NH126" s="100"/>
      <c r="NI126" s="100"/>
      <c r="NJ126" s="100"/>
      <c r="NK126" s="100"/>
      <c r="NL126" s="100"/>
      <c r="NM126" s="100"/>
      <c r="NN126" s="100"/>
      <c r="NO126" s="100"/>
      <c r="NP126" s="100"/>
      <c r="NQ126" s="100"/>
      <c r="NR126" s="100"/>
      <c r="NS126" s="100"/>
      <c r="NT126" s="100"/>
      <c r="NU126" s="100"/>
      <c r="NV126" s="100"/>
      <c r="NW126" s="100"/>
      <c r="NX126" s="100"/>
      <c r="NY126" s="100"/>
      <c r="NZ126" s="100"/>
      <c r="OA126" s="100"/>
      <c r="OB126" s="100"/>
      <c r="OC126" s="100"/>
      <c r="OD126" s="100"/>
      <c r="OE126" s="100"/>
      <c r="OF126" s="100"/>
      <c r="OG126" s="100"/>
      <c r="OH126" s="100"/>
      <c r="OI126" s="100"/>
      <c r="OJ126" s="100"/>
      <c r="OK126" s="100"/>
      <c r="OL126" s="100"/>
      <c r="OM126" s="100"/>
      <c r="ON126" s="100"/>
      <c r="OO126" s="100"/>
      <c r="OP126" s="100"/>
      <c r="OQ126" s="100"/>
      <c r="OR126" s="100"/>
      <c r="OS126" s="100"/>
      <c r="OT126" s="100"/>
      <c r="OU126" s="100"/>
      <c r="OV126" s="100"/>
      <c r="OW126" s="100"/>
      <c r="OX126" s="100"/>
      <c r="OY126" s="100"/>
      <c r="OZ126" s="100"/>
      <c r="PA126" s="100"/>
      <c r="PB126" s="100"/>
      <c r="PC126" s="100"/>
      <c r="PD126" s="100"/>
      <c r="PE126" s="100"/>
      <c r="PF126" s="100"/>
      <c r="PG126" s="100"/>
      <c r="PH126" s="100"/>
      <c r="PI126" s="100"/>
      <c r="PJ126" s="100"/>
      <c r="PK126" s="100"/>
      <c r="PL126" s="100"/>
      <c r="PM126" s="100"/>
      <c r="PN126" s="100"/>
      <c r="PO126" s="100"/>
      <c r="PP126" s="100"/>
      <c r="PQ126" s="100"/>
      <c r="PR126" s="100"/>
      <c r="PS126" s="100"/>
      <c r="PT126" s="100"/>
      <c r="PU126" s="100"/>
      <c r="PV126" s="100"/>
      <c r="PW126" s="100"/>
      <c r="PX126" s="100"/>
      <c r="PY126" s="100"/>
      <c r="PZ126" s="100"/>
      <c r="QA126" s="100"/>
      <c r="QB126" s="100"/>
      <c r="QC126" s="100"/>
      <c r="QD126" s="100"/>
      <c r="QE126" s="100"/>
      <c r="QF126" s="100"/>
      <c r="QG126" s="100"/>
      <c r="QH126" s="100"/>
      <c r="QI126" s="100"/>
      <c r="QJ126" s="100"/>
      <c r="QK126" s="100"/>
      <c r="QL126" s="100"/>
      <c r="QM126" s="100"/>
      <c r="QN126" s="100"/>
      <c r="QO126" s="100"/>
      <c r="QP126" s="100"/>
      <c r="QQ126" s="100"/>
      <c r="QR126" s="100"/>
      <c r="QS126" s="100"/>
      <c r="QT126" s="100"/>
      <c r="QU126" s="100"/>
      <c r="QV126" s="100"/>
      <c r="QW126" s="100"/>
      <c r="QX126" s="100"/>
      <c r="QY126" s="100"/>
      <c r="QZ126" s="100"/>
      <c r="RA126" s="100"/>
      <c r="RB126" s="100"/>
      <c r="RC126" s="100"/>
      <c r="RD126" s="100"/>
      <c r="RE126" s="100"/>
      <c r="RF126" s="100"/>
      <c r="RG126" s="100"/>
      <c r="RH126" s="100"/>
      <c r="RI126" s="100"/>
      <c r="RJ126" s="100"/>
      <c r="RK126" s="100"/>
      <c r="RL126" s="100"/>
      <c r="RM126" s="100"/>
      <c r="RN126" s="100"/>
      <c r="RO126" s="100"/>
      <c r="RP126" s="100"/>
      <c r="RQ126" s="100"/>
      <c r="RR126" s="100"/>
      <c r="RS126" s="100"/>
      <c r="RT126" s="100"/>
      <c r="RU126" s="100"/>
      <c r="RV126" s="100"/>
      <c r="RW126" s="100"/>
      <c r="RX126" s="100"/>
      <c r="RY126" s="100"/>
      <c r="RZ126" s="100"/>
      <c r="SA126" s="100"/>
      <c r="SB126" s="100"/>
      <c r="SC126" s="100"/>
      <c r="SD126" s="100"/>
      <c r="SE126" s="100"/>
      <c r="SF126" s="100"/>
      <c r="SG126" s="100"/>
      <c r="SH126" s="100"/>
      <c r="SI126" s="100"/>
      <c r="SJ126" s="100"/>
      <c r="SK126" s="100"/>
      <c r="SL126" s="100"/>
      <c r="SM126" s="100"/>
      <c r="SN126" s="100"/>
      <c r="SO126" s="100"/>
      <c r="SP126" s="100"/>
      <c r="SQ126" s="100"/>
      <c r="SR126" s="100"/>
      <c r="SS126" s="100"/>
      <c r="ST126" s="100"/>
      <c r="SU126" s="100"/>
      <c r="SV126" s="100"/>
      <c r="SW126" s="100"/>
      <c r="SX126" s="100"/>
      <c r="SY126" s="100"/>
      <c r="SZ126" s="100"/>
      <c r="TA126" s="100"/>
      <c r="TB126" s="100"/>
      <c r="TC126" s="100"/>
      <c r="TD126" s="100"/>
      <c r="TE126" s="100"/>
      <c r="TF126" s="100"/>
      <c r="TG126" s="100"/>
      <c r="TH126" s="100"/>
      <c r="TI126" s="100"/>
      <c r="TJ126" s="100"/>
      <c r="TK126" s="100"/>
      <c r="TL126" s="100"/>
      <c r="TM126" s="100"/>
      <c r="TN126" s="100"/>
      <c r="TO126" s="100"/>
      <c r="TP126" s="100"/>
      <c r="TQ126" s="100"/>
      <c r="TR126" s="100"/>
      <c r="TS126" s="100"/>
      <c r="TT126" s="100"/>
      <c r="TU126" s="100"/>
      <c r="TV126" s="100"/>
      <c r="TW126" s="100"/>
      <c r="TX126" s="100"/>
      <c r="TY126" s="100"/>
      <c r="TZ126" s="100"/>
      <c r="UA126" s="100"/>
      <c r="UB126" s="100"/>
      <c r="UC126" s="100"/>
      <c r="UD126" s="100"/>
      <c r="UE126" s="100"/>
      <c r="UF126" s="100"/>
      <c r="UG126" s="100"/>
      <c r="UH126" s="100"/>
      <c r="UI126" s="100"/>
      <c r="UJ126" s="100"/>
      <c r="UK126" s="100"/>
      <c r="UL126" s="100"/>
      <c r="UM126" s="100"/>
      <c r="UN126" s="100"/>
      <c r="UO126" s="100"/>
      <c r="UP126" s="100"/>
      <c r="UQ126" s="100"/>
      <c r="UR126" s="100"/>
      <c r="US126" s="100"/>
      <c r="UT126" s="100"/>
      <c r="UU126" s="100"/>
      <c r="UV126" s="100"/>
      <c r="UW126" s="100"/>
      <c r="UX126" s="100"/>
      <c r="UY126" s="100"/>
      <c r="UZ126" s="100"/>
      <c r="VA126" s="100"/>
      <c r="VB126" s="100"/>
      <c r="VC126" s="100"/>
      <c r="VD126" s="100"/>
      <c r="VE126" s="100"/>
      <c r="VF126" s="100"/>
      <c r="VG126" s="100"/>
      <c r="VH126" s="100"/>
      <c r="VI126" s="100"/>
      <c r="VJ126" s="100"/>
      <c r="VK126" s="100"/>
      <c r="VL126" s="100"/>
      <c r="VM126" s="100"/>
      <c r="VN126" s="100"/>
      <c r="VO126" s="100"/>
      <c r="VP126" s="100"/>
      <c r="VQ126" s="100"/>
      <c r="VR126" s="100"/>
      <c r="VS126" s="100"/>
      <c r="VT126" s="100"/>
      <c r="VU126" s="100"/>
      <c r="VV126" s="100"/>
      <c r="VW126" s="100"/>
      <c r="VX126" s="100"/>
      <c r="VY126" s="100"/>
      <c r="VZ126" s="100"/>
      <c r="WA126" s="100"/>
      <c r="WB126" s="100"/>
      <c r="WC126" s="100"/>
      <c r="WD126" s="100"/>
      <c r="WE126" s="100"/>
      <c r="WF126" s="100"/>
      <c r="WG126" s="100"/>
      <c r="WH126" s="100"/>
      <c r="WI126" s="100"/>
      <c r="WJ126" s="100"/>
      <c r="WK126" s="100"/>
      <c r="WL126" s="100"/>
      <c r="WM126" s="100"/>
      <c r="WN126" s="100"/>
      <c r="WO126" s="100"/>
      <c r="WP126" s="100"/>
      <c r="WQ126" s="100"/>
      <c r="WR126" s="100"/>
      <c r="WS126" s="100"/>
      <c r="WT126" s="100"/>
      <c r="WU126" s="100"/>
      <c r="WV126" s="100"/>
      <c r="WW126" s="100"/>
      <c r="WX126" s="100"/>
      <c r="WY126" s="100"/>
      <c r="WZ126" s="100"/>
      <c r="XA126" s="100"/>
      <c r="XB126" s="100"/>
      <c r="XC126" s="100"/>
      <c r="XD126" s="100"/>
      <c r="XE126" s="100"/>
      <c r="XF126" s="100"/>
      <c r="XG126" s="100"/>
      <c r="XH126" s="100"/>
      <c r="XI126" s="100"/>
      <c r="XJ126" s="100"/>
      <c r="XK126" s="100"/>
      <c r="XL126" s="100"/>
      <c r="XM126" s="100"/>
      <c r="XN126" s="100"/>
      <c r="XO126" s="100"/>
      <c r="XP126" s="100"/>
      <c r="XQ126" s="100"/>
      <c r="XR126" s="100"/>
      <c r="XS126" s="100"/>
      <c r="XT126" s="100"/>
      <c r="XU126" s="100"/>
      <c r="XV126" s="100"/>
      <c r="XW126" s="100"/>
      <c r="XX126" s="100"/>
      <c r="XY126" s="100"/>
      <c r="XZ126" s="100"/>
      <c r="YA126" s="100"/>
      <c r="YB126" s="100"/>
      <c r="YC126" s="100"/>
      <c r="YD126" s="100"/>
      <c r="YE126" s="100"/>
      <c r="YF126" s="100"/>
      <c r="YG126" s="100"/>
      <c r="YH126" s="100"/>
      <c r="YI126" s="100"/>
      <c r="YJ126" s="100"/>
      <c r="YK126" s="100"/>
      <c r="YL126" s="100"/>
      <c r="YM126" s="100"/>
      <c r="YN126" s="100"/>
      <c r="YO126" s="100"/>
      <c r="YP126" s="100"/>
      <c r="YQ126" s="100"/>
      <c r="YR126" s="100"/>
      <c r="YS126" s="100"/>
      <c r="YT126" s="100"/>
      <c r="YU126" s="100"/>
      <c r="YV126" s="100"/>
      <c r="YW126" s="100"/>
      <c r="YX126" s="100"/>
      <c r="YY126" s="100"/>
      <c r="YZ126" s="100"/>
      <c r="ZA126" s="100"/>
      <c r="ZB126" s="100"/>
      <c r="ZC126" s="100"/>
      <c r="ZD126" s="100"/>
      <c r="ZE126" s="100"/>
      <c r="ZF126" s="100"/>
      <c r="ZG126" s="100"/>
      <c r="ZH126" s="100"/>
      <c r="ZI126" s="100"/>
      <c r="ZJ126" s="100"/>
      <c r="ZK126" s="100"/>
      <c r="ZL126" s="100"/>
      <c r="ZM126" s="100"/>
      <c r="ZN126" s="100"/>
      <c r="ZO126" s="100"/>
      <c r="ZP126" s="100"/>
      <c r="ZQ126" s="100"/>
      <c r="ZR126" s="100"/>
      <c r="ZS126" s="100"/>
      <c r="ZT126" s="100"/>
      <c r="ZU126" s="100"/>
      <c r="ZV126" s="100"/>
      <c r="ZW126" s="100"/>
      <c r="ZX126" s="100"/>
      <c r="ZY126" s="100"/>
      <c r="ZZ126" s="100"/>
      <c r="AAA126" s="100"/>
      <c r="AAB126" s="100"/>
      <c r="AAC126" s="100"/>
      <c r="AAD126" s="100"/>
      <c r="AAE126" s="100"/>
      <c r="AAF126" s="100"/>
      <c r="AAG126" s="100"/>
      <c r="AAH126" s="100"/>
      <c r="AAI126" s="100"/>
      <c r="AAJ126" s="100"/>
      <c r="AAK126" s="100"/>
      <c r="AAL126" s="100"/>
      <c r="AAM126" s="100"/>
      <c r="AAN126" s="100"/>
      <c r="AAO126" s="100"/>
      <c r="AAP126" s="100"/>
      <c r="AAQ126" s="100"/>
      <c r="AAR126" s="100"/>
      <c r="AAS126" s="100"/>
      <c r="AAT126" s="100"/>
      <c r="AAU126" s="100"/>
      <c r="AAV126" s="100"/>
      <c r="AAW126" s="100"/>
      <c r="AAX126" s="100"/>
      <c r="AAY126" s="100"/>
      <c r="AAZ126" s="100"/>
      <c r="ABA126" s="100"/>
      <c r="ABB126" s="100"/>
      <c r="ABC126" s="100"/>
      <c r="ABD126" s="100"/>
      <c r="ABE126" s="100"/>
      <c r="ABF126" s="100"/>
      <c r="ABG126" s="100"/>
      <c r="ABH126" s="100"/>
      <c r="ABI126" s="100"/>
      <c r="ABJ126" s="100"/>
      <c r="ABK126" s="100"/>
      <c r="ABL126" s="100"/>
      <c r="ABM126" s="100"/>
      <c r="ABN126" s="100"/>
      <c r="ABO126" s="100"/>
      <c r="ABP126" s="100"/>
      <c r="ABQ126" s="100"/>
      <c r="ABR126" s="100"/>
      <c r="ABS126" s="100"/>
      <c r="ABT126" s="100"/>
      <c r="ABU126" s="100"/>
      <c r="ABV126" s="100"/>
      <c r="ABW126" s="100"/>
      <c r="ABX126" s="100"/>
      <c r="ABY126" s="100"/>
      <c r="ABZ126" s="100"/>
      <c r="ACA126" s="100"/>
      <c r="ACB126" s="100"/>
      <c r="ACC126" s="100"/>
      <c r="ACD126" s="100"/>
      <c r="ACE126" s="100"/>
      <c r="ACF126" s="100"/>
      <c r="ACG126" s="100"/>
      <c r="ACH126" s="100"/>
      <c r="ACI126" s="100"/>
      <c r="ACJ126" s="100"/>
      <c r="ACK126" s="100"/>
      <c r="ACL126" s="100"/>
      <c r="ACM126" s="100"/>
      <c r="ACN126" s="100"/>
      <c r="ACO126" s="100"/>
      <c r="ACP126" s="100"/>
      <c r="ACQ126" s="100"/>
      <c r="ACR126" s="100"/>
      <c r="ACS126" s="100"/>
      <c r="ACT126" s="100"/>
      <c r="ACU126" s="100"/>
      <c r="ACV126" s="100"/>
      <c r="ACW126" s="100"/>
      <c r="ACX126" s="100"/>
      <c r="ACY126" s="100"/>
      <c r="ACZ126" s="100"/>
      <c r="ADA126" s="100"/>
      <c r="ADB126" s="100"/>
      <c r="ADC126" s="100"/>
      <c r="ADD126" s="100"/>
      <c r="ADE126" s="100"/>
      <c r="ADF126" s="100"/>
      <c r="ADG126" s="100"/>
      <c r="ADH126" s="100"/>
      <c r="ADI126" s="100"/>
      <c r="ADJ126" s="100"/>
      <c r="ADK126" s="100"/>
      <c r="ADL126" s="100"/>
      <c r="ADM126" s="100"/>
      <c r="ADN126" s="100"/>
      <c r="ADO126" s="100"/>
      <c r="ADP126" s="100"/>
      <c r="ADQ126" s="100"/>
      <c r="ADR126" s="100"/>
      <c r="ADS126" s="100"/>
      <c r="ADT126" s="100"/>
      <c r="ADU126" s="100"/>
      <c r="ADV126" s="100"/>
      <c r="ADW126" s="100"/>
      <c r="ADX126" s="100"/>
      <c r="ADY126" s="100"/>
      <c r="ADZ126" s="100"/>
      <c r="AEA126" s="100"/>
      <c r="AEB126" s="100"/>
      <c r="AEC126" s="100"/>
      <c r="AED126" s="100"/>
      <c r="AEE126" s="100"/>
      <c r="AEF126" s="100"/>
      <c r="AEG126" s="100"/>
      <c r="AEH126" s="100"/>
      <c r="AEI126" s="100"/>
      <c r="AEJ126" s="100"/>
      <c r="AEK126" s="100"/>
      <c r="AEL126" s="100"/>
      <c r="AEM126" s="100"/>
      <c r="AEN126" s="100"/>
      <c r="AEO126" s="100"/>
      <c r="AEP126" s="100"/>
      <c r="AEQ126" s="100"/>
      <c r="AER126" s="100"/>
      <c r="AES126" s="100"/>
      <c r="AET126" s="100"/>
      <c r="AEU126" s="100"/>
      <c r="AEV126" s="100"/>
      <c r="AEW126" s="100"/>
      <c r="AEX126" s="100"/>
      <c r="AEY126" s="100"/>
      <c r="AEZ126" s="100"/>
      <c r="AFA126" s="100"/>
      <c r="AFB126" s="100"/>
      <c r="AFC126" s="100"/>
      <c r="AFD126" s="100"/>
      <c r="AFE126" s="100"/>
      <c r="AFF126" s="100"/>
      <c r="AFG126" s="100"/>
      <c r="AFH126" s="100"/>
      <c r="AFI126" s="100"/>
      <c r="AFJ126" s="100"/>
      <c r="AFK126" s="100"/>
      <c r="AFL126" s="100"/>
      <c r="AFM126" s="100"/>
      <c r="AFN126" s="100"/>
      <c r="AFO126" s="100"/>
      <c r="AFP126" s="100"/>
      <c r="AFQ126" s="100"/>
      <c r="AFR126" s="100"/>
      <c r="AFS126" s="100"/>
      <c r="AFT126" s="100"/>
      <c r="AFU126" s="100"/>
      <c r="AFV126" s="100"/>
      <c r="AFW126" s="100"/>
      <c r="AFX126" s="100"/>
      <c r="AFY126" s="100"/>
      <c r="AFZ126" s="100"/>
      <c r="AGA126" s="100"/>
      <c r="AGB126" s="100"/>
      <c r="AGC126" s="100"/>
      <c r="AGD126" s="100"/>
      <c r="AGE126" s="100"/>
      <c r="AGF126" s="100"/>
      <c r="AGG126" s="100"/>
      <c r="AGH126" s="100"/>
      <c r="AGI126" s="100"/>
      <c r="AGJ126" s="100"/>
      <c r="AGK126" s="100"/>
      <c r="AGL126" s="100"/>
      <c r="AGM126" s="100"/>
      <c r="AGN126" s="100"/>
      <c r="AGO126" s="100"/>
      <c r="AGP126" s="100"/>
      <c r="AGQ126" s="100"/>
      <c r="AGR126" s="100"/>
      <c r="AGS126" s="100"/>
      <c r="AGT126" s="100"/>
      <c r="AGU126" s="100"/>
      <c r="AGV126" s="100"/>
      <c r="AGW126" s="100"/>
      <c r="AGX126" s="100"/>
      <c r="AGY126" s="100"/>
      <c r="AGZ126" s="100"/>
      <c r="AHA126" s="100"/>
      <c r="AHB126" s="100"/>
      <c r="AHC126" s="100"/>
      <c r="AHD126" s="100"/>
      <c r="AHE126" s="100"/>
      <c r="AHF126" s="100"/>
      <c r="AHG126" s="100"/>
      <c r="AHH126" s="100"/>
      <c r="AHI126" s="100"/>
      <c r="AHJ126" s="100"/>
      <c r="AHK126" s="100"/>
      <c r="AHL126" s="100"/>
      <c r="AHM126" s="100"/>
      <c r="AHN126" s="100"/>
      <c r="AHO126" s="100"/>
      <c r="AHP126" s="100"/>
      <c r="AHQ126" s="100"/>
      <c r="AHR126" s="100"/>
      <c r="AHS126" s="100"/>
      <c r="AHT126" s="100"/>
      <c r="AHU126" s="100"/>
      <c r="AHV126" s="100"/>
      <c r="AHW126" s="100"/>
      <c r="AHX126" s="100"/>
      <c r="AHY126" s="100"/>
      <c r="AHZ126" s="100"/>
      <c r="AIA126" s="100"/>
      <c r="AIB126" s="100"/>
      <c r="AIC126" s="100"/>
      <c r="AID126" s="100"/>
      <c r="AIE126" s="100"/>
      <c r="AIF126" s="100"/>
      <c r="AIG126" s="100"/>
      <c r="AIH126" s="100"/>
      <c r="AII126" s="100"/>
      <c r="AIJ126" s="100"/>
      <c r="AIK126" s="100"/>
      <c r="AIL126" s="100"/>
      <c r="AIM126" s="100"/>
      <c r="AIN126" s="100"/>
      <c r="AIO126" s="100"/>
      <c r="AIP126" s="100"/>
      <c r="AIQ126" s="100"/>
      <c r="AIR126" s="100"/>
      <c r="AIS126" s="100"/>
      <c r="AIT126" s="100"/>
      <c r="AIU126" s="100"/>
      <c r="AIV126" s="100"/>
      <c r="AIW126" s="100"/>
      <c r="AIX126" s="100"/>
      <c r="AIY126" s="100"/>
      <c r="AIZ126" s="100"/>
      <c r="AJA126" s="100"/>
      <c r="AJB126" s="100"/>
      <c r="AJC126" s="100"/>
      <c r="AJD126" s="100"/>
      <c r="AJE126" s="100"/>
      <c r="AJF126" s="100"/>
      <c r="AJG126" s="100"/>
      <c r="AJH126" s="100"/>
      <c r="AJI126" s="100"/>
      <c r="AJJ126" s="100"/>
      <c r="AJK126" s="100"/>
      <c r="AJL126" s="100"/>
      <c r="AJM126" s="100"/>
      <c r="AJN126" s="100"/>
      <c r="AJO126" s="100"/>
      <c r="AJP126" s="100"/>
      <c r="AJQ126" s="100"/>
      <c r="AJR126" s="100"/>
      <c r="AJS126" s="100"/>
      <c r="AJT126" s="100"/>
      <c r="AJU126" s="100"/>
      <c r="AJV126" s="100"/>
      <c r="AJW126" s="100"/>
      <c r="AJX126" s="100"/>
      <c r="AJY126" s="100"/>
      <c r="AJZ126" s="100"/>
      <c r="AKA126" s="100"/>
      <c r="AKB126" s="100"/>
      <c r="AKC126" s="100"/>
      <c r="AKD126" s="100"/>
      <c r="AKE126" s="100"/>
      <c r="AKF126" s="100"/>
      <c r="AKG126" s="100"/>
      <c r="AKH126" s="100"/>
      <c r="AKI126" s="100"/>
      <c r="AKJ126" s="100"/>
      <c r="AKK126" s="100"/>
      <c r="AKL126" s="100"/>
      <c r="AKM126" s="100"/>
      <c r="AKN126" s="100"/>
      <c r="AKO126" s="100"/>
      <c r="AKP126" s="100"/>
      <c r="AKQ126" s="100"/>
      <c r="AKR126" s="100"/>
      <c r="AKS126" s="100"/>
      <c r="AKT126" s="100"/>
      <c r="AKU126" s="100"/>
      <c r="AKV126" s="100"/>
      <c r="AKW126" s="100"/>
      <c r="AKX126" s="100"/>
      <c r="AKY126" s="100"/>
      <c r="AKZ126" s="100"/>
      <c r="ALA126" s="100"/>
      <c r="ALB126" s="100"/>
      <c r="ALC126" s="100"/>
      <c r="ALD126" s="100"/>
      <c r="ALE126" s="100"/>
      <c r="ALF126" s="100"/>
      <c r="ALG126" s="100"/>
      <c r="ALH126" s="100"/>
      <c r="ALI126" s="100"/>
      <c r="ALJ126" s="100"/>
      <c r="ALK126" s="100"/>
      <c r="ALL126" s="100"/>
      <c r="ALM126" s="100"/>
      <c r="ALN126" s="100"/>
      <c r="ALO126" s="100"/>
      <c r="ALP126" s="100"/>
      <c r="ALQ126" s="100"/>
      <c r="ALR126" s="100"/>
      <c r="ALS126" s="100"/>
      <c r="ALT126" s="100"/>
      <c r="ALU126" s="100"/>
      <c r="ALV126" s="100"/>
      <c r="ALW126" s="100"/>
      <c r="ALX126" s="100"/>
      <c r="ALY126" s="100"/>
      <c r="ALZ126" s="100"/>
      <c r="AMA126" s="100"/>
      <c r="AMB126" s="100"/>
      <c r="AMC126" s="100"/>
      <c r="AMD126" s="100"/>
      <c r="AME126" s="100"/>
      <c r="AMF126" s="100"/>
      <c r="AMG126" s="100"/>
      <c r="AMH126" s="100"/>
      <c r="AMI126" s="100"/>
    </row>
    <row r="127" spans="1:1023" s="104" customFormat="1">
      <c r="A127" s="117" t="s">
        <v>116</v>
      </c>
      <c r="B127" s="118" t="s">
        <v>136</v>
      </c>
      <c r="C127" s="100">
        <v>14</v>
      </c>
      <c r="D127" s="100">
        <v>9</v>
      </c>
      <c r="E127" s="100">
        <v>1</v>
      </c>
      <c r="F127" s="100">
        <v>3</v>
      </c>
      <c r="G127" s="100"/>
      <c r="H127" s="100">
        <f t="shared" si="17"/>
        <v>27</v>
      </c>
      <c r="I127" s="123" t="str">
        <f t="shared" si="12"/>
        <v>統一超商</v>
      </c>
      <c r="J127" s="127" t="str">
        <f>IF((I127&lt;&gt;店舗数一覧_2021!I127),"○","")</f>
        <v/>
      </c>
      <c r="K127" s="124">
        <v>56727</v>
      </c>
      <c r="L127" s="102">
        <f t="shared" si="18"/>
        <v>2101</v>
      </c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  <c r="AU127" s="100"/>
      <c r="AV127" s="100"/>
      <c r="AW127" s="100"/>
      <c r="AX127" s="100"/>
      <c r="AY127" s="100"/>
      <c r="AZ127" s="100"/>
      <c r="BA127" s="100"/>
      <c r="BB127" s="100"/>
      <c r="BC127" s="100"/>
      <c r="BD127" s="100"/>
      <c r="BE127" s="100"/>
      <c r="BF127" s="100"/>
      <c r="BG127" s="100"/>
      <c r="BH127" s="100"/>
      <c r="BI127" s="100"/>
      <c r="BJ127" s="100"/>
      <c r="BK127" s="100"/>
      <c r="BL127" s="100"/>
      <c r="BM127" s="100"/>
      <c r="BN127" s="100"/>
      <c r="BO127" s="100"/>
      <c r="BP127" s="100"/>
      <c r="BQ127" s="100"/>
      <c r="BR127" s="100"/>
      <c r="BS127" s="100"/>
      <c r="BT127" s="100"/>
      <c r="BU127" s="100"/>
      <c r="BV127" s="100"/>
      <c r="BW127" s="100"/>
      <c r="BX127" s="100"/>
      <c r="BY127" s="100"/>
      <c r="BZ127" s="100"/>
      <c r="CA127" s="100"/>
      <c r="CB127" s="100"/>
      <c r="CC127" s="100"/>
      <c r="CD127" s="100"/>
      <c r="CE127" s="100"/>
      <c r="CF127" s="100"/>
      <c r="CG127" s="100"/>
      <c r="CH127" s="100"/>
      <c r="CI127" s="100"/>
      <c r="CJ127" s="100"/>
      <c r="CK127" s="100"/>
      <c r="CL127" s="100"/>
      <c r="CM127" s="100"/>
      <c r="CN127" s="100"/>
      <c r="CO127" s="100"/>
      <c r="CP127" s="100"/>
      <c r="CQ127" s="100"/>
      <c r="CR127" s="100"/>
      <c r="CS127" s="100"/>
      <c r="CT127" s="100"/>
      <c r="CU127" s="100"/>
      <c r="CV127" s="100"/>
      <c r="CW127" s="100"/>
      <c r="CX127" s="100"/>
      <c r="CY127" s="100"/>
      <c r="CZ127" s="100"/>
      <c r="DA127" s="100"/>
      <c r="DB127" s="100"/>
      <c r="DC127" s="100"/>
      <c r="DD127" s="100"/>
      <c r="DE127" s="100"/>
      <c r="DF127" s="100"/>
      <c r="DG127" s="100"/>
      <c r="DH127" s="100"/>
      <c r="DI127" s="100"/>
      <c r="DJ127" s="100"/>
      <c r="DK127" s="100"/>
      <c r="DL127" s="100"/>
      <c r="DM127" s="100"/>
      <c r="DN127" s="100"/>
      <c r="DO127" s="100"/>
      <c r="DP127" s="100"/>
      <c r="DQ127" s="100"/>
      <c r="DR127" s="100"/>
      <c r="DS127" s="100"/>
      <c r="DT127" s="100"/>
      <c r="DU127" s="100"/>
      <c r="DV127" s="100"/>
      <c r="DW127" s="100"/>
      <c r="DX127" s="100"/>
      <c r="DY127" s="100"/>
      <c r="DZ127" s="100"/>
      <c r="EA127" s="100"/>
      <c r="EB127" s="100"/>
      <c r="EC127" s="100"/>
      <c r="ED127" s="100"/>
      <c r="EE127" s="100"/>
      <c r="EF127" s="100"/>
      <c r="EG127" s="100"/>
      <c r="EH127" s="100"/>
      <c r="EI127" s="100"/>
      <c r="EJ127" s="100"/>
      <c r="EK127" s="100"/>
      <c r="EL127" s="100"/>
      <c r="EM127" s="100"/>
      <c r="EN127" s="100"/>
      <c r="EO127" s="100"/>
      <c r="EP127" s="100"/>
      <c r="EQ127" s="100"/>
      <c r="ER127" s="100"/>
      <c r="ES127" s="100"/>
      <c r="ET127" s="100"/>
      <c r="EU127" s="100"/>
      <c r="EV127" s="100"/>
      <c r="EW127" s="100"/>
      <c r="EX127" s="100"/>
      <c r="EY127" s="100"/>
      <c r="EZ127" s="100"/>
      <c r="FA127" s="100"/>
      <c r="FB127" s="100"/>
      <c r="FC127" s="100"/>
      <c r="FD127" s="100"/>
      <c r="FE127" s="100"/>
      <c r="FF127" s="100"/>
      <c r="FG127" s="100"/>
      <c r="FH127" s="100"/>
      <c r="FI127" s="100"/>
      <c r="FJ127" s="100"/>
      <c r="FK127" s="100"/>
      <c r="FL127" s="100"/>
      <c r="FM127" s="100"/>
      <c r="FN127" s="100"/>
      <c r="FO127" s="100"/>
      <c r="FP127" s="100"/>
      <c r="FQ127" s="100"/>
      <c r="FR127" s="100"/>
      <c r="FS127" s="100"/>
      <c r="FT127" s="100"/>
      <c r="FU127" s="100"/>
      <c r="FV127" s="100"/>
      <c r="FW127" s="100"/>
      <c r="FX127" s="100"/>
      <c r="FY127" s="100"/>
      <c r="FZ127" s="100"/>
      <c r="GA127" s="100"/>
      <c r="GB127" s="100"/>
      <c r="GC127" s="100"/>
      <c r="GD127" s="100"/>
      <c r="GE127" s="100"/>
      <c r="GF127" s="100"/>
      <c r="GG127" s="100"/>
      <c r="GH127" s="100"/>
      <c r="GI127" s="100"/>
      <c r="GJ127" s="100"/>
      <c r="GK127" s="100"/>
      <c r="GL127" s="100"/>
      <c r="GM127" s="100"/>
      <c r="GN127" s="100"/>
      <c r="GO127" s="100"/>
      <c r="GP127" s="100"/>
      <c r="GQ127" s="100"/>
      <c r="GR127" s="100"/>
      <c r="GS127" s="100"/>
      <c r="GT127" s="100"/>
      <c r="GU127" s="100"/>
      <c r="GV127" s="100"/>
      <c r="GW127" s="100"/>
      <c r="GX127" s="100"/>
      <c r="GY127" s="100"/>
      <c r="GZ127" s="100"/>
      <c r="HA127" s="100"/>
      <c r="HB127" s="100"/>
      <c r="HC127" s="100"/>
      <c r="HD127" s="100"/>
      <c r="HE127" s="100"/>
      <c r="HF127" s="100"/>
      <c r="HG127" s="100"/>
      <c r="HH127" s="100"/>
      <c r="HI127" s="100"/>
      <c r="HJ127" s="100"/>
      <c r="HK127" s="100"/>
      <c r="HL127" s="100"/>
      <c r="HM127" s="100"/>
      <c r="HN127" s="100"/>
      <c r="HO127" s="100"/>
      <c r="HP127" s="100"/>
      <c r="HQ127" s="100"/>
      <c r="HR127" s="100"/>
      <c r="HS127" s="100"/>
      <c r="HT127" s="100"/>
      <c r="HU127" s="100"/>
      <c r="HV127" s="100"/>
      <c r="HW127" s="100"/>
      <c r="HX127" s="100"/>
      <c r="HY127" s="100"/>
      <c r="HZ127" s="100"/>
      <c r="IA127" s="100"/>
      <c r="IB127" s="100"/>
      <c r="IC127" s="100"/>
      <c r="ID127" s="100"/>
      <c r="IE127" s="100"/>
      <c r="IF127" s="100"/>
      <c r="IG127" s="100"/>
      <c r="IH127" s="100"/>
      <c r="II127" s="100"/>
      <c r="IJ127" s="100"/>
      <c r="IK127" s="100"/>
      <c r="IL127" s="100"/>
      <c r="IM127" s="100"/>
      <c r="IN127" s="100"/>
      <c r="IO127" s="100"/>
      <c r="IP127" s="100"/>
      <c r="IQ127" s="100"/>
      <c r="IR127" s="100"/>
      <c r="IS127" s="100"/>
      <c r="IT127" s="100"/>
      <c r="IU127" s="100"/>
      <c r="IV127" s="100"/>
      <c r="IW127" s="100"/>
      <c r="IX127" s="100"/>
      <c r="IY127" s="100"/>
      <c r="IZ127" s="100"/>
      <c r="JA127" s="100"/>
      <c r="JB127" s="100"/>
      <c r="JC127" s="100"/>
      <c r="JD127" s="100"/>
      <c r="JE127" s="100"/>
      <c r="JF127" s="100"/>
      <c r="JG127" s="100"/>
      <c r="JH127" s="100"/>
      <c r="JI127" s="100"/>
      <c r="JJ127" s="100"/>
      <c r="JK127" s="100"/>
      <c r="JL127" s="100"/>
      <c r="JM127" s="100"/>
      <c r="JN127" s="100"/>
      <c r="JO127" s="100"/>
      <c r="JP127" s="100"/>
      <c r="JQ127" s="100"/>
      <c r="JR127" s="100"/>
      <c r="JS127" s="100"/>
      <c r="JT127" s="100"/>
      <c r="JU127" s="100"/>
      <c r="JV127" s="100"/>
      <c r="JW127" s="100"/>
      <c r="JX127" s="100"/>
      <c r="JY127" s="100"/>
      <c r="JZ127" s="100"/>
      <c r="KA127" s="100"/>
      <c r="KB127" s="100"/>
      <c r="KC127" s="100"/>
      <c r="KD127" s="100"/>
      <c r="KE127" s="100"/>
      <c r="KF127" s="100"/>
      <c r="KG127" s="100"/>
      <c r="KH127" s="100"/>
      <c r="KI127" s="100"/>
      <c r="KJ127" s="100"/>
      <c r="KK127" s="100"/>
      <c r="KL127" s="100"/>
      <c r="KM127" s="100"/>
      <c r="KN127" s="100"/>
      <c r="KO127" s="100"/>
      <c r="KP127" s="100"/>
      <c r="KQ127" s="100"/>
      <c r="KR127" s="100"/>
      <c r="KS127" s="100"/>
      <c r="KT127" s="100"/>
      <c r="KU127" s="100"/>
      <c r="KV127" s="100"/>
      <c r="KW127" s="100"/>
      <c r="KX127" s="100"/>
      <c r="KY127" s="100"/>
      <c r="KZ127" s="100"/>
      <c r="LA127" s="100"/>
      <c r="LB127" s="100"/>
      <c r="LC127" s="100"/>
      <c r="LD127" s="100"/>
      <c r="LE127" s="100"/>
      <c r="LF127" s="100"/>
      <c r="LG127" s="100"/>
      <c r="LH127" s="100"/>
      <c r="LI127" s="100"/>
      <c r="LJ127" s="100"/>
      <c r="LK127" s="100"/>
      <c r="LL127" s="100"/>
      <c r="LM127" s="100"/>
      <c r="LN127" s="100"/>
      <c r="LO127" s="100"/>
      <c r="LP127" s="100"/>
      <c r="LQ127" s="100"/>
      <c r="LR127" s="100"/>
      <c r="LS127" s="100"/>
      <c r="LT127" s="100"/>
      <c r="LU127" s="100"/>
      <c r="LV127" s="100"/>
      <c r="LW127" s="100"/>
      <c r="LX127" s="100"/>
      <c r="LY127" s="100"/>
      <c r="LZ127" s="100"/>
      <c r="MA127" s="100"/>
      <c r="MB127" s="100"/>
      <c r="MC127" s="100"/>
      <c r="MD127" s="100"/>
      <c r="ME127" s="100"/>
      <c r="MF127" s="100"/>
      <c r="MG127" s="100"/>
      <c r="MH127" s="100"/>
      <c r="MI127" s="100"/>
      <c r="MJ127" s="100"/>
      <c r="MK127" s="100"/>
      <c r="ML127" s="100"/>
      <c r="MM127" s="100"/>
      <c r="MN127" s="100"/>
      <c r="MO127" s="100"/>
      <c r="MP127" s="100"/>
      <c r="MQ127" s="100"/>
      <c r="MR127" s="100"/>
      <c r="MS127" s="100"/>
      <c r="MT127" s="100"/>
      <c r="MU127" s="100"/>
      <c r="MV127" s="100"/>
      <c r="MW127" s="100"/>
      <c r="MX127" s="100"/>
      <c r="MY127" s="100"/>
      <c r="MZ127" s="100"/>
      <c r="NA127" s="100"/>
      <c r="NB127" s="100"/>
      <c r="NC127" s="100"/>
      <c r="ND127" s="100"/>
      <c r="NE127" s="100"/>
      <c r="NF127" s="100"/>
      <c r="NG127" s="100"/>
      <c r="NH127" s="100"/>
      <c r="NI127" s="100"/>
      <c r="NJ127" s="100"/>
      <c r="NK127" s="100"/>
      <c r="NL127" s="100"/>
      <c r="NM127" s="100"/>
      <c r="NN127" s="100"/>
      <c r="NO127" s="100"/>
      <c r="NP127" s="100"/>
      <c r="NQ127" s="100"/>
      <c r="NR127" s="100"/>
      <c r="NS127" s="100"/>
      <c r="NT127" s="100"/>
      <c r="NU127" s="100"/>
      <c r="NV127" s="100"/>
      <c r="NW127" s="100"/>
      <c r="NX127" s="100"/>
      <c r="NY127" s="100"/>
      <c r="NZ127" s="100"/>
      <c r="OA127" s="100"/>
      <c r="OB127" s="100"/>
      <c r="OC127" s="100"/>
      <c r="OD127" s="100"/>
      <c r="OE127" s="100"/>
      <c r="OF127" s="100"/>
      <c r="OG127" s="100"/>
      <c r="OH127" s="100"/>
      <c r="OI127" s="100"/>
      <c r="OJ127" s="100"/>
      <c r="OK127" s="100"/>
      <c r="OL127" s="100"/>
      <c r="OM127" s="100"/>
      <c r="ON127" s="100"/>
      <c r="OO127" s="100"/>
      <c r="OP127" s="100"/>
      <c r="OQ127" s="100"/>
      <c r="OR127" s="100"/>
      <c r="OS127" s="100"/>
      <c r="OT127" s="100"/>
      <c r="OU127" s="100"/>
      <c r="OV127" s="100"/>
      <c r="OW127" s="100"/>
      <c r="OX127" s="100"/>
      <c r="OY127" s="100"/>
      <c r="OZ127" s="100"/>
      <c r="PA127" s="100"/>
      <c r="PB127" s="100"/>
      <c r="PC127" s="100"/>
      <c r="PD127" s="100"/>
      <c r="PE127" s="100"/>
      <c r="PF127" s="100"/>
      <c r="PG127" s="100"/>
      <c r="PH127" s="100"/>
      <c r="PI127" s="100"/>
      <c r="PJ127" s="100"/>
      <c r="PK127" s="100"/>
      <c r="PL127" s="100"/>
      <c r="PM127" s="100"/>
      <c r="PN127" s="100"/>
      <c r="PO127" s="100"/>
      <c r="PP127" s="100"/>
      <c r="PQ127" s="100"/>
      <c r="PR127" s="100"/>
      <c r="PS127" s="100"/>
      <c r="PT127" s="100"/>
      <c r="PU127" s="100"/>
      <c r="PV127" s="100"/>
      <c r="PW127" s="100"/>
      <c r="PX127" s="100"/>
      <c r="PY127" s="100"/>
      <c r="PZ127" s="100"/>
      <c r="QA127" s="100"/>
      <c r="QB127" s="100"/>
      <c r="QC127" s="100"/>
      <c r="QD127" s="100"/>
      <c r="QE127" s="100"/>
      <c r="QF127" s="100"/>
      <c r="QG127" s="100"/>
      <c r="QH127" s="100"/>
      <c r="QI127" s="100"/>
      <c r="QJ127" s="100"/>
      <c r="QK127" s="100"/>
      <c r="QL127" s="100"/>
      <c r="QM127" s="100"/>
      <c r="QN127" s="100"/>
      <c r="QO127" s="100"/>
      <c r="QP127" s="100"/>
      <c r="QQ127" s="100"/>
      <c r="QR127" s="100"/>
      <c r="QS127" s="100"/>
      <c r="QT127" s="100"/>
      <c r="QU127" s="100"/>
      <c r="QV127" s="100"/>
      <c r="QW127" s="100"/>
      <c r="QX127" s="100"/>
      <c r="QY127" s="100"/>
      <c r="QZ127" s="100"/>
      <c r="RA127" s="100"/>
      <c r="RB127" s="100"/>
      <c r="RC127" s="100"/>
      <c r="RD127" s="100"/>
      <c r="RE127" s="100"/>
      <c r="RF127" s="100"/>
      <c r="RG127" s="100"/>
      <c r="RH127" s="100"/>
      <c r="RI127" s="100"/>
      <c r="RJ127" s="100"/>
      <c r="RK127" s="100"/>
      <c r="RL127" s="100"/>
      <c r="RM127" s="100"/>
      <c r="RN127" s="100"/>
      <c r="RO127" s="100"/>
      <c r="RP127" s="100"/>
      <c r="RQ127" s="100"/>
      <c r="RR127" s="100"/>
      <c r="RS127" s="100"/>
      <c r="RT127" s="100"/>
      <c r="RU127" s="100"/>
      <c r="RV127" s="100"/>
      <c r="RW127" s="100"/>
      <c r="RX127" s="100"/>
      <c r="RY127" s="100"/>
      <c r="RZ127" s="100"/>
      <c r="SA127" s="100"/>
      <c r="SB127" s="100"/>
      <c r="SC127" s="100"/>
      <c r="SD127" s="100"/>
      <c r="SE127" s="100"/>
      <c r="SF127" s="100"/>
      <c r="SG127" s="100"/>
      <c r="SH127" s="100"/>
      <c r="SI127" s="100"/>
      <c r="SJ127" s="100"/>
      <c r="SK127" s="100"/>
      <c r="SL127" s="100"/>
      <c r="SM127" s="100"/>
      <c r="SN127" s="100"/>
      <c r="SO127" s="100"/>
      <c r="SP127" s="100"/>
      <c r="SQ127" s="100"/>
      <c r="SR127" s="100"/>
      <c r="SS127" s="100"/>
      <c r="ST127" s="100"/>
      <c r="SU127" s="100"/>
      <c r="SV127" s="100"/>
      <c r="SW127" s="100"/>
      <c r="SX127" s="100"/>
      <c r="SY127" s="100"/>
      <c r="SZ127" s="100"/>
      <c r="TA127" s="100"/>
      <c r="TB127" s="100"/>
      <c r="TC127" s="100"/>
      <c r="TD127" s="100"/>
      <c r="TE127" s="100"/>
      <c r="TF127" s="100"/>
      <c r="TG127" s="100"/>
      <c r="TH127" s="100"/>
      <c r="TI127" s="100"/>
      <c r="TJ127" s="100"/>
      <c r="TK127" s="100"/>
      <c r="TL127" s="100"/>
      <c r="TM127" s="100"/>
      <c r="TN127" s="100"/>
      <c r="TO127" s="100"/>
      <c r="TP127" s="100"/>
      <c r="TQ127" s="100"/>
      <c r="TR127" s="100"/>
      <c r="TS127" s="100"/>
      <c r="TT127" s="100"/>
      <c r="TU127" s="100"/>
      <c r="TV127" s="100"/>
      <c r="TW127" s="100"/>
      <c r="TX127" s="100"/>
      <c r="TY127" s="100"/>
      <c r="TZ127" s="100"/>
      <c r="UA127" s="100"/>
      <c r="UB127" s="100"/>
      <c r="UC127" s="100"/>
      <c r="UD127" s="100"/>
      <c r="UE127" s="100"/>
      <c r="UF127" s="100"/>
      <c r="UG127" s="100"/>
      <c r="UH127" s="100"/>
      <c r="UI127" s="100"/>
      <c r="UJ127" s="100"/>
      <c r="UK127" s="100"/>
      <c r="UL127" s="100"/>
      <c r="UM127" s="100"/>
      <c r="UN127" s="100"/>
      <c r="UO127" s="100"/>
      <c r="UP127" s="100"/>
      <c r="UQ127" s="100"/>
      <c r="UR127" s="100"/>
      <c r="US127" s="100"/>
      <c r="UT127" s="100"/>
      <c r="UU127" s="100"/>
      <c r="UV127" s="100"/>
      <c r="UW127" s="100"/>
      <c r="UX127" s="100"/>
      <c r="UY127" s="100"/>
      <c r="UZ127" s="100"/>
      <c r="VA127" s="100"/>
      <c r="VB127" s="100"/>
      <c r="VC127" s="100"/>
      <c r="VD127" s="100"/>
      <c r="VE127" s="100"/>
      <c r="VF127" s="100"/>
      <c r="VG127" s="100"/>
      <c r="VH127" s="100"/>
      <c r="VI127" s="100"/>
      <c r="VJ127" s="100"/>
      <c r="VK127" s="100"/>
      <c r="VL127" s="100"/>
      <c r="VM127" s="100"/>
      <c r="VN127" s="100"/>
      <c r="VO127" s="100"/>
      <c r="VP127" s="100"/>
      <c r="VQ127" s="100"/>
      <c r="VR127" s="100"/>
      <c r="VS127" s="100"/>
      <c r="VT127" s="100"/>
      <c r="VU127" s="100"/>
      <c r="VV127" s="100"/>
      <c r="VW127" s="100"/>
      <c r="VX127" s="100"/>
      <c r="VY127" s="100"/>
      <c r="VZ127" s="100"/>
      <c r="WA127" s="100"/>
      <c r="WB127" s="100"/>
      <c r="WC127" s="100"/>
      <c r="WD127" s="100"/>
      <c r="WE127" s="100"/>
      <c r="WF127" s="100"/>
      <c r="WG127" s="100"/>
      <c r="WH127" s="100"/>
      <c r="WI127" s="100"/>
      <c r="WJ127" s="100"/>
      <c r="WK127" s="100"/>
      <c r="WL127" s="100"/>
      <c r="WM127" s="100"/>
      <c r="WN127" s="100"/>
      <c r="WO127" s="100"/>
      <c r="WP127" s="100"/>
      <c r="WQ127" s="100"/>
      <c r="WR127" s="100"/>
      <c r="WS127" s="100"/>
      <c r="WT127" s="100"/>
      <c r="WU127" s="100"/>
      <c r="WV127" s="100"/>
      <c r="WW127" s="100"/>
      <c r="WX127" s="100"/>
      <c r="WY127" s="100"/>
      <c r="WZ127" s="100"/>
      <c r="XA127" s="100"/>
      <c r="XB127" s="100"/>
      <c r="XC127" s="100"/>
      <c r="XD127" s="100"/>
      <c r="XE127" s="100"/>
      <c r="XF127" s="100"/>
      <c r="XG127" s="100"/>
      <c r="XH127" s="100"/>
      <c r="XI127" s="100"/>
      <c r="XJ127" s="100"/>
      <c r="XK127" s="100"/>
      <c r="XL127" s="100"/>
      <c r="XM127" s="100"/>
      <c r="XN127" s="100"/>
      <c r="XO127" s="100"/>
      <c r="XP127" s="100"/>
      <c r="XQ127" s="100"/>
      <c r="XR127" s="100"/>
      <c r="XS127" s="100"/>
      <c r="XT127" s="100"/>
      <c r="XU127" s="100"/>
      <c r="XV127" s="100"/>
      <c r="XW127" s="100"/>
      <c r="XX127" s="100"/>
      <c r="XY127" s="100"/>
      <c r="XZ127" s="100"/>
      <c r="YA127" s="100"/>
      <c r="YB127" s="100"/>
      <c r="YC127" s="100"/>
      <c r="YD127" s="100"/>
      <c r="YE127" s="100"/>
      <c r="YF127" s="100"/>
      <c r="YG127" s="100"/>
      <c r="YH127" s="100"/>
      <c r="YI127" s="100"/>
      <c r="YJ127" s="100"/>
      <c r="YK127" s="100"/>
      <c r="YL127" s="100"/>
      <c r="YM127" s="100"/>
      <c r="YN127" s="100"/>
      <c r="YO127" s="100"/>
      <c r="YP127" s="100"/>
      <c r="YQ127" s="100"/>
      <c r="YR127" s="100"/>
      <c r="YS127" s="100"/>
      <c r="YT127" s="100"/>
      <c r="YU127" s="100"/>
      <c r="YV127" s="100"/>
      <c r="YW127" s="100"/>
      <c r="YX127" s="100"/>
      <c r="YY127" s="100"/>
      <c r="YZ127" s="100"/>
      <c r="ZA127" s="100"/>
      <c r="ZB127" s="100"/>
      <c r="ZC127" s="100"/>
      <c r="ZD127" s="100"/>
      <c r="ZE127" s="100"/>
      <c r="ZF127" s="100"/>
      <c r="ZG127" s="100"/>
      <c r="ZH127" s="100"/>
      <c r="ZI127" s="100"/>
      <c r="ZJ127" s="100"/>
      <c r="ZK127" s="100"/>
      <c r="ZL127" s="100"/>
      <c r="ZM127" s="100"/>
      <c r="ZN127" s="100"/>
      <c r="ZO127" s="100"/>
      <c r="ZP127" s="100"/>
      <c r="ZQ127" s="100"/>
      <c r="ZR127" s="100"/>
      <c r="ZS127" s="100"/>
      <c r="ZT127" s="100"/>
      <c r="ZU127" s="100"/>
      <c r="ZV127" s="100"/>
      <c r="ZW127" s="100"/>
      <c r="ZX127" s="100"/>
      <c r="ZY127" s="100"/>
      <c r="ZZ127" s="100"/>
      <c r="AAA127" s="100"/>
      <c r="AAB127" s="100"/>
      <c r="AAC127" s="100"/>
      <c r="AAD127" s="100"/>
      <c r="AAE127" s="100"/>
      <c r="AAF127" s="100"/>
      <c r="AAG127" s="100"/>
      <c r="AAH127" s="100"/>
      <c r="AAI127" s="100"/>
      <c r="AAJ127" s="100"/>
      <c r="AAK127" s="100"/>
      <c r="AAL127" s="100"/>
      <c r="AAM127" s="100"/>
      <c r="AAN127" s="100"/>
      <c r="AAO127" s="100"/>
      <c r="AAP127" s="100"/>
      <c r="AAQ127" s="100"/>
      <c r="AAR127" s="100"/>
      <c r="AAS127" s="100"/>
      <c r="AAT127" s="100"/>
      <c r="AAU127" s="100"/>
      <c r="AAV127" s="100"/>
      <c r="AAW127" s="100"/>
      <c r="AAX127" s="100"/>
      <c r="AAY127" s="100"/>
      <c r="AAZ127" s="100"/>
      <c r="ABA127" s="100"/>
      <c r="ABB127" s="100"/>
      <c r="ABC127" s="100"/>
      <c r="ABD127" s="100"/>
      <c r="ABE127" s="100"/>
      <c r="ABF127" s="100"/>
      <c r="ABG127" s="100"/>
      <c r="ABH127" s="100"/>
      <c r="ABI127" s="100"/>
      <c r="ABJ127" s="100"/>
      <c r="ABK127" s="100"/>
      <c r="ABL127" s="100"/>
      <c r="ABM127" s="100"/>
      <c r="ABN127" s="100"/>
      <c r="ABO127" s="100"/>
      <c r="ABP127" s="100"/>
      <c r="ABQ127" s="100"/>
      <c r="ABR127" s="100"/>
      <c r="ABS127" s="100"/>
      <c r="ABT127" s="100"/>
      <c r="ABU127" s="100"/>
      <c r="ABV127" s="100"/>
      <c r="ABW127" s="100"/>
      <c r="ABX127" s="100"/>
      <c r="ABY127" s="100"/>
      <c r="ABZ127" s="100"/>
      <c r="ACA127" s="100"/>
      <c r="ACB127" s="100"/>
      <c r="ACC127" s="100"/>
      <c r="ACD127" s="100"/>
      <c r="ACE127" s="100"/>
      <c r="ACF127" s="100"/>
      <c r="ACG127" s="100"/>
      <c r="ACH127" s="100"/>
      <c r="ACI127" s="100"/>
      <c r="ACJ127" s="100"/>
      <c r="ACK127" s="100"/>
      <c r="ACL127" s="100"/>
      <c r="ACM127" s="100"/>
      <c r="ACN127" s="100"/>
      <c r="ACO127" s="100"/>
      <c r="ACP127" s="100"/>
      <c r="ACQ127" s="100"/>
      <c r="ACR127" s="100"/>
      <c r="ACS127" s="100"/>
      <c r="ACT127" s="100"/>
      <c r="ACU127" s="100"/>
      <c r="ACV127" s="100"/>
      <c r="ACW127" s="100"/>
      <c r="ACX127" s="100"/>
      <c r="ACY127" s="100"/>
      <c r="ACZ127" s="100"/>
      <c r="ADA127" s="100"/>
      <c r="ADB127" s="100"/>
      <c r="ADC127" s="100"/>
      <c r="ADD127" s="100"/>
      <c r="ADE127" s="100"/>
      <c r="ADF127" s="100"/>
      <c r="ADG127" s="100"/>
      <c r="ADH127" s="100"/>
      <c r="ADI127" s="100"/>
      <c r="ADJ127" s="100"/>
      <c r="ADK127" s="100"/>
      <c r="ADL127" s="100"/>
      <c r="ADM127" s="100"/>
      <c r="ADN127" s="100"/>
      <c r="ADO127" s="100"/>
      <c r="ADP127" s="100"/>
      <c r="ADQ127" s="100"/>
      <c r="ADR127" s="100"/>
      <c r="ADS127" s="100"/>
      <c r="ADT127" s="100"/>
      <c r="ADU127" s="100"/>
      <c r="ADV127" s="100"/>
      <c r="ADW127" s="100"/>
      <c r="ADX127" s="100"/>
      <c r="ADY127" s="100"/>
      <c r="ADZ127" s="100"/>
      <c r="AEA127" s="100"/>
      <c r="AEB127" s="100"/>
      <c r="AEC127" s="100"/>
      <c r="AED127" s="100"/>
      <c r="AEE127" s="100"/>
      <c r="AEF127" s="100"/>
      <c r="AEG127" s="100"/>
      <c r="AEH127" s="100"/>
      <c r="AEI127" s="100"/>
      <c r="AEJ127" s="100"/>
      <c r="AEK127" s="100"/>
      <c r="AEL127" s="100"/>
      <c r="AEM127" s="100"/>
      <c r="AEN127" s="100"/>
      <c r="AEO127" s="100"/>
      <c r="AEP127" s="100"/>
      <c r="AEQ127" s="100"/>
      <c r="AER127" s="100"/>
      <c r="AES127" s="100"/>
      <c r="AET127" s="100"/>
      <c r="AEU127" s="100"/>
      <c r="AEV127" s="100"/>
      <c r="AEW127" s="100"/>
      <c r="AEX127" s="100"/>
      <c r="AEY127" s="100"/>
      <c r="AEZ127" s="100"/>
      <c r="AFA127" s="100"/>
      <c r="AFB127" s="100"/>
      <c r="AFC127" s="100"/>
      <c r="AFD127" s="100"/>
      <c r="AFE127" s="100"/>
      <c r="AFF127" s="100"/>
      <c r="AFG127" s="100"/>
      <c r="AFH127" s="100"/>
      <c r="AFI127" s="100"/>
      <c r="AFJ127" s="100"/>
      <c r="AFK127" s="100"/>
      <c r="AFL127" s="100"/>
      <c r="AFM127" s="100"/>
      <c r="AFN127" s="100"/>
      <c r="AFO127" s="100"/>
      <c r="AFP127" s="100"/>
      <c r="AFQ127" s="100"/>
      <c r="AFR127" s="100"/>
      <c r="AFS127" s="100"/>
      <c r="AFT127" s="100"/>
      <c r="AFU127" s="100"/>
      <c r="AFV127" s="100"/>
      <c r="AFW127" s="100"/>
      <c r="AFX127" s="100"/>
      <c r="AFY127" s="100"/>
      <c r="AFZ127" s="100"/>
      <c r="AGA127" s="100"/>
      <c r="AGB127" s="100"/>
      <c r="AGC127" s="100"/>
      <c r="AGD127" s="100"/>
      <c r="AGE127" s="100"/>
      <c r="AGF127" s="100"/>
      <c r="AGG127" s="100"/>
      <c r="AGH127" s="100"/>
      <c r="AGI127" s="100"/>
      <c r="AGJ127" s="100"/>
      <c r="AGK127" s="100"/>
      <c r="AGL127" s="100"/>
      <c r="AGM127" s="100"/>
      <c r="AGN127" s="100"/>
      <c r="AGO127" s="100"/>
      <c r="AGP127" s="100"/>
      <c r="AGQ127" s="100"/>
      <c r="AGR127" s="100"/>
      <c r="AGS127" s="100"/>
      <c r="AGT127" s="100"/>
      <c r="AGU127" s="100"/>
      <c r="AGV127" s="100"/>
      <c r="AGW127" s="100"/>
      <c r="AGX127" s="100"/>
      <c r="AGY127" s="100"/>
      <c r="AGZ127" s="100"/>
      <c r="AHA127" s="100"/>
      <c r="AHB127" s="100"/>
      <c r="AHC127" s="100"/>
      <c r="AHD127" s="100"/>
      <c r="AHE127" s="100"/>
      <c r="AHF127" s="100"/>
      <c r="AHG127" s="100"/>
      <c r="AHH127" s="100"/>
      <c r="AHI127" s="100"/>
      <c r="AHJ127" s="100"/>
      <c r="AHK127" s="100"/>
      <c r="AHL127" s="100"/>
      <c r="AHM127" s="100"/>
      <c r="AHN127" s="100"/>
      <c r="AHO127" s="100"/>
      <c r="AHP127" s="100"/>
      <c r="AHQ127" s="100"/>
      <c r="AHR127" s="100"/>
      <c r="AHS127" s="100"/>
      <c r="AHT127" s="100"/>
      <c r="AHU127" s="100"/>
      <c r="AHV127" s="100"/>
      <c r="AHW127" s="100"/>
      <c r="AHX127" s="100"/>
      <c r="AHY127" s="100"/>
      <c r="AHZ127" s="100"/>
      <c r="AIA127" s="100"/>
      <c r="AIB127" s="100"/>
      <c r="AIC127" s="100"/>
      <c r="AID127" s="100"/>
      <c r="AIE127" s="100"/>
      <c r="AIF127" s="100"/>
      <c r="AIG127" s="100"/>
      <c r="AIH127" s="100"/>
      <c r="AII127" s="100"/>
      <c r="AIJ127" s="100"/>
      <c r="AIK127" s="100"/>
      <c r="AIL127" s="100"/>
      <c r="AIM127" s="100"/>
      <c r="AIN127" s="100"/>
      <c r="AIO127" s="100"/>
      <c r="AIP127" s="100"/>
      <c r="AIQ127" s="100"/>
      <c r="AIR127" s="100"/>
      <c r="AIS127" s="100"/>
      <c r="AIT127" s="100"/>
      <c r="AIU127" s="100"/>
      <c r="AIV127" s="100"/>
      <c r="AIW127" s="100"/>
      <c r="AIX127" s="100"/>
      <c r="AIY127" s="100"/>
      <c r="AIZ127" s="100"/>
      <c r="AJA127" s="100"/>
      <c r="AJB127" s="100"/>
      <c r="AJC127" s="100"/>
      <c r="AJD127" s="100"/>
      <c r="AJE127" s="100"/>
      <c r="AJF127" s="100"/>
      <c r="AJG127" s="100"/>
      <c r="AJH127" s="100"/>
      <c r="AJI127" s="100"/>
      <c r="AJJ127" s="100"/>
      <c r="AJK127" s="100"/>
      <c r="AJL127" s="100"/>
      <c r="AJM127" s="100"/>
      <c r="AJN127" s="100"/>
      <c r="AJO127" s="100"/>
      <c r="AJP127" s="100"/>
      <c r="AJQ127" s="100"/>
      <c r="AJR127" s="100"/>
      <c r="AJS127" s="100"/>
      <c r="AJT127" s="100"/>
      <c r="AJU127" s="100"/>
      <c r="AJV127" s="100"/>
      <c r="AJW127" s="100"/>
      <c r="AJX127" s="100"/>
      <c r="AJY127" s="100"/>
      <c r="AJZ127" s="100"/>
      <c r="AKA127" s="100"/>
      <c r="AKB127" s="100"/>
      <c r="AKC127" s="100"/>
      <c r="AKD127" s="100"/>
      <c r="AKE127" s="100"/>
      <c r="AKF127" s="100"/>
      <c r="AKG127" s="100"/>
      <c r="AKH127" s="100"/>
      <c r="AKI127" s="100"/>
      <c r="AKJ127" s="100"/>
      <c r="AKK127" s="100"/>
      <c r="AKL127" s="100"/>
      <c r="AKM127" s="100"/>
      <c r="AKN127" s="100"/>
      <c r="AKO127" s="100"/>
      <c r="AKP127" s="100"/>
      <c r="AKQ127" s="100"/>
      <c r="AKR127" s="100"/>
      <c r="AKS127" s="100"/>
      <c r="AKT127" s="100"/>
      <c r="AKU127" s="100"/>
      <c r="AKV127" s="100"/>
      <c r="AKW127" s="100"/>
      <c r="AKX127" s="100"/>
      <c r="AKY127" s="100"/>
      <c r="AKZ127" s="100"/>
      <c r="ALA127" s="100"/>
      <c r="ALB127" s="100"/>
      <c r="ALC127" s="100"/>
      <c r="ALD127" s="100"/>
      <c r="ALE127" s="100"/>
      <c r="ALF127" s="100"/>
      <c r="ALG127" s="100"/>
      <c r="ALH127" s="100"/>
      <c r="ALI127" s="100"/>
      <c r="ALJ127" s="100"/>
      <c r="ALK127" s="100"/>
      <c r="ALL127" s="100"/>
      <c r="ALM127" s="100"/>
      <c r="ALN127" s="100"/>
      <c r="ALO127" s="100"/>
      <c r="ALP127" s="100"/>
      <c r="ALQ127" s="100"/>
      <c r="ALR127" s="100"/>
      <c r="ALS127" s="100"/>
      <c r="ALT127" s="100"/>
      <c r="ALU127" s="100"/>
      <c r="ALV127" s="100"/>
      <c r="ALW127" s="100"/>
      <c r="ALX127" s="100"/>
      <c r="ALY127" s="100"/>
      <c r="ALZ127" s="100"/>
      <c r="AMA127" s="100"/>
      <c r="AMB127" s="100"/>
      <c r="AMC127" s="100"/>
      <c r="AMD127" s="100"/>
      <c r="AME127" s="100"/>
      <c r="AMF127" s="100"/>
      <c r="AMG127" s="100"/>
      <c r="AMH127" s="100"/>
      <c r="AMI127" s="100"/>
    </row>
    <row r="128" spans="1:1023" s="104" customFormat="1">
      <c r="A128" s="117" t="s">
        <v>116</v>
      </c>
      <c r="B128" s="118" t="s">
        <v>137</v>
      </c>
      <c r="C128" s="100">
        <v>37</v>
      </c>
      <c r="D128" s="100">
        <v>27</v>
      </c>
      <c r="E128" s="100">
        <v>3</v>
      </c>
      <c r="F128" s="100">
        <v>9</v>
      </c>
      <c r="G128" s="100"/>
      <c r="H128" s="100">
        <f t="shared" si="17"/>
        <v>76</v>
      </c>
      <c r="I128" s="123" t="str">
        <f t="shared" si="12"/>
        <v>統一超商</v>
      </c>
      <c r="J128" s="127" t="str">
        <f>IF((I128&lt;&gt;店舗数一覧_2021!I128),"○","")</f>
        <v/>
      </c>
      <c r="K128" s="124">
        <v>95326</v>
      </c>
      <c r="L128" s="102">
        <f t="shared" si="18"/>
        <v>1254.2894736842106</v>
      </c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  <c r="AU128" s="100"/>
      <c r="AV128" s="100"/>
      <c r="AW128" s="100"/>
      <c r="AX128" s="100"/>
      <c r="AY128" s="100"/>
      <c r="AZ128" s="100"/>
      <c r="BA128" s="100"/>
      <c r="BB128" s="100"/>
      <c r="BC128" s="100"/>
      <c r="BD128" s="100"/>
      <c r="BE128" s="100"/>
      <c r="BF128" s="100"/>
      <c r="BG128" s="100"/>
      <c r="BH128" s="100"/>
      <c r="BI128" s="100"/>
      <c r="BJ128" s="100"/>
      <c r="BK128" s="100"/>
      <c r="BL128" s="100"/>
      <c r="BM128" s="100"/>
      <c r="BN128" s="100"/>
      <c r="BO128" s="100"/>
      <c r="BP128" s="100"/>
      <c r="BQ128" s="100"/>
      <c r="BR128" s="100"/>
      <c r="BS128" s="100"/>
      <c r="BT128" s="100"/>
      <c r="BU128" s="100"/>
      <c r="BV128" s="100"/>
      <c r="BW128" s="100"/>
      <c r="BX128" s="100"/>
      <c r="BY128" s="100"/>
      <c r="BZ128" s="100"/>
      <c r="CA128" s="100"/>
      <c r="CB128" s="100"/>
      <c r="CC128" s="100"/>
      <c r="CD128" s="100"/>
      <c r="CE128" s="100"/>
      <c r="CF128" s="100"/>
      <c r="CG128" s="100"/>
      <c r="CH128" s="100"/>
      <c r="CI128" s="100"/>
      <c r="CJ128" s="100"/>
      <c r="CK128" s="100"/>
      <c r="CL128" s="100"/>
      <c r="CM128" s="100"/>
      <c r="CN128" s="100"/>
      <c r="CO128" s="100"/>
      <c r="CP128" s="100"/>
      <c r="CQ128" s="100"/>
      <c r="CR128" s="100"/>
      <c r="CS128" s="100"/>
      <c r="CT128" s="100"/>
      <c r="CU128" s="100"/>
      <c r="CV128" s="100"/>
      <c r="CW128" s="100"/>
      <c r="CX128" s="100"/>
      <c r="CY128" s="100"/>
      <c r="CZ128" s="100"/>
      <c r="DA128" s="100"/>
      <c r="DB128" s="100"/>
      <c r="DC128" s="100"/>
      <c r="DD128" s="100"/>
      <c r="DE128" s="100"/>
      <c r="DF128" s="100"/>
      <c r="DG128" s="100"/>
      <c r="DH128" s="100"/>
      <c r="DI128" s="100"/>
      <c r="DJ128" s="100"/>
      <c r="DK128" s="100"/>
      <c r="DL128" s="100"/>
      <c r="DM128" s="100"/>
      <c r="DN128" s="100"/>
      <c r="DO128" s="100"/>
      <c r="DP128" s="100"/>
      <c r="DQ128" s="100"/>
      <c r="DR128" s="100"/>
      <c r="DS128" s="100"/>
      <c r="DT128" s="100"/>
      <c r="DU128" s="100"/>
      <c r="DV128" s="100"/>
      <c r="DW128" s="100"/>
      <c r="DX128" s="100"/>
      <c r="DY128" s="100"/>
      <c r="DZ128" s="100"/>
      <c r="EA128" s="100"/>
      <c r="EB128" s="100"/>
      <c r="EC128" s="100"/>
      <c r="ED128" s="100"/>
      <c r="EE128" s="100"/>
      <c r="EF128" s="100"/>
      <c r="EG128" s="100"/>
      <c r="EH128" s="100"/>
      <c r="EI128" s="100"/>
      <c r="EJ128" s="100"/>
      <c r="EK128" s="100"/>
      <c r="EL128" s="100"/>
      <c r="EM128" s="100"/>
      <c r="EN128" s="100"/>
      <c r="EO128" s="100"/>
      <c r="EP128" s="100"/>
      <c r="EQ128" s="100"/>
      <c r="ER128" s="100"/>
      <c r="ES128" s="100"/>
      <c r="ET128" s="100"/>
      <c r="EU128" s="100"/>
      <c r="EV128" s="100"/>
      <c r="EW128" s="100"/>
      <c r="EX128" s="100"/>
      <c r="EY128" s="100"/>
      <c r="EZ128" s="100"/>
      <c r="FA128" s="100"/>
      <c r="FB128" s="100"/>
      <c r="FC128" s="100"/>
      <c r="FD128" s="100"/>
      <c r="FE128" s="100"/>
      <c r="FF128" s="100"/>
      <c r="FG128" s="100"/>
      <c r="FH128" s="100"/>
      <c r="FI128" s="100"/>
      <c r="FJ128" s="100"/>
      <c r="FK128" s="100"/>
      <c r="FL128" s="100"/>
      <c r="FM128" s="100"/>
      <c r="FN128" s="100"/>
      <c r="FO128" s="100"/>
      <c r="FP128" s="100"/>
      <c r="FQ128" s="100"/>
      <c r="FR128" s="100"/>
      <c r="FS128" s="100"/>
      <c r="FT128" s="100"/>
      <c r="FU128" s="100"/>
      <c r="FV128" s="100"/>
      <c r="FW128" s="100"/>
      <c r="FX128" s="100"/>
      <c r="FY128" s="100"/>
      <c r="FZ128" s="100"/>
      <c r="GA128" s="100"/>
      <c r="GB128" s="100"/>
      <c r="GC128" s="100"/>
      <c r="GD128" s="100"/>
      <c r="GE128" s="100"/>
      <c r="GF128" s="100"/>
      <c r="GG128" s="100"/>
      <c r="GH128" s="100"/>
      <c r="GI128" s="100"/>
      <c r="GJ128" s="100"/>
      <c r="GK128" s="100"/>
      <c r="GL128" s="100"/>
      <c r="GM128" s="100"/>
      <c r="GN128" s="100"/>
      <c r="GO128" s="100"/>
      <c r="GP128" s="100"/>
      <c r="GQ128" s="100"/>
      <c r="GR128" s="100"/>
      <c r="GS128" s="100"/>
      <c r="GT128" s="100"/>
      <c r="GU128" s="100"/>
      <c r="GV128" s="100"/>
      <c r="GW128" s="100"/>
      <c r="GX128" s="100"/>
      <c r="GY128" s="100"/>
      <c r="GZ128" s="100"/>
      <c r="HA128" s="100"/>
      <c r="HB128" s="100"/>
      <c r="HC128" s="100"/>
      <c r="HD128" s="100"/>
      <c r="HE128" s="100"/>
      <c r="HF128" s="100"/>
      <c r="HG128" s="100"/>
      <c r="HH128" s="100"/>
      <c r="HI128" s="100"/>
      <c r="HJ128" s="100"/>
      <c r="HK128" s="100"/>
      <c r="HL128" s="100"/>
      <c r="HM128" s="100"/>
      <c r="HN128" s="100"/>
      <c r="HO128" s="100"/>
      <c r="HP128" s="100"/>
      <c r="HQ128" s="100"/>
      <c r="HR128" s="100"/>
      <c r="HS128" s="100"/>
      <c r="HT128" s="100"/>
      <c r="HU128" s="100"/>
      <c r="HV128" s="100"/>
      <c r="HW128" s="100"/>
      <c r="HX128" s="100"/>
      <c r="HY128" s="100"/>
      <c r="HZ128" s="100"/>
      <c r="IA128" s="100"/>
      <c r="IB128" s="100"/>
      <c r="IC128" s="100"/>
      <c r="ID128" s="100"/>
      <c r="IE128" s="100"/>
      <c r="IF128" s="100"/>
      <c r="IG128" s="100"/>
      <c r="IH128" s="100"/>
      <c r="II128" s="100"/>
      <c r="IJ128" s="100"/>
      <c r="IK128" s="100"/>
      <c r="IL128" s="100"/>
      <c r="IM128" s="100"/>
      <c r="IN128" s="100"/>
      <c r="IO128" s="100"/>
      <c r="IP128" s="100"/>
      <c r="IQ128" s="100"/>
      <c r="IR128" s="100"/>
      <c r="IS128" s="100"/>
      <c r="IT128" s="100"/>
      <c r="IU128" s="100"/>
      <c r="IV128" s="100"/>
      <c r="IW128" s="100"/>
      <c r="IX128" s="100"/>
      <c r="IY128" s="100"/>
      <c r="IZ128" s="100"/>
      <c r="JA128" s="100"/>
      <c r="JB128" s="100"/>
      <c r="JC128" s="100"/>
      <c r="JD128" s="100"/>
      <c r="JE128" s="100"/>
      <c r="JF128" s="100"/>
      <c r="JG128" s="100"/>
      <c r="JH128" s="100"/>
      <c r="JI128" s="100"/>
      <c r="JJ128" s="100"/>
      <c r="JK128" s="100"/>
      <c r="JL128" s="100"/>
      <c r="JM128" s="100"/>
      <c r="JN128" s="100"/>
      <c r="JO128" s="100"/>
      <c r="JP128" s="100"/>
      <c r="JQ128" s="100"/>
      <c r="JR128" s="100"/>
      <c r="JS128" s="100"/>
      <c r="JT128" s="100"/>
      <c r="JU128" s="100"/>
      <c r="JV128" s="100"/>
      <c r="JW128" s="100"/>
      <c r="JX128" s="100"/>
      <c r="JY128" s="100"/>
      <c r="JZ128" s="100"/>
      <c r="KA128" s="100"/>
      <c r="KB128" s="100"/>
      <c r="KC128" s="100"/>
      <c r="KD128" s="100"/>
      <c r="KE128" s="100"/>
      <c r="KF128" s="100"/>
      <c r="KG128" s="100"/>
      <c r="KH128" s="100"/>
      <c r="KI128" s="100"/>
      <c r="KJ128" s="100"/>
      <c r="KK128" s="100"/>
      <c r="KL128" s="100"/>
      <c r="KM128" s="100"/>
      <c r="KN128" s="100"/>
      <c r="KO128" s="100"/>
      <c r="KP128" s="100"/>
      <c r="KQ128" s="100"/>
      <c r="KR128" s="100"/>
      <c r="KS128" s="100"/>
      <c r="KT128" s="100"/>
      <c r="KU128" s="100"/>
      <c r="KV128" s="100"/>
      <c r="KW128" s="100"/>
      <c r="KX128" s="100"/>
      <c r="KY128" s="100"/>
      <c r="KZ128" s="100"/>
      <c r="LA128" s="100"/>
      <c r="LB128" s="100"/>
      <c r="LC128" s="100"/>
      <c r="LD128" s="100"/>
      <c r="LE128" s="100"/>
      <c r="LF128" s="100"/>
      <c r="LG128" s="100"/>
      <c r="LH128" s="100"/>
      <c r="LI128" s="100"/>
      <c r="LJ128" s="100"/>
      <c r="LK128" s="100"/>
      <c r="LL128" s="100"/>
      <c r="LM128" s="100"/>
      <c r="LN128" s="100"/>
      <c r="LO128" s="100"/>
      <c r="LP128" s="100"/>
      <c r="LQ128" s="100"/>
      <c r="LR128" s="100"/>
      <c r="LS128" s="100"/>
      <c r="LT128" s="100"/>
      <c r="LU128" s="100"/>
      <c r="LV128" s="100"/>
      <c r="LW128" s="100"/>
      <c r="LX128" s="100"/>
      <c r="LY128" s="100"/>
      <c r="LZ128" s="100"/>
      <c r="MA128" s="100"/>
      <c r="MB128" s="100"/>
      <c r="MC128" s="100"/>
      <c r="MD128" s="100"/>
      <c r="ME128" s="100"/>
      <c r="MF128" s="100"/>
      <c r="MG128" s="100"/>
      <c r="MH128" s="100"/>
      <c r="MI128" s="100"/>
      <c r="MJ128" s="100"/>
      <c r="MK128" s="100"/>
      <c r="ML128" s="100"/>
      <c r="MM128" s="100"/>
      <c r="MN128" s="100"/>
      <c r="MO128" s="100"/>
      <c r="MP128" s="100"/>
      <c r="MQ128" s="100"/>
      <c r="MR128" s="100"/>
      <c r="MS128" s="100"/>
      <c r="MT128" s="100"/>
      <c r="MU128" s="100"/>
      <c r="MV128" s="100"/>
      <c r="MW128" s="100"/>
      <c r="MX128" s="100"/>
      <c r="MY128" s="100"/>
      <c r="MZ128" s="100"/>
      <c r="NA128" s="100"/>
      <c r="NB128" s="100"/>
      <c r="NC128" s="100"/>
      <c r="ND128" s="100"/>
      <c r="NE128" s="100"/>
      <c r="NF128" s="100"/>
      <c r="NG128" s="100"/>
      <c r="NH128" s="100"/>
      <c r="NI128" s="100"/>
      <c r="NJ128" s="100"/>
      <c r="NK128" s="100"/>
      <c r="NL128" s="100"/>
      <c r="NM128" s="100"/>
      <c r="NN128" s="100"/>
      <c r="NO128" s="100"/>
      <c r="NP128" s="100"/>
      <c r="NQ128" s="100"/>
      <c r="NR128" s="100"/>
      <c r="NS128" s="100"/>
      <c r="NT128" s="100"/>
      <c r="NU128" s="100"/>
      <c r="NV128" s="100"/>
      <c r="NW128" s="100"/>
      <c r="NX128" s="100"/>
      <c r="NY128" s="100"/>
      <c r="NZ128" s="100"/>
      <c r="OA128" s="100"/>
      <c r="OB128" s="100"/>
      <c r="OC128" s="100"/>
      <c r="OD128" s="100"/>
      <c r="OE128" s="100"/>
      <c r="OF128" s="100"/>
      <c r="OG128" s="100"/>
      <c r="OH128" s="100"/>
      <c r="OI128" s="100"/>
      <c r="OJ128" s="100"/>
      <c r="OK128" s="100"/>
      <c r="OL128" s="100"/>
      <c r="OM128" s="100"/>
      <c r="ON128" s="100"/>
      <c r="OO128" s="100"/>
      <c r="OP128" s="100"/>
      <c r="OQ128" s="100"/>
      <c r="OR128" s="100"/>
      <c r="OS128" s="100"/>
      <c r="OT128" s="100"/>
      <c r="OU128" s="100"/>
      <c r="OV128" s="100"/>
      <c r="OW128" s="100"/>
      <c r="OX128" s="100"/>
      <c r="OY128" s="100"/>
      <c r="OZ128" s="100"/>
      <c r="PA128" s="100"/>
      <c r="PB128" s="100"/>
      <c r="PC128" s="100"/>
      <c r="PD128" s="100"/>
      <c r="PE128" s="100"/>
      <c r="PF128" s="100"/>
      <c r="PG128" s="100"/>
      <c r="PH128" s="100"/>
      <c r="PI128" s="100"/>
      <c r="PJ128" s="100"/>
      <c r="PK128" s="100"/>
      <c r="PL128" s="100"/>
      <c r="PM128" s="100"/>
      <c r="PN128" s="100"/>
      <c r="PO128" s="100"/>
      <c r="PP128" s="100"/>
      <c r="PQ128" s="100"/>
      <c r="PR128" s="100"/>
      <c r="PS128" s="100"/>
      <c r="PT128" s="100"/>
      <c r="PU128" s="100"/>
      <c r="PV128" s="100"/>
      <c r="PW128" s="100"/>
      <c r="PX128" s="100"/>
      <c r="PY128" s="100"/>
      <c r="PZ128" s="100"/>
      <c r="QA128" s="100"/>
      <c r="QB128" s="100"/>
      <c r="QC128" s="100"/>
      <c r="QD128" s="100"/>
      <c r="QE128" s="100"/>
      <c r="QF128" s="100"/>
      <c r="QG128" s="100"/>
      <c r="QH128" s="100"/>
      <c r="QI128" s="100"/>
      <c r="QJ128" s="100"/>
      <c r="QK128" s="100"/>
      <c r="QL128" s="100"/>
      <c r="QM128" s="100"/>
      <c r="QN128" s="100"/>
      <c r="QO128" s="100"/>
      <c r="QP128" s="100"/>
      <c r="QQ128" s="100"/>
      <c r="QR128" s="100"/>
      <c r="QS128" s="100"/>
      <c r="QT128" s="100"/>
      <c r="QU128" s="100"/>
      <c r="QV128" s="100"/>
      <c r="QW128" s="100"/>
      <c r="QX128" s="100"/>
      <c r="QY128" s="100"/>
      <c r="QZ128" s="100"/>
      <c r="RA128" s="100"/>
      <c r="RB128" s="100"/>
      <c r="RC128" s="100"/>
      <c r="RD128" s="100"/>
      <c r="RE128" s="100"/>
      <c r="RF128" s="100"/>
      <c r="RG128" s="100"/>
      <c r="RH128" s="100"/>
      <c r="RI128" s="100"/>
      <c r="RJ128" s="100"/>
      <c r="RK128" s="100"/>
      <c r="RL128" s="100"/>
      <c r="RM128" s="100"/>
      <c r="RN128" s="100"/>
      <c r="RO128" s="100"/>
      <c r="RP128" s="100"/>
      <c r="RQ128" s="100"/>
      <c r="RR128" s="100"/>
      <c r="RS128" s="100"/>
      <c r="RT128" s="100"/>
      <c r="RU128" s="100"/>
      <c r="RV128" s="100"/>
      <c r="RW128" s="100"/>
      <c r="RX128" s="100"/>
      <c r="RY128" s="100"/>
      <c r="RZ128" s="100"/>
      <c r="SA128" s="100"/>
      <c r="SB128" s="100"/>
      <c r="SC128" s="100"/>
      <c r="SD128" s="100"/>
      <c r="SE128" s="100"/>
      <c r="SF128" s="100"/>
      <c r="SG128" s="100"/>
      <c r="SH128" s="100"/>
      <c r="SI128" s="100"/>
      <c r="SJ128" s="100"/>
      <c r="SK128" s="100"/>
      <c r="SL128" s="100"/>
      <c r="SM128" s="100"/>
      <c r="SN128" s="100"/>
      <c r="SO128" s="100"/>
      <c r="SP128" s="100"/>
      <c r="SQ128" s="100"/>
      <c r="SR128" s="100"/>
      <c r="SS128" s="100"/>
      <c r="ST128" s="100"/>
      <c r="SU128" s="100"/>
      <c r="SV128" s="100"/>
      <c r="SW128" s="100"/>
      <c r="SX128" s="100"/>
      <c r="SY128" s="100"/>
      <c r="SZ128" s="100"/>
      <c r="TA128" s="100"/>
      <c r="TB128" s="100"/>
      <c r="TC128" s="100"/>
      <c r="TD128" s="100"/>
      <c r="TE128" s="100"/>
      <c r="TF128" s="100"/>
      <c r="TG128" s="100"/>
      <c r="TH128" s="100"/>
      <c r="TI128" s="100"/>
      <c r="TJ128" s="100"/>
      <c r="TK128" s="100"/>
      <c r="TL128" s="100"/>
      <c r="TM128" s="100"/>
      <c r="TN128" s="100"/>
      <c r="TO128" s="100"/>
      <c r="TP128" s="100"/>
      <c r="TQ128" s="100"/>
      <c r="TR128" s="100"/>
      <c r="TS128" s="100"/>
      <c r="TT128" s="100"/>
      <c r="TU128" s="100"/>
      <c r="TV128" s="100"/>
      <c r="TW128" s="100"/>
      <c r="TX128" s="100"/>
      <c r="TY128" s="100"/>
      <c r="TZ128" s="100"/>
      <c r="UA128" s="100"/>
      <c r="UB128" s="100"/>
      <c r="UC128" s="100"/>
      <c r="UD128" s="100"/>
      <c r="UE128" s="100"/>
      <c r="UF128" s="100"/>
      <c r="UG128" s="100"/>
      <c r="UH128" s="100"/>
      <c r="UI128" s="100"/>
      <c r="UJ128" s="100"/>
      <c r="UK128" s="100"/>
      <c r="UL128" s="100"/>
      <c r="UM128" s="100"/>
      <c r="UN128" s="100"/>
      <c r="UO128" s="100"/>
      <c r="UP128" s="100"/>
      <c r="UQ128" s="100"/>
      <c r="UR128" s="100"/>
      <c r="US128" s="100"/>
      <c r="UT128" s="100"/>
      <c r="UU128" s="100"/>
      <c r="UV128" s="100"/>
      <c r="UW128" s="100"/>
      <c r="UX128" s="100"/>
      <c r="UY128" s="100"/>
      <c r="UZ128" s="100"/>
      <c r="VA128" s="100"/>
      <c r="VB128" s="100"/>
      <c r="VC128" s="100"/>
      <c r="VD128" s="100"/>
      <c r="VE128" s="100"/>
      <c r="VF128" s="100"/>
      <c r="VG128" s="100"/>
      <c r="VH128" s="100"/>
      <c r="VI128" s="100"/>
      <c r="VJ128" s="100"/>
      <c r="VK128" s="100"/>
      <c r="VL128" s="100"/>
      <c r="VM128" s="100"/>
      <c r="VN128" s="100"/>
      <c r="VO128" s="100"/>
      <c r="VP128" s="100"/>
      <c r="VQ128" s="100"/>
      <c r="VR128" s="100"/>
      <c r="VS128" s="100"/>
      <c r="VT128" s="100"/>
      <c r="VU128" s="100"/>
      <c r="VV128" s="100"/>
      <c r="VW128" s="100"/>
      <c r="VX128" s="100"/>
      <c r="VY128" s="100"/>
      <c r="VZ128" s="100"/>
      <c r="WA128" s="100"/>
      <c r="WB128" s="100"/>
      <c r="WC128" s="100"/>
      <c r="WD128" s="100"/>
      <c r="WE128" s="100"/>
      <c r="WF128" s="100"/>
      <c r="WG128" s="100"/>
      <c r="WH128" s="100"/>
      <c r="WI128" s="100"/>
      <c r="WJ128" s="100"/>
      <c r="WK128" s="100"/>
      <c r="WL128" s="100"/>
      <c r="WM128" s="100"/>
      <c r="WN128" s="100"/>
      <c r="WO128" s="100"/>
      <c r="WP128" s="100"/>
      <c r="WQ128" s="100"/>
      <c r="WR128" s="100"/>
      <c r="WS128" s="100"/>
      <c r="WT128" s="100"/>
      <c r="WU128" s="100"/>
      <c r="WV128" s="100"/>
      <c r="WW128" s="100"/>
      <c r="WX128" s="100"/>
      <c r="WY128" s="100"/>
      <c r="WZ128" s="100"/>
      <c r="XA128" s="100"/>
      <c r="XB128" s="100"/>
      <c r="XC128" s="100"/>
      <c r="XD128" s="100"/>
      <c r="XE128" s="100"/>
      <c r="XF128" s="100"/>
      <c r="XG128" s="100"/>
      <c r="XH128" s="100"/>
      <c r="XI128" s="100"/>
      <c r="XJ128" s="100"/>
      <c r="XK128" s="100"/>
      <c r="XL128" s="100"/>
      <c r="XM128" s="100"/>
      <c r="XN128" s="100"/>
      <c r="XO128" s="100"/>
      <c r="XP128" s="100"/>
      <c r="XQ128" s="100"/>
      <c r="XR128" s="100"/>
      <c r="XS128" s="100"/>
      <c r="XT128" s="100"/>
      <c r="XU128" s="100"/>
      <c r="XV128" s="100"/>
      <c r="XW128" s="100"/>
      <c r="XX128" s="100"/>
      <c r="XY128" s="100"/>
      <c r="XZ128" s="100"/>
      <c r="YA128" s="100"/>
      <c r="YB128" s="100"/>
      <c r="YC128" s="100"/>
      <c r="YD128" s="100"/>
      <c r="YE128" s="100"/>
      <c r="YF128" s="100"/>
      <c r="YG128" s="100"/>
      <c r="YH128" s="100"/>
      <c r="YI128" s="100"/>
      <c r="YJ128" s="100"/>
      <c r="YK128" s="100"/>
      <c r="YL128" s="100"/>
      <c r="YM128" s="100"/>
      <c r="YN128" s="100"/>
      <c r="YO128" s="100"/>
      <c r="YP128" s="100"/>
      <c r="YQ128" s="100"/>
      <c r="YR128" s="100"/>
      <c r="YS128" s="100"/>
      <c r="YT128" s="100"/>
      <c r="YU128" s="100"/>
      <c r="YV128" s="100"/>
      <c r="YW128" s="100"/>
      <c r="YX128" s="100"/>
      <c r="YY128" s="100"/>
      <c r="YZ128" s="100"/>
      <c r="ZA128" s="100"/>
      <c r="ZB128" s="100"/>
      <c r="ZC128" s="100"/>
      <c r="ZD128" s="100"/>
      <c r="ZE128" s="100"/>
      <c r="ZF128" s="100"/>
      <c r="ZG128" s="100"/>
      <c r="ZH128" s="100"/>
      <c r="ZI128" s="100"/>
      <c r="ZJ128" s="100"/>
      <c r="ZK128" s="100"/>
      <c r="ZL128" s="100"/>
      <c r="ZM128" s="100"/>
      <c r="ZN128" s="100"/>
      <c r="ZO128" s="100"/>
      <c r="ZP128" s="100"/>
      <c r="ZQ128" s="100"/>
      <c r="ZR128" s="100"/>
      <c r="ZS128" s="100"/>
      <c r="ZT128" s="100"/>
      <c r="ZU128" s="100"/>
      <c r="ZV128" s="100"/>
      <c r="ZW128" s="100"/>
      <c r="ZX128" s="100"/>
      <c r="ZY128" s="100"/>
      <c r="ZZ128" s="100"/>
      <c r="AAA128" s="100"/>
      <c r="AAB128" s="100"/>
      <c r="AAC128" s="100"/>
      <c r="AAD128" s="100"/>
      <c r="AAE128" s="100"/>
      <c r="AAF128" s="100"/>
      <c r="AAG128" s="100"/>
      <c r="AAH128" s="100"/>
      <c r="AAI128" s="100"/>
      <c r="AAJ128" s="100"/>
      <c r="AAK128" s="100"/>
      <c r="AAL128" s="100"/>
      <c r="AAM128" s="100"/>
      <c r="AAN128" s="100"/>
      <c r="AAO128" s="100"/>
      <c r="AAP128" s="100"/>
      <c r="AAQ128" s="100"/>
      <c r="AAR128" s="100"/>
      <c r="AAS128" s="100"/>
      <c r="AAT128" s="100"/>
      <c r="AAU128" s="100"/>
      <c r="AAV128" s="100"/>
      <c r="AAW128" s="100"/>
      <c r="AAX128" s="100"/>
      <c r="AAY128" s="100"/>
      <c r="AAZ128" s="100"/>
      <c r="ABA128" s="100"/>
      <c r="ABB128" s="100"/>
      <c r="ABC128" s="100"/>
      <c r="ABD128" s="100"/>
      <c r="ABE128" s="100"/>
      <c r="ABF128" s="100"/>
      <c r="ABG128" s="100"/>
      <c r="ABH128" s="100"/>
      <c r="ABI128" s="100"/>
      <c r="ABJ128" s="100"/>
      <c r="ABK128" s="100"/>
      <c r="ABL128" s="100"/>
      <c r="ABM128" s="100"/>
      <c r="ABN128" s="100"/>
      <c r="ABO128" s="100"/>
      <c r="ABP128" s="100"/>
      <c r="ABQ128" s="100"/>
      <c r="ABR128" s="100"/>
      <c r="ABS128" s="100"/>
      <c r="ABT128" s="100"/>
      <c r="ABU128" s="100"/>
      <c r="ABV128" s="100"/>
      <c r="ABW128" s="100"/>
      <c r="ABX128" s="100"/>
      <c r="ABY128" s="100"/>
      <c r="ABZ128" s="100"/>
      <c r="ACA128" s="100"/>
      <c r="ACB128" s="100"/>
      <c r="ACC128" s="100"/>
      <c r="ACD128" s="100"/>
      <c r="ACE128" s="100"/>
      <c r="ACF128" s="100"/>
      <c r="ACG128" s="100"/>
      <c r="ACH128" s="100"/>
      <c r="ACI128" s="100"/>
      <c r="ACJ128" s="100"/>
      <c r="ACK128" s="100"/>
      <c r="ACL128" s="100"/>
      <c r="ACM128" s="100"/>
      <c r="ACN128" s="100"/>
      <c r="ACO128" s="100"/>
      <c r="ACP128" s="100"/>
      <c r="ACQ128" s="100"/>
      <c r="ACR128" s="100"/>
      <c r="ACS128" s="100"/>
      <c r="ACT128" s="100"/>
      <c r="ACU128" s="100"/>
      <c r="ACV128" s="100"/>
      <c r="ACW128" s="100"/>
      <c r="ACX128" s="100"/>
      <c r="ACY128" s="100"/>
      <c r="ACZ128" s="100"/>
      <c r="ADA128" s="100"/>
      <c r="ADB128" s="100"/>
      <c r="ADC128" s="100"/>
      <c r="ADD128" s="100"/>
      <c r="ADE128" s="100"/>
      <c r="ADF128" s="100"/>
      <c r="ADG128" s="100"/>
      <c r="ADH128" s="100"/>
      <c r="ADI128" s="100"/>
      <c r="ADJ128" s="100"/>
      <c r="ADK128" s="100"/>
      <c r="ADL128" s="100"/>
      <c r="ADM128" s="100"/>
      <c r="ADN128" s="100"/>
      <c r="ADO128" s="100"/>
      <c r="ADP128" s="100"/>
      <c r="ADQ128" s="100"/>
      <c r="ADR128" s="100"/>
      <c r="ADS128" s="100"/>
      <c r="ADT128" s="100"/>
      <c r="ADU128" s="100"/>
      <c r="ADV128" s="100"/>
      <c r="ADW128" s="100"/>
      <c r="ADX128" s="100"/>
      <c r="ADY128" s="100"/>
      <c r="ADZ128" s="100"/>
      <c r="AEA128" s="100"/>
      <c r="AEB128" s="100"/>
      <c r="AEC128" s="100"/>
      <c r="AED128" s="100"/>
      <c r="AEE128" s="100"/>
      <c r="AEF128" s="100"/>
      <c r="AEG128" s="100"/>
      <c r="AEH128" s="100"/>
      <c r="AEI128" s="100"/>
      <c r="AEJ128" s="100"/>
      <c r="AEK128" s="100"/>
      <c r="AEL128" s="100"/>
      <c r="AEM128" s="100"/>
      <c r="AEN128" s="100"/>
      <c r="AEO128" s="100"/>
      <c r="AEP128" s="100"/>
      <c r="AEQ128" s="100"/>
      <c r="AER128" s="100"/>
      <c r="AES128" s="100"/>
      <c r="AET128" s="100"/>
      <c r="AEU128" s="100"/>
      <c r="AEV128" s="100"/>
      <c r="AEW128" s="100"/>
      <c r="AEX128" s="100"/>
      <c r="AEY128" s="100"/>
      <c r="AEZ128" s="100"/>
      <c r="AFA128" s="100"/>
      <c r="AFB128" s="100"/>
      <c r="AFC128" s="100"/>
      <c r="AFD128" s="100"/>
      <c r="AFE128" s="100"/>
      <c r="AFF128" s="100"/>
      <c r="AFG128" s="100"/>
      <c r="AFH128" s="100"/>
      <c r="AFI128" s="100"/>
      <c r="AFJ128" s="100"/>
      <c r="AFK128" s="100"/>
      <c r="AFL128" s="100"/>
      <c r="AFM128" s="100"/>
      <c r="AFN128" s="100"/>
      <c r="AFO128" s="100"/>
      <c r="AFP128" s="100"/>
      <c r="AFQ128" s="100"/>
      <c r="AFR128" s="100"/>
      <c r="AFS128" s="100"/>
      <c r="AFT128" s="100"/>
      <c r="AFU128" s="100"/>
      <c r="AFV128" s="100"/>
      <c r="AFW128" s="100"/>
      <c r="AFX128" s="100"/>
      <c r="AFY128" s="100"/>
      <c r="AFZ128" s="100"/>
      <c r="AGA128" s="100"/>
      <c r="AGB128" s="100"/>
      <c r="AGC128" s="100"/>
      <c r="AGD128" s="100"/>
      <c r="AGE128" s="100"/>
      <c r="AGF128" s="100"/>
      <c r="AGG128" s="100"/>
      <c r="AGH128" s="100"/>
      <c r="AGI128" s="100"/>
      <c r="AGJ128" s="100"/>
      <c r="AGK128" s="100"/>
      <c r="AGL128" s="100"/>
      <c r="AGM128" s="100"/>
      <c r="AGN128" s="100"/>
      <c r="AGO128" s="100"/>
      <c r="AGP128" s="100"/>
      <c r="AGQ128" s="100"/>
      <c r="AGR128" s="100"/>
      <c r="AGS128" s="100"/>
      <c r="AGT128" s="100"/>
      <c r="AGU128" s="100"/>
      <c r="AGV128" s="100"/>
      <c r="AGW128" s="100"/>
      <c r="AGX128" s="100"/>
      <c r="AGY128" s="100"/>
      <c r="AGZ128" s="100"/>
      <c r="AHA128" s="100"/>
      <c r="AHB128" s="100"/>
      <c r="AHC128" s="100"/>
      <c r="AHD128" s="100"/>
      <c r="AHE128" s="100"/>
      <c r="AHF128" s="100"/>
      <c r="AHG128" s="100"/>
      <c r="AHH128" s="100"/>
      <c r="AHI128" s="100"/>
      <c r="AHJ128" s="100"/>
      <c r="AHK128" s="100"/>
      <c r="AHL128" s="100"/>
      <c r="AHM128" s="100"/>
      <c r="AHN128" s="100"/>
      <c r="AHO128" s="100"/>
      <c r="AHP128" s="100"/>
      <c r="AHQ128" s="100"/>
      <c r="AHR128" s="100"/>
      <c r="AHS128" s="100"/>
      <c r="AHT128" s="100"/>
      <c r="AHU128" s="100"/>
      <c r="AHV128" s="100"/>
      <c r="AHW128" s="100"/>
      <c r="AHX128" s="100"/>
      <c r="AHY128" s="100"/>
      <c r="AHZ128" s="100"/>
      <c r="AIA128" s="100"/>
      <c r="AIB128" s="100"/>
      <c r="AIC128" s="100"/>
      <c r="AID128" s="100"/>
      <c r="AIE128" s="100"/>
      <c r="AIF128" s="100"/>
      <c r="AIG128" s="100"/>
      <c r="AIH128" s="100"/>
      <c r="AII128" s="100"/>
      <c r="AIJ128" s="100"/>
      <c r="AIK128" s="100"/>
      <c r="AIL128" s="100"/>
      <c r="AIM128" s="100"/>
      <c r="AIN128" s="100"/>
      <c r="AIO128" s="100"/>
      <c r="AIP128" s="100"/>
      <c r="AIQ128" s="100"/>
      <c r="AIR128" s="100"/>
      <c r="AIS128" s="100"/>
      <c r="AIT128" s="100"/>
      <c r="AIU128" s="100"/>
      <c r="AIV128" s="100"/>
      <c r="AIW128" s="100"/>
      <c r="AIX128" s="100"/>
      <c r="AIY128" s="100"/>
      <c r="AIZ128" s="100"/>
      <c r="AJA128" s="100"/>
      <c r="AJB128" s="100"/>
      <c r="AJC128" s="100"/>
      <c r="AJD128" s="100"/>
      <c r="AJE128" s="100"/>
      <c r="AJF128" s="100"/>
      <c r="AJG128" s="100"/>
      <c r="AJH128" s="100"/>
      <c r="AJI128" s="100"/>
      <c r="AJJ128" s="100"/>
      <c r="AJK128" s="100"/>
      <c r="AJL128" s="100"/>
      <c r="AJM128" s="100"/>
      <c r="AJN128" s="100"/>
      <c r="AJO128" s="100"/>
      <c r="AJP128" s="100"/>
      <c r="AJQ128" s="100"/>
      <c r="AJR128" s="100"/>
      <c r="AJS128" s="100"/>
      <c r="AJT128" s="100"/>
      <c r="AJU128" s="100"/>
      <c r="AJV128" s="100"/>
      <c r="AJW128" s="100"/>
      <c r="AJX128" s="100"/>
      <c r="AJY128" s="100"/>
      <c r="AJZ128" s="100"/>
      <c r="AKA128" s="100"/>
      <c r="AKB128" s="100"/>
      <c r="AKC128" s="100"/>
      <c r="AKD128" s="100"/>
      <c r="AKE128" s="100"/>
      <c r="AKF128" s="100"/>
      <c r="AKG128" s="100"/>
      <c r="AKH128" s="100"/>
      <c r="AKI128" s="100"/>
      <c r="AKJ128" s="100"/>
      <c r="AKK128" s="100"/>
      <c r="AKL128" s="100"/>
      <c r="AKM128" s="100"/>
      <c r="AKN128" s="100"/>
      <c r="AKO128" s="100"/>
      <c r="AKP128" s="100"/>
      <c r="AKQ128" s="100"/>
      <c r="AKR128" s="100"/>
      <c r="AKS128" s="100"/>
      <c r="AKT128" s="100"/>
      <c r="AKU128" s="100"/>
      <c r="AKV128" s="100"/>
      <c r="AKW128" s="100"/>
      <c r="AKX128" s="100"/>
      <c r="AKY128" s="100"/>
      <c r="AKZ128" s="100"/>
      <c r="ALA128" s="100"/>
      <c r="ALB128" s="100"/>
      <c r="ALC128" s="100"/>
      <c r="ALD128" s="100"/>
      <c r="ALE128" s="100"/>
      <c r="ALF128" s="100"/>
      <c r="ALG128" s="100"/>
      <c r="ALH128" s="100"/>
      <c r="ALI128" s="100"/>
      <c r="ALJ128" s="100"/>
      <c r="ALK128" s="100"/>
      <c r="ALL128" s="100"/>
      <c r="ALM128" s="100"/>
      <c r="ALN128" s="100"/>
      <c r="ALO128" s="100"/>
      <c r="ALP128" s="100"/>
      <c r="ALQ128" s="100"/>
      <c r="ALR128" s="100"/>
      <c r="ALS128" s="100"/>
      <c r="ALT128" s="100"/>
      <c r="ALU128" s="100"/>
      <c r="ALV128" s="100"/>
      <c r="ALW128" s="100"/>
      <c r="ALX128" s="100"/>
      <c r="ALY128" s="100"/>
      <c r="ALZ128" s="100"/>
      <c r="AMA128" s="100"/>
      <c r="AMB128" s="100"/>
      <c r="AMC128" s="100"/>
      <c r="AMD128" s="100"/>
      <c r="AME128" s="100"/>
      <c r="AMF128" s="100"/>
      <c r="AMG128" s="100"/>
      <c r="AMH128" s="100"/>
      <c r="AMI128" s="100"/>
    </row>
    <row r="129" spans="1:26" s="100" customFormat="1">
      <c r="A129" s="117" t="s">
        <v>116</v>
      </c>
      <c r="B129" s="118" t="s">
        <v>138</v>
      </c>
      <c r="C129" s="100">
        <v>25</v>
      </c>
      <c r="D129" s="100">
        <v>19</v>
      </c>
      <c r="E129" s="100">
        <v>1</v>
      </c>
      <c r="F129" s="100">
        <v>2</v>
      </c>
      <c r="H129" s="100">
        <f t="shared" si="17"/>
        <v>47</v>
      </c>
      <c r="I129" s="123" t="str">
        <f t="shared" si="12"/>
        <v>統一超商</v>
      </c>
      <c r="J129" s="127" t="str">
        <f>IF((I129&lt;&gt;店舗数一覧_2021!I129),"○","")</f>
        <v>○</v>
      </c>
      <c r="K129" s="124">
        <v>78126</v>
      </c>
      <c r="L129" s="102">
        <f t="shared" si="18"/>
        <v>1662.2553191489362</v>
      </c>
      <c r="M129" s="104"/>
      <c r="N129" s="104"/>
      <c r="O129" s="104"/>
      <c r="P129" s="104"/>
      <c r="Q129" s="104"/>
      <c r="R129" s="104"/>
    </row>
    <row r="130" spans="1:26" s="100" customFormat="1">
      <c r="A130" s="117" t="s">
        <v>116</v>
      </c>
      <c r="B130" s="118" t="s">
        <v>139</v>
      </c>
      <c r="C130" s="100">
        <v>32</v>
      </c>
      <c r="D130" s="100">
        <v>13</v>
      </c>
      <c r="F130" s="100">
        <v>11</v>
      </c>
      <c r="H130" s="100">
        <f t="shared" si="17"/>
        <v>56</v>
      </c>
      <c r="I130" s="123" t="str">
        <f t="shared" si="12"/>
        <v>統一超商</v>
      </c>
      <c r="J130" s="127" t="str">
        <f>IF((I130&lt;&gt;店舗数一覧_2021!I130),"○","")</f>
        <v/>
      </c>
      <c r="K130" s="124">
        <v>59312</v>
      </c>
      <c r="L130" s="102">
        <f t="shared" si="18"/>
        <v>1059.1428571428571</v>
      </c>
      <c r="M130" s="104"/>
      <c r="N130" s="104"/>
      <c r="O130" s="104"/>
      <c r="P130" s="104"/>
      <c r="Q130" s="104"/>
      <c r="R130" s="104"/>
    </row>
    <row r="131" spans="1:26" s="100" customFormat="1">
      <c r="A131" s="117" t="s">
        <v>116</v>
      </c>
      <c r="B131" s="118" t="s">
        <v>140</v>
      </c>
      <c r="C131" s="100">
        <v>26</v>
      </c>
      <c r="D131" s="100">
        <v>11</v>
      </c>
      <c r="F131" s="100">
        <v>6</v>
      </c>
      <c r="G131" s="100">
        <v>1</v>
      </c>
      <c r="H131" s="100">
        <f t="shared" si="17"/>
        <v>44</v>
      </c>
      <c r="I131" s="123" t="str">
        <f t="shared" si="12"/>
        <v>統一超商</v>
      </c>
      <c r="J131" s="127" t="str">
        <f>IF((I131&lt;&gt;店舗数一覧_2021!I131),"○","")</f>
        <v/>
      </c>
      <c r="K131" s="124">
        <v>88162</v>
      </c>
      <c r="L131" s="102">
        <f t="shared" si="18"/>
        <v>2003.6818181818182</v>
      </c>
      <c r="M131" s="104"/>
      <c r="N131" s="104"/>
      <c r="O131" s="104"/>
      <c r="P131" s="104"/>
      <c r="Q131" s="104"/>
      <c r="R131" s="104"/>
    </row>
    <row r="132" spans="1:26" s="100" customFormat="1">
      <c r="A132" s="117" t="s">
        <v>116</v>
      </c>
      <c r="B132" s="118" t="s">
        <v>141</v>
      </c>
      <c r="C132" s="100">
        <v>20</v>
      </c>
      <c r="D132" s="100">
        <v>11</v>
      </c>
      <c r="E132" s="100">
        <v>2</v>
      </c>
      <c r="F132" s="100">
        <v>10</v>
      </c>
      <c r="G132" s="100">
        <v>1</v>
      </c>
      <c r="H132" s="100">
        <f t="shared" si="17"/>
        <v>44</v>
      </c>
      <c r="I132" s="123" t="str">
        <f t="shared" si="12"/>
        <v>統一超商</v>
      </c>
      <c r="J132" s="127" t="str">
        <f>IF((I132&lt;&gt;店舗数一覧_2021!I132),"○","")</f>
        <v/>
      </c>
      <c r="K132" s="124">
        <v>76070</v>
      </c>
      <c r="L132" s="102">
        <f t="shared" si="18"/>
        <v>1728.8636363636363</v>
      </c>
      <c r="M132" s="104"/>
      <c r="N132" s="104"/>
      <c r="O132" s="104"/>
      <c r="P132" s="104"/>
      <c r="Q132" s="104"/>
      <c r="R132" s="104"/>
    </row>
    <row r="133" spans="1:26" s="100" customFormat="1">
      <c r="A133" s="117" t="s">
        <v>116</v>
      </c>
      <c r="B133" s="118" t="s">
        <v>142</v>
      </c>
      <c r="C133" s="100">
        <v>4</v>
      </c>
      <c r="D133" s="100">
        <v>3</v>
      </c>
      <c r="F133" s="100">
        <v>4</v>
      </c>
      <c r="H133" s="100">
        <f t="shared" si="17"/>
        <v>11</v>
      </c>
      <c r="I133" s="123" t="str">
        <f t="shared" ref="I133:I196" si="19">IF(MAX(C133:G133)=0,"没有店舗",IF(COUNTIF(C133:G133,MAX(C133:G133))&gt;1,"首位複数",INDEX(C$2:G$2,1,MATCH(MAX(C133:G133),C133:G133,0))))</f>
        <v>首位複数</v>
      </c>
      <c r="J133" s="127" t="str">
        <f>IF((I133&lt;&gt;店舗数一覧_2021!I133),"○","")</f>
        <v/>
      </c>
      <c r="K133" s="124">
        <v>31900</v>
      </c>
      <c r="L133" s="102">
        <f t="shared" si="18"/>
        <v>2900</v>
      </c>
      <c r="M133" s="104">
        <f>SUM(C105:C133)</f>
        <v>934</v>
      </c>
      <c r="N133" s="104">
        <f>SUM(D105:D133)</f>
        <v>628</v>
      </c>
      <c r="O133" s="104">
        <f>SUM(E105:E133)</f>
        <v>44</v>
      </c>
      <c r="P133" s="104">
        <f>SUM(F105:F133)</f>
        <v>175</v>
      </c>
      <c r="Q133" s="104">
        <f>SUM(G105:G133)</f>
        <v>9</v>
      </c>
      <c r="R133" s="104">
        <f>SUM(M133:Q133)</f>
        <v>1790</v>
      </c>
    </row>
    <row r="134" spans="1:26" s="100" customFormat="1">
      <c r="A134" s="117"/>
      <c r="B134" s="118"/>
      <c r="I134" s="123"/>
      <c r="J134" s="127" t="str">
        <f>IF((I134&lt;&gt;店舗数一覧_2021!I134),"○","")</f>
        <v/>
      </c>
      <c r="K134" s="124"/>
      <c r="L134" s="102"/>
      <c r="M134" s="104"/>
      <c r="N134" s="104"/>
      <c r="O134" s="104"/>
      <c r="P134" s="104"/>
      <c r="Q134" s="104"/>
      <c r="R134" s="104"/>
    </row>
    <row r="135" spans="1:26" s="100" customFormat="1">
      <c r="A135" s="117" t="s">
        <v>143</v>
      </c>
      <c r="B135" s="118" t="s">
        <v>144</v>
      </c>
      <c r="C135" s="100">
        <v>54</v>
      </c>
      <c r="D135" s="100">
        <v>32</v>
      </c>
      <c r="E135" s="100">
        <v>3</v>
      </c>
      <c r="F135" s="100">
        <v>15</v>
      </c>
      <c r="G135" s="100">
        <v>1</v>
      </c>
      <c r="H135" s="100">
        <f t="shared" ref="H135:H160" si="20">SUM(C135:G135)</f>
        <v>105</v>
      </c>
      <c r="I135" s="123" t="str">
        <f t="shared" si="19"/>
        <v>統一超商</v>
      </c>
      <c r="J135" s="127" t="str">
        <f>IF((I135&lt;&gt;店舗数一覧_2021!I135),"○","")</f>
        <v/>
      </c>
      <c r="K135" s="124">
        <v>230891</v>
      </c>
      <c r="L135" s="102">
        <f t="shared" ref="L135:L160" si="21">IF(H135=0,"-",(K135/H135))</f>
        <v>2198.9619047619049</v>
      </c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</row>
    <row r="136" spans="1:26" s="100" customFormat="1">
      <c r="A136" s="117" t="s">
        <v>143</v>
      </c>
      <c r="B136" s="118" t="s">
        <v>145</v>
      </c>
      <c r="C136" s="100">
        <v>3</v>
      </c>
      <c r="D136" s="100">
        <v>1</v>
      </c>
      <c r="F136" s="100">
        <v>3</v>
      </c>
      <c r="H136" s="100">
        <f t="shared" si="20"/>
        <v>7</v>
      </c>
      <c r="I136" s="123" t="str">
        <f t="shared" si="19"/>
        <v>首位複数</v>
      </c>
      <c r="J136" s="127" t="str">
        <f>IF((I136&lt;&gt;店舗数一覧_2021!I136),"○","")</f>
        <v>○</v>
      </c>
      <c r="K136" s="124">
        <v>23127</v>
      </c>
      <c r="L136" s="102">
        <f t="shared" si="21"/>
        <v>3303.8571428571427</v>
      </c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</row>
    <row r="137" spans="1:26" s="100" customFormat="1">
      <c r="A137" s="117" t="s">
        <v>143</v>
      </c>
      <c r="B137" s="118" t="s">
        <v>146</v>
      </c>
      <c r="C137" s="100">
        <v>11</v>
      </c>
      <c r="D137" s="100">
        <v>3</v>
      </c>
      <c r="F137" s="100">
        <v>3</v>
      </c>
      <c r="G137" s="100">
        <v>1</v>
      </c>
      <c r="H137" s="100">
        <f t="shared" si="20"/>
        <v>18</v>
      </c>
      <c r="I137" s="123" t="str">
        <f t="shared" si="19"/>
        <v>統一超商</v>
      </c>
      <c r="J137" s="127" t="str">
        <f>IF((I137&lt;&gt;店舗数一覧_2021!I137),"○","")</f>
        <v/>
      </c>
      <c r="K137" s="124">
        <v>45170</v>
      </c>
      <c r="L137" s="102">
        <f t="shared" si="21"/>
        <v>2509.4444444444443</v>
      </c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</row>
    <row r="138" spans="1:26" s="100" customFormat="1">
      <c r="A138" s="117" t="s">
        <v>143</v>
      </c>
      <c r="B138" s="118" t="s">
        <v>147</v>
      </c>
      <c r="C138" s="100">
        <v>6</v>
      </c>
      <c r="D138" s="100">
        <v>4</v>
      </c>
      <c r="H138" s="100">
        <f t="shared" si="20"/>
        <v>10</v>
      </c>
      <c r="I138" s="123" t="str">
        <f t="shared" si="19"/>
        <v>統一超商</v>
      </c>
      <c r="J138" s="127" t="str">
        <f>IF((I138&lt;&gt;店舗数一覧_2021!I138),"○","")</f>
        <v/>
      </c>
      <c r="K138" s="124">
        <v>38883</v>
      </c>
      <c r="L138" s="102">
        <f t="shared" si="21"/>
        <v>3888.3</v>
      </c>
      <c r="M138" s="104"/>
      <c r="N138" s="104"/>
      <c r="O138" s="104"/>
      <c r="P138" s="104"/>
      <c r="Q138" s="104"/>
      <c r="R138" s="104"/>
    </row>
    <row r="139" spans="1:26" s="100" customFormat="1">
      <c r="A139" s="117" t="s">
        <v>143</v>
      </c>
      <c r="B139" s="118" t="s">
        <v>148</v>
      </c>
      <c r="C139" s="100">
        <v>20</v>
      </c>
      <c r="D139" s="100">
        <v>14</v>
      </c>
      <c r="E139" s="100">
        <v>1</v>
      </c>
      <c r="F139" s="100">
        <v>12</v>
      </c>
      <c r="G139" s="100">
        <v>2</v>
      </c>
      <c r="H139" s="100">
        <f t="shared" si="20"/>
        <v>49</v>
      </c>
      <c r="I139" s="123" t="str">
        <f t="shared" si="19"/>
        <v>統一超商</v>
      </c>
      <c r="J139" s="127" t="str">
        <f>IF((I139&lt;&gt;店舗数一覧_2021!I139),"○","")</f>
        <v/>
      </c>
      <c r="K139" s="124">
        <v>86486</v>
      </c>
      <c r="L139" s="102">
        <f t="shared" si="21"/>
        <v>1765.0204081632653</v>
      </c>
      <c r="M139" s="104"/>
      <c r="N139" s="104"/>
      <c r="O139" s="104"/>
      <c r="P139" s="104"/>
      <c r="Q139" s="104"/>
      <c r="R139" s="104"/>
    </row>
    <row r="140" spans="1:26" s="100" customFormat="1">
      <c r="A140" s="117" t="s">
        <v>143</v>
      </c>
      <c r="B140" s="118" t="s">
        <v>149</v>
      </c>
      <c r="C140" s="100">
        <v>13</v>
      </c>
      <c r="D140" s="100">
        <v>6</v>
      </c>
      <c r="F140" s="100">
        <v>3</v>
      </c>
      <c r="H140" s="100">
        <f t="shared" si="20"/>
        <v>22</v>
      </c>
      <c r="I140" s="123" t="str">
        <f t="shared" si="19"/>
        <v>統一超商</v>
      </c>
      <c r="J140" s="127" t="str">
        <f>IF((I140&lt;&gt;店舗数一覧_2021!I140),"○","")</f>
        <v/>
      </c>
      <c r="K140" s="124">
        <v>46265</v>
      </c>
      <c r="L140" s="102">
        <f t="shared" si="21"/>
        <v>2102.9545454545455</v>
      </c>
      <c r="M140" s="104"/>
      <c r="N140" s="104"/>
      <c r="O140" s="104"/>
      <c r="P140" s="104"/>
      <c r="Q140" s="104"/>
      <c r="R140" s="104"/>
    </row>
    <row r="141" spans="1:26" s="100" customFormat="1">
      <c r="A141" s="117" t="s">
        <v>143</v>
      </c>
      <c r="B141" s="118" t="s">
        <v>150</v>
      </c>
      <c r="C141" s="100">
        <v>5</v>
      </c>
      <c r="D141" s="100">
        <v>1</v>
      </c>
      <c r="F141" s="100">
        <v>1</v>
      </c>
      <c r="H141" s="100">
        <f t="shared" si="20"/>
        <v>7</v>
      </c>
      <c r="I141" s="123" t="str">
        <f t="shared" si="19"/>
        <v>統一超商</v>
      </c>
      <c r="J141" s="127" t="str">
        <f>IF((I141&lt;&gt;店舗数一覧_2021!I141),"○","")</f>
        <v/>
      </c>
      <c r="K141" s="124">
        <v>16638</v>
      </c>
      <c r="L141" s="102">
        <f t="shared" si="21"/>
        <v>2376.8571428571427</v>
      </c>
      <c r="M141" s="104"/>
      <c r="N141" s="104"/>
      <c r="O141" s="104"/>
      <c r="P141" s="104"/>
      <c r="Q141" s="104"/>
      <c r="R141" s="104"/>
    </row>
    <row r="142" spans="1:26" s="100" customFormat="1">
      <c r="A142" s="117" t="s">
        <v>143</v>
      </c>
      <c r="B142" s="118" t="s">
        <v>151</v>
      </c>
      <c r="C142" s="100">
        <v>27</v>
      </c>
      <c r="D142" s="100">
        <v>10</v>
      </c>
      <c r="F142" s="100">
        <v>3</v>
      </c>
      <c r="G142" s="100">
        <v>1</v>
      </c>
      <c r="H142" s="100">
        <f t="shared" si="20"/>
        <v>41</v>
      </c>
      <c r="I142" s="123" t="str">
        <f t="shared" si="19"/>
        <v>統一超商</v>
      </c>
      <c r="J142" s="127" t="str">
        <f>IF((I142&lt;&gt;店舗数一覧_2021!I142),"○","")</f>
        <v/>
      </c>
      <c r="K142" s="124">
        <v>90012</v>
      </c>
      <c r="L142" s="102">
        <f t="shared" si="21"/>
        <v>2195.4146341463415</v>
      </c>
      <c r="M142" s="104"/>
      <c r="N142" s="104"/>
      <c r="O142" s="104"/>
      <c r="P142" s="104"/>
      <c r="Q142" s="104"/>
      <c r="R142" s="104"/>
    </row>
    <row r="143" spans="1:26" s="100" customFormat="1">
      <c r="A143" s="117" t="s">
        <v>143</v>
      </c>
      <c r="B143" s="118" t="s">
        <v>152</v>
      </c>
      <c r="C143" s="100">
        <v>8</v>
      </c>
      <c r="D143" s="100">
        <v>4</v>
      </c>
      <c r="F143" s="100">
        <v>1</v>
      </c>
      <c r="H143" s="100">
        <f t="shared" si="20"/>
        <v>13</v>
      </c>
      <c r="I143" s="123" t="str">
        <f t="shared" si="19"/>
        <v>統一超商</v>
      </c>
      <c r="J143" s="127" t="str">
        <f>IF((I143&lt;&gt;店舗数一覧_2021!I143),"○","")</f>
        <v/>
      </c>
      <c r="K143" s="124">
        <v>37729</v>
      </c>
      <c r="L143" s="102">
        <f t="shared" si="21"/>
        <v>2902.2307692307691</v>
      </c>
      <c r="M143" s="104"/>
      <c r="N143" s="104"/>
      <c r="O143" s="104"/>
      <c r="P143" s="104"/>
      <c r="Q143" s="104"/>
      <c r="R143" s="104"/>
    </row>
    <row r="144" spans="1:26" s="100" customFormat="1">
      <c r="A144" s="117" t="s">
        <v>143</v>
      </c>
      <c r="B144" s="118" t="s">
        <v>153</v>
      </c>
      <c r="C144" s="100">
        <v>26</v>
      </c>
      <c r="D144" s="100">
        <v>20</v>
      </c>
      <c r="E144" s="100">
        <v>1</v>
      </c>
      <c r="F144" s="100">
        <v>12</v>
      </c>
      <c r="G144" s="100">
        <v>4</v>
      </c>
      <c r="H144" s="100">
        <f t="shared" si="20"/>
        <v>63</v>
      </c>
      <c r="I144" s="123" t="str">
        <f t="shared" si="19"/>
        <v>統一超商</v>
      </c>
      <c r="J144" s="127" t="str">
        <f>IF((I144&lt;&gt;店舗数一覧_2021!I144),"○","")</f>
        <v/>
      </c>
      <c r="K144" s="124">
        <v>123888</v>
      </c>
      <c r="L144" s="102">
        <f t="shared" si="21"/>
        <v>1966.4761904761904</v>
      </c>
      <c r="M144" s="104"/>
      <c r="N144" s="104"/>
      <c r="O144" s="104"/>
      <c r="P144" s="104"/>
      <c r="Q144" s="104"/>
      <c r="R144" s="104"/>
    </row>
    <row r="145" spans="1:18" s="100" customFormat="1">
      <c r="A145" s="117" t="s">
        <v>143</v>
      </c>
      <c r="B145" s="118" t="s">
        <v>154</v>
      </c>
      <c r="C145" s="100">
        <v>8</v>
      </c>
      <c r="D145" s="100">
        <v>3</v>
      </c>
      <c r="E145" s="100">
        <v>1</v>
      </c>
      <c r="F145" s="100">
        <v>3</v>
      </c>
      <c r="H145" s="100">
        <f t="shared" si="20"/>
        <v>15</v>
      </c>
      <c r="I145" s="123" t="str">
        <f t="shared" si="19"/>
        <v>統一超商</v>
      </c>
      <c r="J145" s="127" t="str">
        <f>IF((I145&lt;&gt;店舗数一覧_2021!I145),"○","")</f>
        <v/>
      </c>
      <c r="K145" s="124">
        <v>42360</v>
      </c>
      <c r="L145" s="102">
        <f t="shared" si="21"/>
        <v>2824</v>
      </c>
      <c r="M145" s="104"/>
      <c r="N145" s="104"/>
      <c r="O145" s="104"/>
      <c r="P145" s="104"/>
      <c r="Q145" s="104"/>
      <c r="R145" s="104"/>
    </row>
    <row r="146" spans="1:18" s="100" customFormat="1">
      <c r="A146" s="117" t="s">
        <v>143</v>
      </c>
      <c r="B146" s="118" t="s">
        <v>155</v>
      </c>
      <c r="C146" s="100">
        <v>6</v>
      </c>
      <c r="D146" s="100">
        <v>3</v>
      </c>
      <c r="F146" s="100">
        <v>3</v>
      </c>
      <c r="H146" s="100">
        <f t="shared" si="20"/>
        <v>12</v>
      </c>
      <c r="I146" s="123" t="str">
        <f t="shared" si="19"/>
        <v>統一超商</v>
      </c>
      <c r="J146" s="127" t="str">
        <f>IF((I146&lt;&gt;店舗数一覧_2021!I146),"○","")</f>
        <v/>
      </c>
      <c r="K146" s="124">
        <v>36233</v>
      </c>
      <c r="L146" s="102">
        <f t="shared" si="21"/>
        <v>3019.4166666666665</v>
      </c>
      <c r="M146" s="104"/>
      <c r="N146" s="104"/>
      <c r="O146" s="104"/>
      <c r="P146" s="104"/>
      <c r="Q146" s="104"/>
      <c r="R146" s="104"/>
    </row>
    <row r="147" spans="1:18" s="100" customFormat="1">
      <c r="A147" s="117" t="s">
        <v>143</v>
      </c>
      <c r="B147" s="118" t="s">
        <v>156</v>
      </c>
      <c r="C147" s="100">
        <v>8</v>
      </c>
      <c r="D147" s="100">
        <v>2</v>
      </c>
      <c r="E147" s="100">
        <v>1</v>
      </c>
      <c r="F147" s="100">
        <v>1</v>
      </c>
      <c r="H147" s="100">
        <f t="shared" si="20"/>
        <v>12</v>
      </c>
      <c r="I147" s="123" t="str">
        <f t="shared" si="19"/>
        <v>統一超商</v>
      </c>
      <c r="J147" s="127" t="str">
        <f>IF((I147&lt;&gt;店舗数一覧_2021!I147),"○","")</f>
        <v/>
      </c>
      <c r="K147" s="124">
        <v>34368</v>
      </c>
      <c r="L147" s="102">
        <f t="shared" si="21"/>
        <v>2864</v>
      </c>
      <c r="M147" s="104"/>
      <c r="N147" s="104"/>
      <c r="O147" s="104"/>
      <c r="P147" s="104"/>
      <c r="Q147" s="104"/>
      <c r="R147" s="104"/>
    </row>
    <row r="148" spans="1:18" s="100" customFormat="1">
      <c r="A148" s="117" t="s">
        <v>143</v>
      </c>
      <c r="B148" s="118" t="s">
        <v>157</v>
      </c>
      <c r="C148" s="100">
        <v>9</v>
      </c>
      <c r="D148" s="100">
        <v>7</v>
      </c>
      <c r="F148" s="100">
        <v>5</v>
      </c>
      <c r="H148" s="100">
        <f t="shared" si="20"/>
        <v>21</v>
      </c>
      <c r="I148" s="123" t="str">
        <f t="shared" si="19"/>
        <v>統一超商</v>
      </c>
      <c r="J148" s="127" t="str">
        <f>IF((I148&lt;&gt;店舗数一覧_2021!I148),"○","")</f>
        <v/>
      </c>
      <c r="K148" s="124">
        <v>54742</v>
      </c>
      <c r="L148" s="102">
        <f t="shared" si="21"/>
        <v>2606.7619047619046</v>
      </c>
      <c r="M148" s="104"/>
      <c r="N148" s="104"/>
      <c r="O148" s="104"/>
      <c r="P148" s="104"/>
      <c r="Q148" s="104"/>
      <c r="R148" s="104"/>
    </row>
    <row r="149" spans="1:18" s="100" customFormat="1">
      <c r="A149" s="117" t="s">
        <v>143</v>
      </c>
      <c r="B149" s="118" t="s">
        <v>158</v>
      </c>
      <c r="C149" s="100">
        <v>9</v>
      </c>
      <c r="D149" s="100">
        <v>7</v>
      </c>
      <c r="H149" s="100">
        <f t="shared" si="20"/>
        <v>16</v>
      </c>
      <c r="I149" s="123" t="str">
        <f t="shared" si="19"/>
        <v>統一超商</v>
      </c>
      <c r="J149" s="127" t="str">
        <f>IF((I149&lt;&gt;店舗数一覧_2021!I149),"○","")</f>
        <v/>
      </c>
      <c r="K149" s="124">
        <v>38830</v>
      </c>
      <c r="L149" s="102">
        <f t="shared" si="21"/>
        <v>2426.875</v>
      </c>
      <c r="M149" s="104"/>
      <c r="N149" s="104"/>
      <c r="O149" s="104"/>
      <c r="P149" s="104"/>
      <c r="Q149" s="104"/>
      <c r="R149" s="104"/>
    </row>
    <row r="150" spans="1:18" s="100" customFormat="1">
      <c r="A150" s="117" t="s">
        <v>143</v>
      </c>
      <c r="B150" s="118" t="s">
        <v>159</v>
      </c>
      <c r="C150" s="100">
        <v>5</v>
      </c>
      <c r="D150" s="100">
        <v>2</v>
      </c>
      <c r="F150" s="100">
        <v>1</v>
      </c>
      <c r="H150" s="100">
        <f t="shared" si="20"/>
        <v>8</v>
      </c>
      <c r="I150" s="123" t="str">
        <f t="shared" si="19"/>
        <v>統一超商</v>
      </c>
      <c r="J150" s="127" t="str">
        <f>IF((I150&lt;&gt;店舗数一覧_2021!I150),"○","")</f>
        <v/>
      </c>
      <c r="K150" s="124">
        <v>40643</v>
      </c>
      <c r="L150" s="102">
        <f t="shared" si="21"/>
        <v>5080.375</v>
      </c>
      <c r="M150" s="104"/>
      <c r="N150" s="104"/>
      <c r="O150" s="104"/>
      <c r="P150" s="104"/>
      <c r="Q150" s="104"/>
      <c r="R150" s="104"/>
    </row>
    <row r="151" spans="1:18" s="100" customFormat="1">
      <c r="A151" s="117" t="s">
        <v>143</v>
      </c>
      <c r="B151" s="118" t="s">
        <v>160</v>
      </c>
      <c r="C151" s="100">
        <v>7</v>
      </c>
      <c r="D151" s="100">
        <v>8</v>
      </c>
      <c r="E151" s="100">
        <v>1</v>
      </c>
      <c r="F151" s="100">
        <v>3</v>
      </c>
      <c r="H151" s="100">
        <f t="shared" si="20"/>
        <v>19</v>
      </c>
      <c r="I151" s="123" t="str">
        <f t="shared" si="19"/>
        <v>全家便利</v>
      </c>
      <c r="J151" s="127" t="str">
        <f>IF((I151&lt;&gt;店舗数一覧_2021!I151),"○","")</f>
        <v/>
      </c>
      <c r="K151" s="124">
        <v>33351</v>
      </c>
      <c r="L151" s="102">
        <f t="shared" si="21"/>
        <v>1755.3157894736842</v>
      </c>
      <c r="M151" s="104"/>
      <c r="N151" s="104"/>
      <c r="O151" s="104"/>
      <c r="P151" s="104"/>
      <c r="Q151" s="104"/>
      <c r="R151" s="104"/>
    </row>
    <row r="152" spans="1:18" s="100" customFormat="1">
      <c r="A152" s="117" t="s">
        <v>143</v>
      </c>
      <c r="B152" s="118" t="s">
        <v>161</v>
      </c>
      <c r="C152" s="100">
        <v>7</v>
      </c>
      <c r="D152" s="100">
        <v>3</v>
      </c>
      <c r="E152" s="100">
        <v>1</v>
      </c>
      <c r="F152" s="100">
        <v>2</v>
      </c>
      <c r="H152" s="100">
        <f t="shared" si="20"/>
        <v>13</v>
      </c>
      <c r="I152" s="123" t="str">
        <f t="shared" si="19"/>
        <v>統一超商</v>
      </c>
      <c r="J152" s="127" t="str">
        <f>IF((I152&lt;&gt;店舗数一覧_2021!I152),"○","")</f>
        <v/>
      </c>
      <c r="K152" s="124">
        <v>26635</v>
      </c>
      <c r="L152" s="102">
        <f t="shared" si="21"/>
        <v>2048.8461538461538</v>
      </c>
      <c r="M152" s="104"/>
      <c r="N152" s="104"/>
      <c r="O152" s="104"/>
      <c r="P152" s="104"/>
      <c r="Q152" s="104"/>
      <c r="R152" s="104"/>
    </row>
    <row r="153" spans="1:18" s="100" customFormat="1">
      <c r="A153" s="117" t="s">
        <v>143</v>
      </c>
      <c r="B153" s="118" t="s">
        <v>162</v>
      </c>
      <c r="C153" s="100">
        <v>4</v>
      </c>
      <c r="D153" s="100">
        <v>2</v>
      </c>
      <c r="E153" s="100">
        <v>2</v>
      </c>
      <c r="H153" s="100">
        <f t="shared" si="20"/>
        <v>8</v>
      </c>
      <c r="I153" s="123" t="str">
        <f t="shared" si="19"/>
        <v>統一超商</v>
      </c>
      <c r="J153" s="127" t="str">
        <f>IF((I153&lt;&gt;店舗数一覧_2021!I153),"○","")</f>
        <v/>
      </c>
      <c r="K153" s="124">
        <v>30030</v>
      </c>
      <c r="L153" s="102">
        <f t="shared" si="21"/>
        <v>3753.75</v>
      </c>
      <c r="M153" s="104"/>
      <c r="N153" s="104"/>
      <c r="O153" s="104"/>
      <c r="P153" s="104"/>
      <c r="Q153" s="104"/>
      <c r="R153" s="104"/>
    </row>
    <row r="154" spans="1:18" s="100" customFormat="1">
      <c r="A154" s="117" t="s">
        <v>143</v>
      </c>
      <c r="B154" s="118" t="s">
        <v>163</v>
      </c>
      <c r="C154" s="100">
        <v>8</v>
      </c>
      <c r="D154" s="100">
        <v>1</v>
      </c>
      <c r="F154" s="100">
        <v>2</v>
      </c>
      <c r="H154" s="100">
        <f t="shared" si="20"/>
        <v>11</v>
      </c>
      <c r="I154" s="123" t="str">
        <f t="shared" si="19"/>
        <v>統一超商</v>
      </c>
      <c r="J154" s="127" t="str">
        <f>IF((I154&lt;&gt;店舗数一覧_2021!I154),"○","")</f>
        <v/>
      </c>
      <c r="K154" s="124">
        <v>29110</v>
      </c>
      <c r="L154" s="102">
        <f t="shared" si="21"/>
        <v>2646.3636363636365</v>
      </c>
      <c r="M154" s="104"/>
      <c r="N154" s="104"/>
      <c r="O154" s="104"/>
      <c r="P154" s="104"/>
      <c r="Q154" s="104"/>
      <c r="R154" s="104"/>
    </row>
    <row r="155" spans="1:18" s="100" customFormat="1">
      <c r="A155" s="117" t="s">
        <v>143</v>
      </c>
      <c r="B155" s="118" t="s">
        <v>164</v>
      </c>
      <c r="C155" s="100">
        <v>5</v>
      </c>
      <c r="D155" s="100">
        <v>2</v>
      </c>
      <c r="F155" s="100">
        <v>2</v>
      </c>
      <c r="H155" s="100">
        <f t="shared" si="20"/>
        <v>9</v>
      </c>
      <c r="I155" s="123" t="str">
        <f t="shared" si="19"/>
        <v>統一超商</v>
      </c>
      <c r="J155" s="127" t="str">
        <f>IF((I155&lt;&gt;店舗数一覧_2021!I155),"○","")</f>
        <v/>
      </c>
      <c r="K155" s="124">
        <v>49598</v>
      </c>
      <c r="L155" s="102">
        <f t="shared" si="21"/>
        <v>5510.8888888888887</v>
      </c>
      <c r="M155" s="104"/>
      <c r="N155" s="104"/>
      <c r="O155" s="104"/>
      <c r="P155" s="104"/>
      <c r="Q155" s="104"/>
      <c r="R155" s="104"/>
    </row>
    <row r="156" spans="1:18" s="100" customFormat="1">
      <c r="A156" s="117" t="s">
        <v>143</v>
      </c>
      <c r="B156" s="118" t="s">
        <v>165</v>
      </c>
      <c r="C156" s="100">
        <v>9</v>
      </c>
      <c r="D156" s="100">
        <v>5</v>
      </c>
      <c r="E156" s="100">
        <v>3</v>
      </c>
      <c r="F156" s="100">
        <v>2</v>
      </c>
      <c r="H156" s="100">
        <f t="shared" si="20"/>
        <v>19</v>
      </c>
      <c r="I156" s="123" t="str">
        <f t="shared" si="19"/>
        <v>統一超商</v>
      </c>
      <c r="J156" s="127" t="str">
        <f>IF((I156&lt;&gt;店舗数一覧_2021!I156),"○","")</f>
        <v/>
      </c>
      <c r="K156" s="124">
        <v>16052</v>
      </c>
      <c r="L156" s="102">
        <f t="shared" si="21"/>
        <v>844.84210526315792</v>
      </c>
      <c r="M156" s="104"/>
      <c r="N156" s="104"/>
      <c r="O156" s="104"/>
      <c r="P156" s="104"/>
      <c r="Q156" s="104"/>
      <c r="R156" s="104"/>
    </row>
    <row r="157" spans="1:18" s="100" customFormat="1">
      <c r="A157" s="117" t="s">
        <v>143</v>
      </c>
      <c r="B157" s="118" t="s">
        <v>166</v>
      </c>
      <c r="C157" s="100">
        <v>1</v>
      </c>
      <c r="D157" s="100">
        <v>1</v>
      </c>
      <c r="H157" s="100">
        <f t="shared" si="20"/>
        <v>2</v>
      </c>
      <c r="I157" s="123" t="str">
        <f t="shared" si="19"/>
        <v>首位複数</v>
      </c>
      <c r="J157" s="127" t="str">
        <f>IF((I157&lt;&gt;店舗数一覧_2021!I157),"○","")</f>
        <v/>
      </c>
      <c r="K157" s="124">
        <v>32634</v>
      </c>
      <c r="L157" s="102">
        <f t="shared" si="21"/>
        <v>16317</v>
      </c>
      <c r="M157" s="104"/>
      <c r="N157" s="104"/>
      <c r="O157" s="104"/>
      <c r="P157" s="104"/>
      <c r="Q157" s="104"/>
      <c r="R157" s="104"/>
    </row>
    <row r="158" spans="1:18" s="100" customFormat="1">
      <c r="A158" s="117" t="s">
        <v>143</v>
      </c>
      <c r="B158" s="118" t="s">
        <v>167</v>
      </c>
      <c r="C158" s="100">
        <v>5</v>
      </c>
      <c r="D158" s="100">
        <v>2</v>
      </c>
      <c r="E158" s="100">
        <v>1</v>
      </c>
      <c r="F158" s="100">
        <v>1</v>
      </c>
      <c r="H158" s="100">
        <f t="shared" si="20"/>
        <v>9</v>
      </c>
      <c r="I158" s="123" t="str">
        <f t="shared" si="19"/>
        <v>統一超商</v>
      </c>
      <c r="J158" s="127" t="str">
        <f>IF((I158&lt;&gt;店舗数一覧_2021!I158),"○","")</f>
        <v/>
      </c>
      <c r="K158" s="124">
        <v>14590</v>
      </c>
      <c r="L158" s="102">
        <f t="shared" si="21"/>
        <v>1621.1111111111111</v>
      </c>
      <c r="M158" s="104"/>
      <c r="N158" s="104"/>
      <c r="O158" s="104"/>
      <c r="P158" s="104"/>
      <c r="Q158" s="104"/>
      <c r="R158" s="104"/>
    </row>
    <row r="159" spans="1:18" s="100" customFormat="1">
      <c r="A159" s="117" t="s">
        <v>143</v>
      </c>
      <c r="B159" s="118" t="s">
        <v>168</v>
      </c>
      <c r="C159" s="100">
        <v>2</v>
      </c>
      <c r="E159" s="100">
        <v>1</v>
      </c>
      <c r="F159" s="100">
        <v>2</v>
      </c>
      <c r="H159" s="100">
        <f t="shared" si="20"/>
        <v>5</v>
      </c>
      <c r="I159" s="123" t="str">
        <f t="shared" si="19"/>
        <v>首位複数</v>
      </c>
      <c r="J159" s="127" t="str">
        <f>IF((I159&lt;&gt;店舗数一覧_2021!I159),"○","")</f>
        <v>○</v>
      </c>
      <c r="K159" s="124">
        <v>14762</v>
      </c>
      <c r="L159" s="102">
        <f t="shared" si="21"/>
        <v>2952.4</v>
      </c>
      <c r="M159" s="104"/>
      <c r="N159" s="104"/>
      <c r="O159" s="104"/>
      <c r="P159" s="104"/>
      <c r="Q159" s="104"/>
      <c r="R159" s="104"/>
    </row>
    <row r="160" spans="1:18" s="100" customFormat="1">
      <c r="A160" s="117" t="s">
        <v>143</v>
      </c>
      <c r="B160" s="118" t="s">
        <v>169</v>
      </c>
      <c r="C160" s="100">
        <v>2</v>
      </c>
      <c r="D160" s="100">
        <v>1</v>
      </c>
      <c r="E160" s="100">
        <v>1</v>
      </c>
      <c r="G160" s="100">
        <v>1</v>
      </c>
      <c r="H160" s="100">
        <f t="shared" si="20"/>
        <v>5</v>
      </c>
      <c r="I160" s="123" t="str">
        <f t="shared" si="19"/>
        <v>統一超商</v>
      </c>
      <c r="J160" s="127" t="str">
        <f>IF((I160&lt;&gt;店舗数一覧_2021!I160),"○","")</f>
        <v>○</v>
      </c>
      <c r="K160" s="124">
        <v>31870</v>
      </c>
      <c r="L160" s="102">
        <f t="shared" si="21"/>
        <v>6374</v>
      </c>
      <c r="M160" s="104">
        <f>SUM(C135:C160)</f>
        <v>268</v>
      </c>
      <c r="N160" s="104">
        <f t="shared" ref="N160:Q160" si="22">SUM(D135:D160)</f>
        <v>144</v>
      </c>
      <c r="O160" s="104">
        <f t="shared" si="22"/>
        <v>17</v>
      </c>
      <c r="P160" s="104">
        <f t="shared" si="22"/>
        <v>80</v>
      </c>
      <c r="Q160" s="104">
        <f t="shared" si="22"/>
        <v>10</v>
      </c>
      <c r="R160" s="104">
        <f>SUM(M160:Q160)</f>
        <v>519</v>
      </c>
    </row>
    <row r="161" spans="1:18" s="100" customFormat="1">
      <c r="A161" s="117"/>
      <c r="B161" s="118"/>
      <c r="I161" s="123"/>
      <c r="J161" s="127" t="str">
        <f>IF((I161&lt;&gt;店舗数一覧_2021!I161),"○","")</f>
        <v/>
      </c>
      <c r="K161" s="124"/>
      <c r="L161" s="102"/>
      <c r="M161" s="104"/>
      <c r="N161" s="104"/>
      <c r="O161" s="104"/>
      <c r="P161" s="104"/>
      <c r="Q161" s="104"/>
      <c r="R161" s="104"/>
    </row>
    <row r="162" spans="1:18" s="100" customFormat="1">
      <c r="A162" s="117" t="s">
        <v>170</v>
      </c>
      <c r="B162" s="118" t="s">
        <v>171</v>
      </c>
      <c r="C162" s="100">
        <v>25</v>
      </c>
      <c r="D162" s="100">
        <v>19</v>
      </c>
      <c r="E162" s="100">
        <v>3</v>
      </c>
      <c r="F162" s="100">
        <v>3</v>
      </c>
      <c r="G162" s="100">
        <v>1</v>
      </c>
      <c r="H162" s="100">
        <f t="shared" ref="H162:H174" si="23">SUM(C162:G162)</f>
        <v>51</v>
      </c>
      <c r="I162" s="123" t="str">
        <f t="shared" si="19"/>
        <v>統一超商</v>
      </c>
      <c r="J162" s="127" t="str">
        <f>IF((I162&lt;&gt;店舗数一覧_2021!I162),"○","")</f>
        <v/>
      </c>
      <c r="K162" s="124">
        <v>99002</v>
      </c>
      <c r="L162" s="102">
        <f t="shared" ref="L162:L174" si="24">IF(H162=0,"-",(K162/H162))</f>
        <v>1941.2156862745098</v>
      </c>
      <c r="M162" s="104"/>
      <c r="N162" s="104"/>
      <c r="O162" s="104"/>
      <c r="P162" s="104"/>
      <c r="Q162" s="104"/>
      <c r="R162" s="104"/>
    </row>
    <row r="163" spans="1:18" s="100" customFormat="1">
      <c r="A163" s="117" t="s">
        <v>170</v>
      </c>
      <c r="B163" s="118" t="s">
        <v>172</v>
      </c>
      <c r="C163" s="100">
        <v>1</v>
      </c>
      <c r="D163" s="100">
        <v>2</v>
      </c>
      <c r="F163" s="100">
        <v>2</v>
      </c>
      <c r="H163" s="100">
        <f t="shared" si="23"/>
        <v>5</v>
      </c>
      <c r="I163" s="123" t="str">
        <f t="shared" si="19"/>
        <v>首位複数</v>
      </c>
      <c r="J163" s="127" t="str">
        <f>IF((I163&lt;&gt;店舗数一覧_2021!I163),"○","")</f>
        <v/>
      </c>
      <c r="K163" s="124">
        <v>14240</v>
      </c>
      <c r="L163" s="102">
        <f t="shared" si="24"/>
        <v>2848</v>
      </c>
      <c r="M163" s="104"/>
      <c r="N163" s="104"/>
      <c r="O163" s="104"/>
      <c r="P163" s="104"/>
      <c r="Q163" s="104"/>
      <c r="R163" s="104"/>
    </row>
    <row r="164" spans="1:18" s="100" customFormat="1">
      <c r="A164" s="117" t="s">
        <v>170</v>
      </c>
      <c r="B164" s="118" t="s">
        <v>173</v>
      </c>
      <c r="C164" s="100">
        <v>23</v>
      </c>
      <c r="D164" s="100">
        <v>18</v>
      </c>
      <c r="E164" s="100">
        <v>2</v>
      </c>
      <c r="F164" s="100">
        <v>7</v>
      </c>
      <c r="G164" s="100">
        <v>1</v>
      </c>
      <c r="H164" s="100">
        <f t="shared" si="23"/>
        <v>51</v>
      </c>
      <c r="I164" s="123" t="str">
        <f t="shared" si="19"/>
        <v>統一超商</v>
      </c>
      <c r="J164" s="127" t="str">
        <f>IF((I164&lt;&gt;店舗数一覧_2021!I164),"○","")</f>
        <v/>
      </c>
      <c r="K164" s="124">
        <v>97388</v>
      </c>
      <c r="L164" s="102">
        <f t="shared" si="24"/>
        <v>1909.5686274509803</v>
      </c>
      <c r="M164" s="104"/>
      <c r="N164" s="104"/>
      <c r="O164" s="104"/>
      <c r="P164" s="104"/>
      <c r="Q164" s="104"/>
      <c r="R164" s="104"/>
    </row>
    <row r="165" spans="1:18" s="100" customFormat="1">
      <c r="A165" s="117" t="s">
        <v>170</v>
      </c>
      <c r="B165" s="118" t="s">
        <v>174</v>
      </c>
      <c r="C165" s="100">
        <v>2</v>
      </c>
      <c r="D165" s="100">
        <v>3</v>
      </c>
      <c r="E165" s="100">
        <v>1</v>
      </c>
      <c r="F165" s="100">
        <v>2</v>
      </c>
      <c r="H165" s="100">
        <f t="shared" si="23"/>
        <v>8</v>
      </c>
      <c r="I165" s="123" t="str">
        <f t="shared" si="19"/>
        <v>全家便利</v>
      </c>
      <c r="J165" s="127" t="str">
        <f>IF((I165&lt;&gt;店舗数一覧_2021!I165),"○","")</f>
        <v>○</v>
      </c>
      <c r="K165" s="124">
        <v>17924</v>
      </c>
      <c r="L165" s="102">
        <f t="shared" si="24"/>
        <v>2240.5</v>
      </c>
      <c r="M165" s="104"/>
      <c r="N165" s="104"/>
      <c r="O165" s="104"/>
      <c r="P165" s="104"/>
      <c r="Q165" s="104"/>
      <c r="R165" s="104"/>
    </row>
    <row r="166" spans="1:18" s="100" customFormat="1">
      <c r="A166" s="117" t="s">
        <v>170</v>
      </c>
      <c r="B166" s="118" t="s">
        <v>175</v>
      </c>
      <c r="C166" s="100">
        <v>26</v>
      </c>
      <c r="D166" s="100">
        <v>19</v>
      </c>
      <c r="E166" s="100">
        <v>1</v>
      </c>
      <c r="F166" s="100">
        <v>4</v>
      </c>
      <c r="H166" s="100">
        <f t="shared" si="23"/>
        <v>50</v>
      </c>
      <c r="I166" s="123" t="str">
        <f t="shared" si="19"/>
        <v>統一超商</v>
      </c>
      <c r="J166" s="127" t="str">
        <f>IF((I166&lt;&gt;店舗数一覧_2021!I166),"○","")</f>
        <v/>
      </c>
      <c r="K166" s="124">
        <v>79032</v>
      </c>
      <c r="L166" s="102">
        <f t="shared" si="24"/>
        <v>1580.64</v>
      </c>
      <c r="M166" s="104"/>
      <c r="N166" s="104"/>
      <c r="O166" s="104"/>
      <c r="P166" s="104"/>
      <c r="Q166" s="104"/>
      <c r="R166" s="104"/>
    </row>
    <row r="167" spans="1:18" s="100" customFormat="1">
      <c r="A167" s="117" t="s">
        <v>170</v>
      </c>
      <c r="B167" s="118" t="s">
        <v>176</v>
      </c>
      <c r="C167" s="100">
        <v>5</v>
      </c>
      <c r="D167" s="100">
        <v>4</v>
      </c>
      <c r="F167" s="100">
        <v>1</v>
      </c>
      <c r="H167" s="100">
        <f t="shared" si="23"/>
        <v>10</v>
      </c>
      <c r="I167" s="123" t="str">
        <f t="shared" si="19"/>
        <v>統一超商</v>
      </c>
      <c r="J167" s="127" t="str">
        <f>IF((I167&lt;&gt;店舗数一覧_2021!I167),"○","")</f>
        <v/>
      </c>
      <c r="K167" s="124">
        <v>15796</v>
      </c>
      <c r="L167" s="102">
        <f t="shared" si="24"/>
        <v>1579.6</v>
      </c>
      <c r="M167" s="104"/>
      <c r="N167" s="104"/>
      <c r="O167" s="104"/>
      <c r="P167" s="104"/>
      <c r="Q167" s="104"/>
      <c r="R167" s="104"/>
    </row>
    <row r="168" spans="1:18" s="100" customFormat="1">
      <c r="A168" s="117" t="s">
        <v>170</v>
      </c>
      <c r="B168" s="118" t="s">
        <v>177</v>
      </c>
      <c r="C168" s="100">
        <v>6</v>
      </c>
      <c r="D168" s="100">
        <v>4</v>
      </c>
      <c r="F168" s="100">
        <v>2</v>
      </c>
      <c r="H168" s="100">
        <f t="shared" si="23"/>
        <v>12</v>
      </c>
      <c r="I168" s="123" t="str">
        <f t="shared" si="19"/>
        <v>統一超商</v>
      </c>
      <c r="J168" s="127" t="str">
        <f>IF((I168&lt;&gt;店舗数一覧_2021!I168),"○","")</f>
        <v/>
      </c>
      <c r="K168" s="124">
        <v>37465</v>
      </c>
      <c r="L168" s="102">
        <f t="shared" si="24"/>
        <v>3122.0833333333335</v>
      </c>
      <c r="M168" s="104"/>
      <c r="N168" s="104"/>
      <c r="O168" s="104"/>
      <c r="P168" s="104"/>
      <c r="Q168" s="104"/>
      <c r="R168" s="104"/>
    </row>
    <row r="169" spans="1:18" s="100" customFormat="1">
      <c r="A169" s="117" t="s">
        <v>170</v>
      </c>
      <c r="B169" s="118" t="s">
        <v>178</v>
      </c>
      <c r="C169" s="100">
        <v>2</v>
      </c>
      <c r="E169" s="100">
        <v>1</v>
      </c>
      <c r="F169" s="100">
        <v>1</v>
      </c>
      <c r="H169" s="100">
        <f t="shared" si="23"/>
        <v>4</v>
      </c>
      <c r="I169" s="123" t="str">
        <f t="shared" si="19"/>
        <v>統一超商</v>
      </c>
      <c r="J169" s="127" t="str">
        <f>IF((I169&lt;&gt;店舗数一覧_2021!I169),"○","")</f>
        <v/>
      </c>
      <c r="K169" s="124">
        <v>10422</v>
      </c>
      <c r="L169" s="102">
        <f t="shared" si="24"/>
        <v>2605.5</v>
      </c>
      <c r="M169" s="104"/>
      <c r="N169" s="104"/>
      <c r="O169" s="104"/>
      <c r="P169" s="104"/>
      <c r="Q169" s="104"/>
      <c r="R169" s="104"/>
    </row>
    <row r="170" spans="1:18" s="100" customFormat="1">
      <c r="A170" s="117" t="s">
        <v>170</v>
      </c>
      <c r="B170" s="118" t="s">
        <v>179</v>
      </c>
      <c r="C170" s="100">
        <v>8</v>
      </c>
      <c r="D170" s="100">
        <v>3</v>
      </c>
      <c r="H170" s="100">
        <f t="shared" si="23"/>
        <v>11</v>
      </c>
      <c r="I170" s="123" t="str">
        <f t="shared" si="19"/>
        <v>統一超商</v>
      </c>
      <c r="J170" s="127" t="str">
        <f>IF((I170&lt;&gt;店舗数一覧_2021!I170),"○","")</f>
        <v/>
      </c>
      <c r="K170" s="124">
        <v>15406</v>
      </c>
      <c r="L170" s="102">
        <f t="shared" si="24"/>
        <v>1400.5454545454545</v>
      </c>
      <c r="M170" s="104"/>
      <c r="N170" s="104"/>
      <c r="O170" s="104"/>
      <c r="P170" s="104"/>
      <c r="Q170" s="104"/>
      <c r="R170" s="104"/>
    </row>
    <row r="171" spans="1:18" s="100" customFormat="1">
      <c r="A171" s="117" t="s">
        <v>170</v>
      </c>
      <c r="B171" s="118" t="s">
        <v>180</v>
      </c>
      <c r="C171" s="100">
        <v>10</v>
      </c>
      <c r="D171" s="100">
        <v>8</v>
      </c>
      <c r="E171" s="100">
        <v>1</v>
      </c>
      <c r="F171" s="100">
        <v>5</v>
      </c>
      <c r="H171" s="100">
        <f t="shared" si="23"/>
        <v>24</v>
      </c>
      <c r="I171" s="123" t="str">
        <f t="shared" si="19"/>
        <v>統一超商</v>
      </c>
      <c r="J171" s="127" t="str">
        <f>IF((I171&lt;&gt;店舗数一覧_2021!I171),"○","")</f>
        <v/>
      </c>
      <c r="K171" s="124">
        <v>53359</v>
      </c>
      <c r="L171" s="102">
        <f t="shared" si="24"/>
        <v>2223.2916666666665</v>
      </c>
      <c r="M171" s="104"/>
      <c r="N171" s="104"/>
      <c r="O171" s="104"/>
      <c r="P171" s="104"/>
      <c r="Q171" s="104"/>
      <c r="R171" s="104"/>
    </row>
    <row r="172" spans="1:18" s="100" customFormat="1">
      <c r="A172" s="117" t="s">
        <v>170</v>
      </c>
      <c r="B172" s="118" t="s">
        <v>181</v>
      </c>
      <c r="C172" s="100">
        <v>2</v>
      </c>
      <c r="D172" s="100">
        <v>3</v>
      </c>
      <c r="F172" s="100">
        <v>1</v>
      </c>
      <c r="H172" s="100">
        <f t="shared" si="23"/>
        <v>6</v>
      </c>
      <c r="I172" s="123" t="str">
        <f t="shared" si="19"/>
        <v>全家便利</v>
      </c>
      <c r="J172" s="127" t="str">
        <f>IF((I172&lt;&gt;店舗数一覧_2021!I172),"○","")</f>
        <v>○</v>
      </c>
      <c r="K172" s="124">
        <v>17180</v>
      </c>
      <c r="L172" s="102">
        <f t="shared" si="24"/>
        <v>2863.3333333333335</v>
      </c>
      <c r="M172" s="104"/>
      <c r="N172" s="104"/>
      <c r="O172" s="104"/>
      <c r="P172" s="104"/>
      <c r="Q172" s="104"/>
      <c r="R172" s="104"/>
    </row>
    <row r="173" spans="1:18" s="100" customFormat="1">
      <c r="A173" s="117" t="s">
        <v>170</v>
      </c>
      <c r="B173" s="118" t="s">
        <v>182</v>
      </c>
      <c r="C173" s="100">
        <v>4</v>
      </c>
      <c r="D173" s="100">
        <v>1</v>
      </c>
      <c r="F173" s="100">
        <v>3</v>
      </c>
      <c r="H173" s="100">
        <f t="shared" si="23"/>
        <v>8</v>
      </c>
      <c r="I173" s="123" t="str">
        <f t="shared" si="19"/>
        <v>統一超商</v>
      </c>
      <c r="J173" s="127" t="str">
        <f>IF((I173&lt;&gt;店舗数一覧_2021!I173),"○","")</f>
        <v/>
      </c>
      <c r="K173" s="124">
        <v>16931</v>
      </c>
      <c r="L173" s="102">
        <f t="shared" si="24"/>
        <v>2116.375</v>
      </c>
    </row>
    <row r="174" spans="1:18" s="100" customFormat="1">
      <c r="A174" s="117" t="s">
        <v>170</v>
      </c>
      <c r="B174" s="118" t="s">
        <v>183</v>
      </c>
      <c r="C174" s="100">
        <v>2</v>
      </c>
      <c r="H174" s="100">
        <f t="shared" si="23"/>
        <v>2</v>
      </c>
      <c r="I174" s="123" t="str">
        <f t="shared" si="19"/>
        <v>統一超商</v>
      </c>
      <c r="J174" s="127" t="str">
        <f>IF((I174&lt;&gt;店舗数一覧_2021!I174),"○","")</f>
        <v/>
      </c>
      <c r="K174" s="124">
        <v>15856</v>
      </c>
      <c r="L174" s="102">
        <f t="shared" si="24"/>
        <v>7928</v>
      </c>
      <c r="M174" s="104">
        <f>SUM(C162:C174)</f>
        <v>116</v>
      </c>
      <c r="N174" s="104">
        <f t="shared" ref="N174:R174" si="25">SUM(D162:D174)</f>
        <v>84</v>
      </c>
      <c r="O174" s="104">
        <f t="shared" si="25"/>
        <v>9</v>
      </c>
      <c r="P174" s="104">
        <f t="shared" si="25"/>
        <v>31</v>
      </c>
      <c r="Q174" s="104">
        <f t="shared" si="25"/>
        <v>2</v>
      </c>
      <c r="R174" s="104">
        <f t="shared" si="25"/>
        <v>242</v>
      </c>
    </row>
    <row r="175" spans="1:18" s="100" customFormat="1">
      <c r="A175" s="117"/>
      <c r="B175" s="118"/>
      <c r="I175" s="123"/>
      <c r="J175" s="127" t="str">
        <f>IF((I175&lt;&gt;店舗数一覧_2021!I175),"○","")</f>
        <v/>
      </c>
      <c r="K175" s="124"/>
      <c r="L175" s="102"/>
      <c r="M175" s="104"/>
      <c r="N175" s="104"/>
      <c r="O175" s="104"/>
      <c r="P175" s="104"/>
      <c r="Q175" s="104"/>
      <c r="R175" s="104"/>
    </row>
    <row r="176" spans="1:18" s="100" customFormat="1">
      <c r="A176" s="117" t="s">
        <v>184</v>
      </c>
      <c r="B176" s="118" t="s">
        <v>95</v>
      </c>
      <c r="C176" s="100">
        <v>30</v>
      </c>
      <c r="D176" s="100">
        <v>17</v>
      </c>
      <c r="E176" s="100">
        <v>1</v>
      </c>
      <c r="F176" s="100">
        <v>8</v>
      </c>
      <c r="G176" s="100">
        <v>1</v>
      </c>
      <c r="H176" s="100">
        <f>SUM(C176:G176)</f>
        <v>57</v>
      </c>
      <c r="I176" s="123" t="str">
        <f t="shared" si="19"/>
        <v>統一超商</v>
      </c>
      <c r="J176" s="127" t="str">
        <f>IF((I176&lt;&gt;店舗数一覧_2021!I176),"○","")</f>
        <v/>
      </c>
      <c r="K176" s="124">
        <v>119556</v>
      </c>
      <c r="L176" s="102">
        <f>IF(H176=0,"-",(K176/H176))</f>
        <v>2097.4736842105262</v>
      </c>
      <c r="M176" s="104"/>
      <c r="N176" s="104"/>
      <c r="O176" s="104"/>
      <c r="P176" s="104"/>
      <c r="Q176" s="104"/>
      <c r="R176" s="104"/>
    </row>
    <row r="177" spans="1:18" s="100" customFormat="1">
      <c r="A177" s="117" t="s">
        <v>184</v>
      </c>
      <c r="B177" s="118" t="s">
        <v>119</v>
      </c>
      <c r="C177" s="100">
        <v>44</v>
      </c>
      <c r="D177" s="100">
        <v>23</v>
      </c>
      <c r="F177" s="100">
        <v>8</v>
      </c>
      <c r="G177" s="100">
        <v>2</v>
      </c>
      <c r="H177" s="100">
        <f>SUM(C177:G177)</f>
        <v>77</v>
      </c>
      <c r="I177" s="123" t="str">
        <f t="shared" si="19"/>
        <v>統一超商</v>
      </c>
      <c r="J177" s="127" t="str">
        <f>IF((I177&lt;&gt;店舗数一覧_2021!I177),"○","")</f>
        <v/>
      </c>
      <c r="K177" s="124">
        <v>146195</v>
      </c>
      <c r="L177" s="102">
        <f>IF(H177=0,"-",(K177/H177))</f>
        <v>1898.6363636363637</v>
      </c>
      <c r="M177" s="104">
        <f>SUM(C176:C177)</f>
        <v>74</v>
      </c>
      <c r="N177" s="104">
        <f t="shared" ref="N177:R177" si="26">SUM(D176:D177)</f>
        <v>40</v>
      </c>
      <c r="O177" s="104">
        <f t="shared" si="26"/>
        <v>1</v>
      </c>
      <c r="P177" s="104">
        <f t="shared" si="26"/>
        <v>16</v>
      </c>
      <c r="Q177" s="104">
        <f t="shared" si="26"/>
        <v>3</v>
      </c>
      <c r="R177" s="104">
        <f t="shared" si="26"/>
        <v>134</v>
      </c>
    </row>
    <row r="178" spans="1:18" s="100" customFormat="1">
      <c r="A178" s="117"/>
      <c r="B178" s="118"/>
      <c r="I178" s="123"/>
      <c r="J178" s="127" t="str">
        <f>IF((I178&lt;&gt;店舗数一覧_2021!I178),"○","")</f>
        <v/>
      </c>
      <c r="K178" s="124"/>
      <c r="L178" s="102"/>
    </row>
    <row r="179" spans="1:18" s="100" customFormat="1">
      <c r="A179" s="117" t="s">
        <v>185</v>
      </c>
      <c r="B179" s="118" t="s">
        <v>186</v>
      </c>
      <c r="C179" s="100">
        <v>11</v>
      </c>
      <c r="D179" s="100">
        <v>6</v>
      </c>
      <c r="F179" s="100">
        <v>2</v>
      </c>
      <c r="G179" s="100">
        <v>1</v>
      </c>
      <c r="H179" s="100">
        <f t="shared" ref="H179:H198" si="27">SUM(C179:G179)</f>
        <v>20</v>
      </c>
      <c r="I179" s="123" t="str">
        <f t="shared" si="19"/>
        <v>統一超商</v>
      </c>
      <c r="J179" s="127" t="str">
        <f>IF((I179&lt;&gt;店舗数一覧_2021!I179),"○","")</f>
        <v/>
      </c>
      <c r="K179" s="124">
        <v>44032</v>
      </c>
      <c r="L179" s="102">
        <f t="shared" ref="L179:L198" si="28">IF(H179=0,"-",(K179/H179))</f>
        <v>2201.6</v>
      </c>
    </row>
    <row r="180" spans="1:18" s="100" customFormat="1">
      <c r="A180" s="117" t="s">
        <v>185</v>
      </c>
      <c r="B180" s="118" t="s">
        <v>187</v>
      </c>
      <c r="C180" s="100">
        <v>2</v>
      </c>
      <c r="F180" s="100">
        <v>1</v>
      </c>
      <c r="H180" s="100">
        <f t="shared" si="27"/>
        <v>3</v>
      </c>
      <c r="I180" s="123" t="str">
        <f t="shared" si="19"/>
        <v>統一超商</v>
      </c>
      <c r="J180" s="127" t="str">
        <f>IF((I180&lt;&gt;店舗数一覧_2021!I180),"○","")</f>
        <v/>
      </c>
      <c r="K180" s="124">
        <v>18601</v>
      </c>
      <c r="L180" s="102">
        <f t="shared" si="28"/>
        <v>6200.333333333333</v>
      </c>
    </row>
    <row r="181" spans="1:18" s="100" customFormat="1">
      <c r="A181" s="117" t="s">
        <v>185</v>
      </c>
      <c r="B181" s="118" t="s">
        <v>188</v>
      </c>
      <c r="C181" s="100">
        <v>25</v>
      </c>
      <c r="D181" s="100">
        <v>17</v>
      </c>
      <c r="E181" s="100">
        <v>1</v>
      </c>
      <c r="F181" s="100">
        <v>6</v>
      </c>
      <c r="G181" s="100">
        <v>1</v>
      </c>
      <c r="H181" s="100">
        <f t="shared" si="27"/>
        <v>50</v>
      </c>
      <c r="I181" s="123" t="str">
        <f t="shared" si="19"/>
        <v>統一超商</v>
      </c>
      <c r="J181" s="127" t="str">
        <f>IF((I181&lt;&gt;店舗数一覧_2021!I181),"○","")</f>
        <v/>
      </c>
      <c r="K181" s="124">
        <v>70885</v>
      </c>
      <c r="L181" s="102">
        <f t="shared" si="28"/>
        <v>1417.7</v>
      </c>
      <c r="M181" s="104"/>
      <c r="N181" s="104"/>
      <c r="O181" s="104"/>
      <c r="P181" s="104"/>
      <c r="Q181" s="104"/>
      <c r="R181" s="104"/>
    </row>
    <row r="182" spans="1:18" s="100" customFormat="1">
      <c r="A182" s="117" t="s">
        <v>185</v>
      </c>
      <c r="B182" s="118" t="s">
        <v>189</v>
      </c>
      <c r="C182" s="100">
        <v>4</v>
      </c>
      <c r="D182" s="100">
        <v>3</v>
      </c>
      <c r="F182" s="100">
        <v>1</v>
      </c>
      <c r="H182" s="100">
        <f t="shared" si="27"/>
        <v>8</v>
      </c>
      <c r="I182" s="123" t="str">
        <f t="shared" si="19"/>
        <v>統一超商</v>
      </c>
      <c r="J182" s="127" t="str">
        <f>IF((I182&lt;&gt;店舗数一覧_2021!I182),"○","")</f>
        <v/>
      </c>
      <c r="K182" s="124">
        <v>28260</v>
      </c>
      <c r="L182" s="102">
        <f t="shared" si="28"/>
        <v>3532.5</v>
      </c>
      <c r="M182" s="104"/>
      <c r="N182" s="104"/>
      <c r="O182" s="104"/>
      <c r="P182" s="104"/>
      <c r="Q182" s="104"/>
      <c r="R182" s="104"/>
    </row>
    <row r="183" spans="1:18" s="100" customFormat="1">
      <c r="A183" s="117" t="s">
        <v>185</v>
      </c>
      <c r="B183" s="118" t="s">
        <v>190</v>
      </c>
      <c r="C183" s="100">
        <v>2</v>
      </c>
      <c r="D183" s="100">
        <v>2</v>
      </c>
      <c r="H183" s="100">
        <f t="shared" si="27"/>
        <v>4</v>
      </c>
      <c r="I183" s="123" t="str">
        <f t="shared" si="19"/>
        <v>首位複数</v>
      </c>
      <c r="J183" s="127" t="str">
        <f>IF((I183&lt;&gt;店舗数一覧_2021!I183),"○","")</f>
        <v/>
      </c>
      <c r="K183" s="124">
        <v>12437</v>
      </c>
      <c r="L183" s="102">
        <f t="shared" si="28"/>
        <v>3109.25</v>
      </c>
      <c r="M183" s="104"/>
      <c r="N183" s="104"/>
      <c r="O183" s="104"/>
      <c r="P183" s="104"/>
      <c r="Q183" s="104"/>
      <c r="R183" s="104"/>
    </row>
    <row r="184" spans="1:18" s="100" customFormat="1">
      <c r="A184" s="117" t="s">
        <v>185</v>
      </c>
      <c r="B184" s="118" t="s">
        <v>191</v>
      </c>
      <c r="C184" s="100">
        <v>1</v>
      </c>
      <c r="D184" s="100">
        <v>1</v>
      </c>
      <c r="H184" s="100">
        <f t="shared" si="27"/>
        <v>2</v>
      </c>
      <c r="I184" s="123" t="str">
        <f t="shared" si="19"/>
        <v>首位複数</v>
      </c>
      <c r="J184" s="127" t="str">
        <f>IF((I184&lt;&gt;店舗数一覧_2021!I184),"○","")</f>
        <v/>
      </c>
      <c r="K184" s="124">
        <v>14071</v>
      </c>
      <c r="L184" s="102">
        <f t="shared" si="28"/>
        <v>7035.5</v>
      </c>
      <c r="M184" s="104"/>
      <c r="N184" s="104"/>
      <c r="O184" s="104"/>
      <c r="P184" s="104"/>
      <c r="Q184" s="104"/>
      <c r="R184" s="104"/>
    </row>
    <row r="185" spans="1:18" s="100" customFormat="1">
      <c r="A185" s="117" t="s">
        <v>185</v>
      </c>
      <c r="B185" s="118" t="s">
        <v>192</v>
      </c>
      <c r="C185" s="100">
        <v>2</v>
      </c>
      <c r="D185" s="100">
        <v>1</v>
      </c>
      <c r="F185" s="100">
        <v>1</v>
      </c>
      <c r="H185" s="100">
        <f t="shared" si="27"/>
        <v>4</v>
      </c>
      <c r="I185" s="123" t="str">
        <f t="shared" si="19"/>
        <v>統一超商</v>
      </c>
      <c r="J185" s="127" t="str">
        <f>IF((I185&lt;&gt;店舗数一覧_2021!I185),"○","")</f>
        <v/>
      </c>
      <c r="K185" s="124">
        <v>22934</v>
      </c>
      <c r="L185" s="102">
        <f t="shared" si="28"/>
        <v>5733.5</v>
      </c>
      <c r="M185" s="104"/>
      <c r="N185" s="104"/>
      <c r="O185" s="104"/>
      <c r="P185" s="104"/>
      <c r="Q185" s="104"/>
      <c r="R185" s="104"/>
    </row>
    <row r="186" spans="1:18" s="100" customFormat="1">
      <c r="A186" s="117" t="s">
        <v>185</v>
      </c>
      <c r="B186" s="118" t="s">
        <v>193</v>
      </c>
      <c r="C186" s="100">
        <v>5</v>
      </c>
      <c r="D186" s="100">
        <v>2</v>
      </c>
      <c r="F186" s="100">
        <v>2</v>
      </c>
      <c r="H186" s="100">
        <f t="shared" si="27"/>
        <v>9</v>
      </c>
      <c r="I186" s="123" t="str">
        <f t="shared" si="19"/>
        <v>統一超商</v>
      </c>
      <c r="J186" s="127" t="str">
        <f>IF((I186&lt;&gt;店舗数一覧_2021!I186),"○","")</f>
        <v/>
      </c>
      <c r="K186" s="124">
        <v>23758</v>
      </c>
      <c r="L186" s="102">
        <f t="shared" si="28"/>
        <v>2639.7777777777778</v>
      </c>
      <c r="M186" s="104"/>
      <c r="N186" s="104"/>
      <c r="O186" s="104"/>
      <c r="P186" s="104"/>
      <c r="Q186" s="104"/>
      <c r="R186" s="104"/>
    </row>
    <row r="187" spans="1:18" s="100" customFormat="1">
      <c r="A187" s="117" t="s">
        <v>185</v>
      </c>
      <c r="B187" s="118" t="s">
        <v>194</v>
      </c>
      <c r="C187" s="100">
        <v>10</v>
      </c>
      <c r="D187" s="100">
        <v>8</v>
      </c>
      <c r="F187" s="100">
        <v>1</v>
      </c>
      <c r="H187" s="100">
        <f t="shared" si="27"/>
        <v>19</v>
      </c>
      <c r="I187" s="123" t="str">
        <f t="shared" si="19"/>
        <v>統一超商</v>
      </c>
      <c r="J187" s="127" t="str">
        <f>IF((I187&lt;&gt;店舗数一覧_2021!I187),"○","")</f>
        <v/>
      </c>
      <c r="K187" s="124">
        <v>47898</v>
      </c>
      <c r="L187" s="102">
        <f t="shared" si="28"/>
        <v>2520.9473684210525</v>
      </c>
      <c r="M187" s="104"/>
      <c r="N187" s="104"/>
      <c r="O187" s="104"/>
      <c r="P187" s="104"/>
      <c r="Q187" s="104"/>
      <c r="R187" s="104"/>
    </row>
    <row r="188" spans="1:18" s="100" customFormat="1">
      <c r="A188" s="117" t="s">
        <v>185</v>
      </c>
      <c r="B188" s="118" t="s">
        <v>195</v>
      </c>
      <c r="C188" s="100">
        <v>35</v>
      </c>
      <c r="D188" s="100">
        <v>22</v>
      </c>
      <c r="E188" s="100">
        <v>1</v>
      </c>
      <c r="F188" s="100">
        <v>10</v>
      </c>
      <c r="H188" s="100">
        <f t="shared" si="27"/>
        <v>68</v>
      </c>
      <c r="I188" s="123" t="str">
        <f t="shared" si="19"/>
        <v>統一超商</v>
      </c>
      <c r="J188" s="127" t="str">
        <f>IF((I188&lt;&gt;店舗数一覧_2021!I188),"○","")</f>
        <v/>
      </c>
      <c r="K188" s="124">
        <v>108647</v>
      </c>
      <c r="L188" s="102">
        <f t="shared" si="28"/>
        <v>1597.75</v>
      </c>
      <c r="M188" s="104"/>
      <c r="N188" s="104"/>
      <c r="O188" s="104"/>
      <c r="P188" s="104"/>
      <c r="Q188" s="104"/>
      <c r="R188" s="104"/>
    </row>
    <row r="189" spans="1:18" s="100" customFormat="1">
      <c r="A189" s="117" t="s">
        <v>185</v>
      </c>
      <c r="B189" s="118" t="s">
        <v>196</v>
      </c>
      <c r="C189" s="100">
        <v>2</v>
      </c>
      <c r="D189" s="100">
        <v>2</v>
      </c>
      <c r="F189" s="100">
        <v>1</v>
      </c>
      <c r="G189" s="100">
        <v>1</v>
      </c>
      <c r="H189" s="100">
        <f t="shared" si="27"/>
        <v>6</v>
      </c>
      <c r="I189" s="123" t="str">
        <f t="shared" si="19"/>
        <v>首位複数</v>
      </c>
      <c r="J189" s="127" t="str">
        <f>IF((I189&lt;&gt;店舗数一覧_2021!I189),"○","")</f>
        <v>○</v>
      </c>
      <c r="K189" s="124">
        <v>17376</v>
      </c>
      <c r="L189" s="102">
        <f t="shared" si="28"/>
        <v>2896</v>
      </c>
      <c r="M189" s="104"/>
      <c r="N189" s="104"/>
      <c r="O189" s="104"/>
      <c r="P189" s="104"/>
      <c r="Q189" s="104"/>
      <c r="R189" s="104"/>
    </row>
    <row r="190" spans="1:18" s="100" customFormat="1">
      <c r="A190" s="117" t="s">
        <v>185</v>
      </c>
      <c r="B190" s="118" t="s">
        <v>197</v>
      </c>
      <c r="C190" s="100">
        <v>5</v>
      </c>
      <c r="D190" s="100">
        <v>2</v>
      </c>
      <c r="F190" s="100">
        <v>2</v>
      </c>
      <c r="H190" s="100">
        <f t="shared" si="27"/>
        <v>9</v>
      </c>
      <c r="I190" s="123" t="str">
        <f t="shared" si="19"/>
        <v>統一超商</v>
      </c>
      <c r="J190" s="127" t="str">
        <f>IF((I190&lt;&gt;店舗数一覧_2021!I190),"○","")</f>
        <v/>
      </c>
      <c r="K190" s="124">
        <v>30824</v>
      </c>
      <c r="L190" s="102">
        <f t="shared" si="28"/>
        <v>3424.8888888888887</v>
      </c>
      <c r="M190" s="104"/>
      <c r="N190" s="104"/>
      <c r="O190" s="104"/>
      <c r="P190" s="104"/>
      <c r="Q190" s="104"/>
      <c r="R190" s="104"/>
    </row>
    <row r="191" spans="1:18" s="100" customFormat="1">
      <c r="A191" s="117" t="s">
        <v>185</v>
      </c>
      <c r="B191" s="118" t="s">
        <v>198</v>
      </c>
      <c r="C191" s="100">
        <v>5</v>
      </c>
      <c r="D191" s="100">
        <v>2</v>
      </c>
      <c r="F191" s="100">
        <v>3</v>
      </c>
      <c r="H191" s="100">
        <f t="shared" si="27"/>
        <v>10</v>
      </c>
      <c r="I191" s="123" t="str">
        <f t="shared" si="19"/>
        <v>統一超商</v>
      </c>
      <c r="J191" s="127" t="str">
        <f>IF((I191&lt;&gt;店舗数一覧_2021!I191),"○","")</f>
        <v/>
      </c>
      <c r="K191" s="124">
        <v>28243</v>
      </c>
      <c r="L191" s="102">
        <f t="shared" si="28"/>
        <v>2824.3</v>
      </c>
      <c r="M191" s="104"/>
      <c r="N191" s="104"/>
      <c r="O191" s="104"/>
      <c r="P191" s="104"/>
      <c r="Q191" s="104"/>
      <c r="R191" s="104"/>
    </row>
    <row r="192" spans="1:18" s="100" customFormat="1">
      <c r="A192" s="117" t="s">
        <v>185</v>
      </c>
      <c r="B192" s="118" t="s">
        <v>199</v>
      </c>
      <c r="C192" s="100">
        <v>12</v>
      </c>
      <c r="D192" s="100">
        <v>10</v>
      </c>
      <c r="E192" s="100">
        <v>1</v>
      </c>
      <c r="F192" s="100">
        <v>1</v>
      </c>
      <c r="H192" s="100">
        <f t="shared" si="27"/>
        <v>24</v>
      </c>
      <c r="I192" s="123" t="str">
        <f t="shared" si="19"/>
        <v>統一超商</v>
      </c>
      <c r="J192" s="127" t="str">
        <f>IF((I192&lt;&gt;店舗数一覧_2021!I192),"○","")</f>
        <v/>
      </c>
      <c r="K192" s="124">
        <v>45389</v>
      </c>
      <c r="L192" s="102">
        <f t="shared" si="28"/>
        <v>1891.2083333333333</v>
      </c>
      <c r="M192" s="104"/>
      <c r="N192" s="104"/>
      <c r="O192" s="104"/>
      <c r="P192" s="104"/>
      <c r="Q192" s="104"/>
      <c r="R192" s="104"/>
    </row>
    <row r="193" spans="1:18" s="100" customFormat="1">
      <c r="A193" s="117" t="s">
        <v>185</v>
      </c>
      <c r="B193" s="118" t="s">
        <v>200</v>
      </c>
      <c r="C193" s="100">
        <v>3</v>
      </c>
      <c r="D193" s="100">
        <v>2</v>
      </c>
      <c r="F193" s="100">
        <v>1</v>
      </c>
      <c r="H193" s="100">
        <f t="shared" si="27"/>
        <v>6</v>
      </c>
      <c r="I193" s="123" t="str">
        <f t="shared" si="19"/>
        <v>統一超商</v>
      </c>
      <c r="J193" s="127" t="str">
        <f>IF((I193&lt;&gt;店舗数一覧_2021!I193),"○","")</f>
        <v>○</v>
      </c>
      <c r="K193" s="124">
        <v>25967</v>
      </c>
      <c r="L193" s="102">
        <f t="shared" si="28"/>
        <v>4327.833333333333</v>
      </c>
      <c r="M193" s="104"/>
      <c r="N193" s="104"/>
      <c r="O193" s="104"/>
      <c r="P193" s="104"/>
      <c r="Q193" s="104"/>
      <c r="R193" s="104"/>
    </row>
    <row r="194" spans="1:18" s="100" customFormat="1">
      <c r="A194" s="117" t="s">
        <v>185</v>
      </c>
      <c r="B194" s="118" t="s">
        <v>201</v>
      </c>
      <c r="C194" s="100">
        <v>6</v>
      </c>
      <c r="D194" s="100">
        <v>7</v>
      </c>
      <c r="E194" s="100">
        <v>1</v>
      </c>
      <c r="F194" s="100">
        <v>3</v>
      </c>
      <c r="H194" s="100">
        <f t="shared" si="27"/>
        <v>17</v>
      </c>
      <c r="I194" s="123" t="str">
        <f t="shared" si="19"/>
        <v>全家便利</v>
      </c>
      <c r="J194" s="127" t="str">
        <f>IF((I194&lt;&gt;店舗数一覧_2021!I194),"○","")</f>
        <v/>
      </c>
      <c r="K194" s="124">
        <v>38997</v>
      </c>
      <c r="L194" s="102">
        <f t="shared" si="28"/>
        <v>2293.9411764705883</v>
      </c>
      <c r="M194" s="104"/>
      <c r="N194" s="104"/>
      <c r="O194" s="104"/>
      <c r="P194" s="104"/>
      <c r="Q194" s="104"/>
      <c r="R194" s="104"/>
    </row>
    <row r="195" spans="1:18" s="100" customFormat="1">
      <c r="A195" s="117" t="s">
        <v>185</v>
      </c>
      <c r="B195" s="118" t="s">
        <v>202</v>
      </c>
      <c r="C195" s="100">
        <v>2</v>
      </c>
      <c r="D195" s="100">
        <v>1</v>
      </c>
      <c r="F195" s="100">
        <v>2</v>
      </c>
      <c r="H195" s="100">
        <f t="shared" si="27"/>
        <v>5</v>
      </c>
      <c r="I195" s="123" t="str">
        <f t="shared" si="19"/>
        <v>首位複数</v>
      </c>
      <c r="J195" s="127" t="str">
        <f>IF((I195&lt;&gt;店舗数一覧_2021!I195),"○","")</f>
        <v/>
      </c>
      <c r="K195" s="124">
        <v>24112</v>
      </c>
      <c r="L195" s="102">
        <f t="shared" si="28"/>
        <v>4822.3999999999996</v>
      </c>
      <c r="M195" s="104"/>
      <c r="N195" s="104"/>
      <c r="O195" s="104"/>
      <c r="P195" s="104"/>
      <c r="Q195" s="104"/>
      <c r="R195" s="104"/>
    </row>
    <row r="196" spans="1:18" s="100" customFormat="1">
      <c r="A196" s="117" t="s">
        <v>185</v>
      </c>
      <c r="B196" s="118" t="s">
        <v>203</v>
      </c>
      <c r="C196" s="100">
        <v>6</v>
      </c>
      <c r="D196" s="100">
        <v>3</v>
      </c>
      <c r="H196" s="100">
        <f t="shared" si="27"/>
        <v>9</v>
      </c>
      <c r="I196" s="123" t="str">
        <f t="shared" si="19"/>
        <v>統一超商</v>
      </c>
      <c r="J196" s="127" t="str">
        <f>IF((I196&lt;&gt;店舗数一覧_2021!I196),"○","")</f>
        <v/>
      </c>
      <c r="K196" s="124">
        <v>26338</v>
      </c>
      <c r="L196" s="102">
        <f t="shared" si="28"/>
        <v>2926.4444444444443</v>
      </c>
      <c r="M196" s="104"/>
      <c r="N196" s="104"/>
      <c r="O196" s="104"/>
      <c r="P196" s="104"/>
      <c r="Q196" s="104"/>
      <c r="R196" s="104"/>
    </row>
    <row r="197" spans="1:18" s="100" customFormat="1">
      <c r="A197" s="117" t="s">
        <v>185</v>
      </c>
      <c r="B197" s="118" t="s">
        <v>603</v>
      </c>
      <c r="C197" s="100">
        <v>3</v>
      </c>
      <c r="D197" s="100">
        <v>1</v>
      </c>
      <c r="F197" s="100">
        <v>1</v>
      </c>
      <c r="H197" s="100">
        <f t="shared" si="27"/>
        <v>5</v>
      </c>
      <c r="I197" s="123" t="str">
        <f t="shared" ref="I197:I198" si="29">IF(MAX(C197:G197)=0,"没有店舗",IF(COUNTIF(C197:G197,MAX(C197:G197))&gt;1,"首位複数",INDEX(C$2:G$2,1,MATCH(MAX(C197:G197),C197:G197,0))))</f>
        <v>統一超商</v>
      </c>
      <c r="J197" s="127" t="str">
        <f>IF((I197&lt;&gt;店舗数一覧_2021!I197),"○","")</f>
        <v/>
      </c>
      <c r="K197" s="124">
        <v>22294</v>
      </c>
      <c r="L197" s="102">
        <f t="shared" si="28"/>
        <v>4458.8</v>
      </c>
      <c r="M197" s="104"/>
      <c r="N197" s="104"/>
      <c r="O197" s="104"/>
      <c r="P197" s="104"/>
      <c r="Q197" s="104"/>
      <c r="R197" s="104"/>
    </row>
    <row r="198" spans="1:18" s="100" customFormat="1">
      <c r="A198" s="117" t="s">
        <v>185</v>
      </c>
      <c r="B198" s="118" t="s">
        <v>205</v>
      </c>
      <c r="C198" s="100">
        <v>4</v>
      </c>
      <c r="D198" s="100">
        <v>2</v>
      </c>
      <c r="H198" s="100">
        <f t="shared" si="27"/>
        <v>6</v>
      </c>
      <c r="I198" s="123" t="str">
        <f t="shared" si="29"/>
        <v>統一超商</v>
      </c>
      <c r="J198" s="127" t="str">
        <f>IF((I198&lt;&gt;店舗数一覧_2021!I198),"○","")</f>
        <v/>
      </c>
      <c r="K198" s="124">
        <v>24610</v>
      </c>
      <c r="L198" s="102">
        <f t="shared" si="28"/>
        <v>4101.666666666667</v>
      </c>
      <c r="M198" s="104">
        <f>SUM(C179:C198)</f>
        <v>145</v>
      </c>
      <c r="N198" s="104">
        <f t="shared" ref="N198:R198" si="30">SUM(D179:D198)</f>
        <v>94</v>
      </c>
      <c r="O198" s="104">
        <f t="shared" si="30"/>
        <v>4</v>
      </c>
      <c r="P198" s="104">
        <f t="shared" si="30"/>
        <v>38</v>
      </c>
      <c r="Q198" s="104">
        <f t="shared" si="30"/>
        <v>3</v>
      </c>
      <c r="R198" s="104">
        <f t="shared" si="30"/>
        <v>284</v>
      </c>
    </row>
    <row r="199" spans="1:18" s="100" customFormat="1">
      <c r="A199" s="117"/>
      <c r="B199" s="118"/>
      <c r="I199" s="123"/>
      <c r="J199" s="127" t="str">
        <f>IF((I199&lt;&gt;店舗数一覧_2021!I199),"○","")</f>
        <v/>
      </c>
      <c r="K199" s="124"/>
      <c r="L199" s="102"/>
      <c r="M199" s="104"/>
      <c r="N199" s="104"/>
      <c r="O199" s="104"/>
      <c r="P199" s="104"/>
      <c r="Q199" s="104"/>
      <c r="R199" s="104"/>
    </row>
    <row r="200" spans="1:18" s="100" customFormat="1">
      <c r="A200" s="117" t="s">
        <v>206</v>
      </c>
      <c r="B200" s="118" t="s">
        <v>616</v>
      </c>
      <c r="C200" s="100">
        <v>2</v>
      </c>
      <c r="D200" s="100">
        <v>1</v>
      </c>
      <c r="F200" s="100">
        <v>3</v>
      </c>
      <c r="H200" s="100">
        <f t="shared" ref="H200:H217" si="31">SUM(C200:G200)</f>
        <v>6</v>
      </c>
      <c r="I200" s="123" t="str">
        <f t="shared" ref="I200:I217" si="32">IF(MAX(C200:G200)=0,"没有店舗",IF(COUNTIF(C200:G200,MAX(C200:G200))&gt;1,"首位複数",INDEX(C$2:G$2,1,MATCH(MAX(C200:G200),C200:G200,0))))</f>
        <v>莱爾富国</v>
      </c>
      <c r="J200" s="127" t="str">
        <f>IF((I200&lt;&gt;店舗数一覧_2021!I200),"○","")</f>
        <v>○</v>
      </c>
      <c r="K200" s="124">
        <v>11155</v>
      </c>
      <c r="L200" s="102">
        <f t="shared" ref="L200:L217" si="33">IF(H200=0,"-",(K200/H200))</f>
        <v>1859.1666666666667</v>
      </c>
      <c r="M200" s="104"/>
      <c r="N200" s="104"/>
      <c r="O200" s="104"/>
      <c r="P200" s="104"/>
      <c r="Q200" s="104"/>
      <c r="R200" s="104"/>
    </row>
    <row r="201" spans="1:18" s="100" customFormat="1">
      <c r="A201" s="117" t="s">
        <v>206</v>
      </c>
      <c r="B201" s="118" t="s">
        <v>617</v>
      </c>
      <c r="C201" s="100">
        <v>4</v>
      </c>
      <c r="D201" s="100">
        <v>1</v>
      </c>
      <c r="F201" s="100">
        <v>3</v>
      </c>
      <c r="H201" s="100">
        <f t="shared" si="31"/>
        <v>8</v>
      </c>
      <c r="I201" s="123" t="str">
        <f t="shared" si="32"/>
        <v>統一超商</v>
      </c>
      <c r="J201" s="127" t="str">
        <f>IF((I201&lt;&gt;店舗数一覧_2021!I201),"○","")</f>
        <v/>
      </c>
      <c r="K201" s="124">
        <v>18636</v>
      </c>
      <c r="L201" s="102">
        <f t="shared" si="33"/>
        <v>2329.5</v>
      </c>
      <c r="M201" s="104"/>
      <c r="N201" s="104"/>
      <c r="O201" s="104"/>
      <c r="P201" s="104"/>
      <c r="Q201" s="104"/>
      <c r="R201" s="104"/>
    </row>
    <row r="202" spans="1:18" s="100" customFormat="1">
      <c r="A202" s="117" t="s">
        <v>206</v>
      </c>
      <c r="B202" s="118" t="s">
        <v>209</v>
      </c>
      <c r="C202" s="100">
        <v>6</v>
      </c>
      <c r="D202" s="100">
        <v>3</v>
      </c>
      <c r="F202" s="100">
        <v>2</v>
      </c>
      <c r="H202" s="100">
        <f t="shared" si="31"/>
        <v>11</v>
      </c>
      <c r="I202" s="123" t="str">
        <f t="shared" si="32"/>
        <v>統一超商</v>
      </c>
      <c r="J202" s="127" t="str">
        <f>IF((I202&lt;&gt;店舗数一覧_2021!I202),"○","")</f>
        <v/>
      </c>
      <c r="K202" s="124">
        <v>34692</v>
      </c>
      <c r="L202" s="102">
        <f t="shared" si="33"/>
        <v>3153.818181818182</v>
      </c>
      <c r="M202" s="104"/>
      <c r="N202" s="104"/>
      <c r="O202" s="104"/>
      <c r="P202" s="104"/>
      <c r="Q202" s="104"/>
      <c r="R202" s="104"/>
    </row>
    <row r="203" spans="1:18" s="100" customFormat="1">
      <c r="A203" s="117" t="s">
        <v>206</v>
      </c>
      <c r="B203" s="118" t="s">
        <v>210</v>
      </c>
      <c r="C203" s="100">
        <v>1</v>
      </c>
      <c r="H203" s="100">
        <f t="shared" si="31"/>
        <v>1</v>
      </c>
      <c r="I203" s="123" t="str">
        <f t="shared" si="32"/>
        <v>統一超商</v>
      </c>
      <c r="J203" s="127" t="str">
        <f>IF((I203&lt;&gt;店舗数一覧_2021!I203),"○","")</f>
        <v/>
      </c>
      <c r="K203" s="124">
        <v>5502</v>
      </c>
      <c r="L203" s="102">
        <f t="shared" si="33"/>
        <v>5502</v>
      </c>
      <c r="M203" s="104"/>
      <c r="N203" s="104"/>
      <c r="O203" s="104"/>
      <c r="P203" s="104"/>
      <c r="Q203" s="104"/>
      <c r="R203" s="104"/>
    </row>
    <row r="204" spans="1:18" s="100" customFormat="1">
      <c r="A204" s="117" t="s">
        <v>206</v>
      </c>
      <c r="B204" s="118" t="s">
        <v>619</v>
      </c>
      <c r="C204" s="100">
        <v>9</v>
      </c>
      <c r="D204" s="100">
        <v>7</v>
      </c>
      <c r="G204" s="100">
        <v>1</v>
      </c>
      <c r="H204" s="100">
        <f t="shared" si="31"/>
        <v>17</v>
      </c>
      <c r="I204" s="123" t="str">
        <f t="shared" si="32"/>
        <v>統一超商</v>
      </c>
      <c r="J204" s="127" t="str">
        <f>IF((I204&lt;&gt;店舗数一覧_2021!I204),"○","")</f>
        <v/>
      </c>
      <c r="K204" s="124">
        <v>44050</v>
      </c>
      <c r="L204" s="102">
        <f t="shared" si="33"/>
        <v>2591.1764705882351</v>
      </c>
      <c r="M204" s="104"/>
      <c r="N204" s="104"/>
      <c r="O204" s="104"/>
      <c r="P204" s="104"/>
      <c r="Q204" s="104"/>
      <c r="R204" s="104"/>
    </row>
    <row r="205" spans="1:18" s="100" customFormat="1">
      <c r="A205" s="117" t="s">
        <v>206</v>
      </c>
      <c r="B205" s="118" t="s">
        <v>212</v>
      </c>
      <c r="C205" s="100">
        <v>1</v>
      </c>
      <c r="H205" s="100">
        <f t="shared" si="31"/>
        <v>1</v>
      </c>
      <c r="I205" s="123" t="str">
        <f t="shared" si="32"/>
        <v>統一超商</v>
      </c>
      <c r="J205" s="127" t="str">
        <f>IF((I205&lt;&gt;店舗数一覧_2021!I205),"○","")</f>
        <v/>
      </c>
      <c r="K205" s="124">
        <v>4555</v>
      </c>
      <c r="L205" s="102">
        <f t="shared" si="33"/>
        <v>4555</v>
      </c>
      <c r="M205" s="104"/>
      <c r="N205" s="104"/>
      <c r="O205" s="104"/>
      <c r="P205" s="104"/>
      <c r="Q205" s="104"/>
      <c r="R205" s="104"/>
    </row>
    <row r="206" spans="1:18" s="100" customFormat="1">
      <c r="A206" s="117" t="s">
        <v>206</v>
      </c>
      <c r="B206" s="118" t="s">
        <v>618</v>
      </c>
      <c r="C206" s="100">
        <v>11</v>
      </c>
      <c r="D206" s="100">
        <v>6</v>
      </c>
      <c r="F206" s="100">
        <v>3</v>
      </c>
      <c r="H206" s="100">
        <f t="shared" si="31"/>
        <v>20</v>
      </c>
      <c r="I206" s="123" t="str">
        <f t="shared" si="32"/>
        <v>統一超商</v>
      </c>
      <c r="J206" s="127" t="str">
        <f>IF((I206&lt;&gt;店舗数一覧_2021!I206),"○","")</f>
        <v/>
      </c>
      <c r="K206" s="124">
        <v>48908</v>
      </c>
      <c r="L206" s="102">
        <f t="shared" si="33"/>
        <v>2445.4</v>
      </c>
      <c r="M206" s="104"/>
      <c r="N206" s="104"/>
      <c r="O206" s="104"/>
      <c r="P206" s="104"/>
      <c r="Q206" s="104"/>
      <c r="R206" s="104"/>
    </row>
    <row r="207" spans="1:18" s="100" customFormat="1">
      <c r="A207" s="117" t="s">
        <v>206</v>
      </c>
      <c r="B207" s="118" t="s">
        <v>214</v>
      </c>
      <c r="C207" s="100">
        <v>1</v>
      </c>
      <c r="D207" s="100">
        <v>1</v>
      </c>
      <c r="F207" s="100">
        <v>1</v>
      </c>
      <c r="H207" s="100">
        <f t="shared" si="31"/>
        <v>3</v>
      </c>
      <c r="I207" s="123" t="str">
        <f t="shared" si="32"/>
        <v>首位複数</v>
      </c>
      <c r="J207" s="127" t="str">
        <f>IF((I207&lt;&gt;店舗数一覧_2021!I207),"○","")</f>
        <v/>
      </c>
      <c r="K207" s="124">
        <v>14874</v>
      </c>
      <c r="L207" s="102">
        <f t="shared" si="33"/>
        <v>4958</v>
      </c>
      <c r="M207" s="104"/>
      <c r="N207" s="104"/>
      <c r="O207" s="104"/>
      <c r="P207" s="104"/>
      <c r="Q207" s="104"/>
      <c r="R207" s="104"/>
    </row>
    <row r="208" spans="1:18" s="100" customFormat="1">
      <c r="A208" s="117" t="s">
        <v>206</v>
      </c>
      <c r="B208" s="118" t="s">
        <v>215</v>
      </c>
      <c r="C208" s="100">
        <v>14</v>
      </c>
      <c r="D208" s="100">
        <v>6</v>
      </c>
      <c r="F208" s="100">
        <v>4</v>
      </c>
      <c r="H208" s="100">
        <f t="shared" si="31"/>
        <v>24</v>
      </c>
      <c r="I208" s="123" t="str">
        <f t="shared" si="32"/>
        <v>統一超商</v>
      </c>
      <c r="J208" s="127" t="str">
        <f>IF((I208&lt;&gt;店舗数一覧_2021!I208),"○","")</f>
        <v/>
      </c>
      <c r="K208" s="124">
        <v>38586</v>
      </c>
      <c r="L208" s="102">
        <f t="shared" si="33"/>
        <v>1607.75</v>
      </c>
      <c r="M208" s="104"/>
      <c r="N208" s="104"/>
      <c r="O208" s="104"/>
      <c r="P208" s="104"/>
      <c r="Q208" s="104"/>
      <c r="R208" s="104"/>
    </row>
    <row r="209" spans="1:18" s="100" customFormat="1">
      <c r="A209" s="117" t="s">
        <v>206</v>
      </c>
      <c r="B209" s="118" t="s">
        <v>615</v>
      </c>
      <c r="C209" s="100">
        <v>14</v>
      </c>
      <c r="D209" s="100">
        <v>6</v>
      </c>
      <c r="E209" s="100">
        <v>1</v>
      </c>
      <c r="F209" s="100">
        <v>1</v>
      </c>
      <c r="G209" s="100">
        <v>1</v>
      </c>
      <c r="H209" s="100">
        <f t="shared" si="31"/>
        <v>23</v>
      </c>
      <c r="I209" s="123" t="str">
        <f t="shared" si="32"/>
        <v>統一超商</v>
      </c>
      <c r="J209" s="127" t="str">
        <f>IF((I209&lt;&gt;店舗数一覧_2021!I209),"○","")</f>
        <v/>
      </c>
      <c r="K209" s="124">
        <v>41623</v>
      </c>
      <c r="L209" s="102">
        <f t="shared" si="33"/>
        <v>1809.695652173913</v>
      </c>
      <c r="M209" s="104"/>
      <c r="N209" s="104"/>
      <c r="O209" s="104"/>
      <c r="P209" s="104"/>
      <c r="Q209" s="104"/>
      <c r="R209" s="104"/>
    </row>
    <row r="210" spans="1:18" s="100" customFormat="1">
      <c r="A210" s="117" t="s">
        <v>206</v>
      </c>
      <c r="B210" s="118" t="s">
        <v>217</v>
      </c>
      <c r="C210" s="100">
        <v>3</v>
      </c>
      <c r="D210" s="100">
        <v>1</v>
      </c>
      <c r="F210" s="100">
        <v>2</v>
      </c>
      <c r="H210" s="100">
        <f t="shared" si="31"/>
        <v>6</v>
      </c>
      <c r="I210" s="123" t="str">
        <f t="shared" si="32"/>
        <v>統一超商</v>
      </c>
      <c r="J210" s="127" t="str">
        <f>IF((I210&lt;&gt;店舗数一覧_2021!I210),"○","")</f>
        <v/>
      </c>
      <c r="K210" s="124">
        <v>23682</v>
      </c>
      <c r="L210" s="102">
        <f t="shared" si="33"/>
        <v>3947</v>
      </c>
      <c r="M210" s="104"/>
      <c r="N210" s="104"/>
      <c r="O210" s="104"/>
      <c r="P210" s="104"/>
      <c r="Q210" s="104"/>
      <c r="R210" s="104"/>
    </row>
    <row r="211" spans="1:18" s="100" customFormat="1">
      <c r="A211" s="117" t="s">
        <v>206</v>
      </c>
      <c r="B211" s="118" t="s">
        <v>218</v>
      </c>
      <c r="C211" s="100">
        <v>4</v>
      </c>
      <c r="D211" s="100">
        <v>1</v>
      </c>
      <c r="H211" s="100">
        <f t="shared" si="31"/>
        <v>5</v>
      </c>
      <c r="I211" s="123" t="str">
        <f t="shared" si="32"/>
        <v>統一超商</v>
      </c>
      <c r="J211" s="127" t="str">
        <f>IF((I211&lt;&gt;店舗数一覧_2021!I211),"○","")</f>
        <v/>
      </c>
      <c r="K211" s="124">
        <v>22116</v>
      </c>
      <c r="L211" s="102">
        <f t="shared" si="33"/>
        <v>4423.2</v>
      </c>
      <c r="M211" s="104"/>
      <c r="N211" s="104"/>
      <c r="O211" s="104"/>
      <c r="P211" s="104"/>
      <c r="Q211" s="104"/>
      <c r="R211" s="104"/>
    </row>
    <row r="212" spans="1:18" s="100" customFormat="1">
      <c r="A212" s="117" t="s">
        <v>206</v>
      </c>
      <c r="B212" s="118" t="s">
        <v>219</v>
      </c>
      <c r="C212" s="100">
        <v>7</v>
      </c>
      <c r="D212" s="100">
        <v>3</v>
      </c>
      <c r="F212" s="100">
        <v>2</v>
      </c>
      <c r="H212" s="100">
        <f t="shared" si="31"/>
        <v>12</v>
      </c>
      <c r="I212" s="123" t="str">
        <f t="shared" si="32"/>
        <v>統一超商</v>
      </c>
      <c r="J212" s="127" t="str">
        <f>IF((I212&lt;&gt;店舗数一覧_2021!I212),"○","")</f>
        <v/>
      </c>
      <c r="K212" s="124">
        <v>31085</v>
      </c>
      <c r="L212" s="102">
        <f t="shared" si="33"/>
        <v>2590.4166666666665</v>
      </c>
      <c r="M212" s="104"/>
      <c r="N212" s="104"/>
      <c r="O212" s="104"/>
      <c r="P212" s="104"/>
      <c r="Q212" s="104"/>
      <c r="R212" s="104"/>
    </row>
    <row r="213" spans="1:18" s="100" customFormat="1">
      <c r="A213" s="117" t="s">
        <v>206</v>
      </c>
      <c r="B213" s="118" t="s">
        <v>220</v>
      </c>
      <c r="C213" s="100">
        <v>21</v>
      </c>
      <c r="D213" s="100">
        <v>15</v>
      </c>
      <c r="E213" s="100">
        <v>1</v>
      </c>
      <c r="F213" s="100">
        <v>3</v>
      </c>
      <c r="G213" s="100">
        <v>1</v>
      </c>
      <c r="H213" s="100">
        <f t="shared" si="31"/>
        <v>41</v>
      </c>
      <c r="I213" s="123" t="str">
        <f t="shared" si="32"/>
        <v>統一超商</v>
      </c>
      <c r="J213" s="127" t="str">
        <f>IF((I213&lt;&gt;店舗数一覧_2021!I213),"○","")</f>
        <v/>
      </c>
      <c r="K213" s="124">
        <v>71229</v>
      </c>
      <c r="L213" s="102">
        <f t="shared" si="33"/>
        <v>1737.2926829268292</v>
      </c>
      <c r="M213" s="104"/>
      <c r="N213" s="104"/>
      <c r="O213" s="104"/>
      <c r="P213" s="104"/>
      <c r="Q213" s="104"/>
      <c r="R213" s="104"/>
    </row>
    <row r="214" spans="1:18" s="100" customFormat="1">
      <c r="A214" s="117" t="s">
        <v>206</v>
      </c>
      <c r="B214" s="118" t="s">
        <v>221</v>
      </c>
      <c r="C214" s="100">
        <v>9</v>
      </c>
      <c r="D214" s="100">
        <v>7</v>
      </c>
      <c r="E214" s="100">
        <v>3</v>
      </c>
      <c r="F214" s="100">
        <v>7</v>
      </c>
      <c r="H214" s="100">
        <f t="shared" si="31"/>
        <v>26</v>
      </c>
      <c r="I214" s="123" t="str">
        <f t="shared" si="32"/>
        <v>統一超商</v>
      </c>
      <c r="J214" s="127" t="str">
        <f>IF((I214&lt;&gt;店舗数一覧_2021!I214),"○","")</f>
        <v>○</v>
      </c>
      <c r="K214" s="124">
        <v>30340</v>
      </c>
      <c r="L214" s="102">
        <f t="shared" si="33"/>
        <v>1166.9230769230769</v>
      </c>
      <c r="M214" s="104"/>
      <c r="N214" s="104"/>
      <c r="O214" s="104"/>
      <c r="P214" s="104"/>
      <c r="Q214" s="104"/>
      <c r="R214" s="104"/>
    </row>
    <row r="215" spans="1:18" s="100" customFormat="1">
      <c r="A215" s="117" t="s">
        <v>206</v>
      </c>
      <c r="B215" s="118" t="s">
        <v>222</v>
      </c>
      <c r="C215" s="100">
        <v>2</v>
      </c>
      <c r="H215" s="100">
        <f t="shared" si="31"/>
        <v>2</v>
      </c>
      <c r="I215" s="123" t="str">
        <f t="shared" si="32"/>
        <v>統一超商</v>
      </c>
      <c r="J215" s="127" t="str">
        <f>IF((I215&lt;&gt;店舗数一覧_2021!I215),"○","")</f>
        <v/>
      </c>
      <c r="K215" s="124">
        <v>13988</v>
      </c>
      <c r="L215" s="102">
        <f t="shared" si="33"/>
        <v>6994</v>
      </c>
      <c r="M215" s="104"/>
      <c r="N215" s="104"/>
      <c r="O215" s="104"/>
      <c r="P215" s="104"/>
      <c r="Q215" s="104"/>
      <c r="R215" s="104"/>
    </row>
    <row r="216" spans="1:18" s="100" customFormat="1">
      <c r="A216" s="117" t="s">
        <v>206</v>
      </c>
      <c r="B216" s="118" t="s">
        <v>223</v>
      </c>
      <c r="C216" s="100">
        <v>2</v>
      </c>
      <c r="F216" s="100">
        <v>1</v>
      </c>
      <c r="H216" s="100">
        <f t="shared" si="31"/>
        <v>3</v>
      </c>
      <c r="I216" s="123" t="str">
        <f t="shared" si="32"/>
        <v>統一超商</v>
      </c>
      <c r="J216" s="127" t="str">
        <f>IF((I216&lt;&gt;店舗数一覧_2021!I216),"○","")</f>
        <v/>
      </c>
      <c r="K216" s="124">
        <v>17558</v>
      </c>
      <c r="L216" s="102">
        <f t="shared" si="33"/>
        <v>5852.666666666667</v>
      </c>
      <c r="M216" s="104"/>
      <c r="N216" s="104"/>
      <c r="O216" s="104"/>
      <c r="P216" s="104"/>
      <c r="Q216" s="104"/>
      <c r="R216" s="104"/>
    </row>
    <row r="217" spans="1:18" s="100" customFormat="1">
      <c r="A217" s="117" t="s">
        <v>206</v>
      </c>
      <c r="B217" s="118" t="s">
        <v>224</v>
      </c>
      <c r="C217" s="100">
        <v>5</v>
      </c>
      <c r="D217" s="100">
        <v>2</v>
      </c>
      <c r="F217" s="100">
        <v>1</v>
      </c>
      <c r="H217" s="100">
        <f t="shared" si="31"/>
        <v>8</v>
      </c>
      <c r="I217" s="123" t="str">
        <f t="shared" si="32"/>
        <v>統一超商</v>
      </c>
      <c r="J217" s="127" t="str">
        <f>IF((I217&lt;&gt;店舗数一覧_2021!I217),"○","")</f>
        <v/>
      </c>
      <c r="K217" s="124">
        <v>25920</v>
      </c>
      <c r="L217" s="102">
        <f t="shared" si="33"/>
        <v>3240</v>
      </c>
      <c r="M217" s="104">
        <f>SUM(C200:C217)</f>
        <v>116</v>
      </c>
      <c r="N217" s="104">
        <f t="shared" ref="N217:R217" si="34">SUM(D200:D217)</f>
        <v>60</v>
      </c>
      <c r="O217" s="104">
        <f t="shared" si="34"/>
        <v>5</v>
      </c>
      <c r="P217" s="104">
        <f t="shared" si="34"/>
        <v>33</v>
      </c>
      <c r="Q217" s="104">
        <f t="shared" si="34"/>
        <v>3</v>
      </c>
      <c r="R217" s="104">
        <f t="shared" si="34"/>
        <v>217</v>
      </c>
    </row>
    <row r="218" spans="1:18" s="100" customFormat="1">
      <c r="A218" s="117"/>
      <c r="B218" s="118"/>
      <c r="I218" s="123"/>
      <c r="J218" s="127" t="str">
        <f>IF((I218&lt;&gt;店舗数一覧_2021!I218),"○","")</f>
        <v/>
      </c>
      <c r="K218" s="124"/>
      <c r="L218" s="102"/>
      <c r="M218" s="104"/>
      <c r="N218" s="104"/>
      <c r="O218" s="104"/>
      <c r="P218" s="104"/>
      <c r="Q218" s="104"/>
      <c r="R218" s="104"/>
    </row>
    <row r="219" spans="1:18" s="100" customFormat="1">
      <c r="A219" s="117" t="s">
        <v>225</v>
      </c>
      <c r="B219" s="118" t="s">
        <v>94</v>
      </c>
      <c r="C219" s="100">
        <v>45</v>
      </c>
      <c r="D219" s="100">
        <v>17</v>
      </c>
      <c r="F219" s="100">
        <v>2</v>
      </c>
      <c r="G219" s="100">
        <v>1</v>
      </c>
      <c r="H219" s="100">
        <f t="shared" ref="H219:H255" si="35">SUM(C219:G219)</f>
        <v>65</v>
      </c>
      <c r="I219" s="123" t="str">
        <f t="shared" ref="I219:I255" si="36">IF(MAX(C219:G219)=0,"没有店舗",IF(COUNTIF(C219:G219,MAX(C219:G219))&gt;1,"首位複数",INDEX(C$2:G$2,1,MATCH(MAX(C219:G219),C219:G219,0))))</f>
        <v>統一超商</v>
      </c>
      <c r="J219" s="127" t="str">
        <f>IF((I219&lt;&gt;店舗数一覧_2021!I219),"○","")</f>
        <v/>
      </c>
      <c r="K219" s="124">
        <v>129829</v>
      </c>
      <c r="L219" s="102">
        <f t="shared" ref="L219:L255" si="37">IF(H219=0,"-",(K219/H219))</f>
        <v>1997.3692307692309</v>
      </c>
      <c r="M219" s="104"/>
      <c r="N219" s="104"/>
      <c r="O219" s="104"/>
      <c r="P219" s="104"/>
      <c r="Q219" s="104"/>
      <c r="R219" s="104"/>
    </row>
    <row r="220" spans="1:18" s="100" customFormat="1">
      <c r="A220" s="117" t="s">
        <v>225</v>
      </c>
      <c r="B220" s="118" t="s">
        <v>95</v>
      </c>
      <c r="C220" s="100">
        <v>57</v>
      </c>
      <c r="D220" s="100">
        <v>23</v>
      </c>
      <c r="E220" s="100">
        <v>1</v>
      </c>
      <c r="F220" s="100">
        <v>7</v>
      </c>
      <c r="G220" s="100">
        <v>1</v>
      </c>
      <c r="H220" s="100">
        <f t="shared" si="35"/>
        <v>89</v>
      </c>
      <c r="I220" s="123" t="str">
        <f t="shared" si="36"/>
        <v>統一超商</v>
      </c>
      <c r="J220" s="127" t="str">
        <f>IF((I220&lt;&gt;店舗数一覧_2021!I220),"○","")</f>
        <v/>
      </c>
      <c r="K220" s="124">
        <v>184639</v>
      </c>
      <c r="L220" s="102">
        <f t="shared" si="37"/>
        <v>2074.5955056179773</v>
      </c>
      <c r="M220" s="104"/>
      <c r="N220" s="104"/>
      <c r="O220" s="104"/>
      <c r="P220" s="104"/>
      <c r="Q220" s="104"/>
      <c r="R220" s="104"/>
    </row>
    <row r="221" spans="1:18" s="100" customFormat="1">
      <c r="A221" s="117" t="s">
        <v>225</v>
      </c>
      <c r="B221" s="118" t="s">
        <v>118</v>
      </c>
      <c r="C221" s="100">
        <v>31</v>
      </c>
      <c r="D221" s="100">
        <v>15</v>
      </c>
      <c r="E221" s="100">
        <v>1</v>
      </c>
      <c r="F221" s="100">
        <v>5</v>
      </c>
      <c r="G221" s="100">
        <v>2</v>
      </c>
      <c r="H221" s="100">
        <f t="shared" si="35"/>
        <v>54</v>
      </c>
      <c r="I221" s="123" t="str">
        <f t="shared" si="36"/>
        <v>統一超商</v>
      </c>
      <c r="J221" s="127" t="str">
        <f>IF((I221&lt;&gt;店舗数一覧_2021!I221),"○","")</f>
        <v/>
      </c>
      <c r="K221" s="124">
        <v>123436</v>
      </c>
      <c r="L221" s="102">
        <f t="shared" si="37"/>
        <v>2285.8518518518517</v>
      </c>
      <c r="M221" s="104"/>
      <c r="N221" s="104"/>
      <c r="O221" s="104"/>
      <c r="P221" s="104"/>
      <c r="Q221" s="104"/>
      <c r="R221" s="104"/>
    </row>
    <row r="222" spans="1:18" s="100" customFormat="1">
      <c r="A222" s="117" t="s">
        <v>225</v>
      </c>
      <c r="B222" s="118" t="s">
        <v>226</v>
      </c>
      <c r="C222" s="100">
        <v>35</v>
      </c>
      <c r="D222" s="100">
        <v>16</v>
      </c>
      <c r="F222" s="100">
        <v>4</v>
      </c>
      <c r="G222" s="100">
        <v>3</v>
      </c>
      <c r="H222" s="100">
        <f t="shared" si="35"/>
        <v>58</v>
      </c>
      <c r="I222" s="123" t="str">
        <f t="shared" si="36"/>
        <v>統一超商</v>
      </c>
      <c r="J222" s="127" t="str">
        <f>IF((I222&lt;&gt;店舗数一覧_2021!I222),"○","")</f>
        <v/>
      </c>
      <c r="K222" s="124">
        <v>78511</v>
      </c>
      <c r="L222" s="102">
        <f t="shared" si="37"/>
        <v>1353.6379310344828</v>
      </c>
      <c r="M222" s="104"/>
      <c r="N222" s="104"/>
      <c r="O222" s="104"/>
      <c r="P222" s="104"/>
      <c r="Q222" s="104"/>
      <c r="R222" s="104"/>
    </row>
    <row r="223" spans="1:18" s="100" customFormat="1">
      <c r="A223" s="117" t="s">
        <v>225</v>
      </c>
      <c r="B223" s="118" t="s">
        <v>227</v>
      </c>
      <c r="C223" s="100">
        <v>25</v>
      </c>
      <c r="D223" s="100">
        <v>13</v>
      </c>
      <c r="F223" s="100">
        <v>3</v>
      </c>
      <c r="H223" s="100">
        <f t="shared" si="35"/>
        <v>41</v>
      </c>
      <c r="I223" s="123" t="str">
        <f t="shared" si="36"/>
        <v>統一超商</v>
      </c>
      <c r="J223" s="127" t="str">
        <f>IF((I223&lt;&gt;店舗数一覧_2021!I223),"○","")</f>
        <v/>
      </c>
      <c r="K223" s="124">
        <v>67167</v>
      </c>
      <c r="L223" s="102">
        <f t="shared" si="37"/>
        <v>1638.219512195122</v>
      </c>
      <c r="M223" s="104"/>
      <c r="N223" s="104"/>
      <c r="O223" s="104"/>
      <c r="P223" s="104"/>
      <c r="Q223" s="104"/>
      <c r="R223" s="104"/>
    </row>
    <row r="224" spans="1:18" s="100" customFormat="1">
      <c r="A224" s="117" t="s">
        <v>225</v>
      </c>
      <c r="B224" s="118" t="s">
        <v>228</v>
      </c>
      <c r="C224" s="100">
        <v>56</v>
      </c>
      <c r="D224" s="100">
        <v>25</v>
      </c>
      <c r="F224" s="100">
        <v>8</v>
      </c>
      <c r="G224" s="100">
        <v>1</v>
      </c>
      <c r="H224" s="100">
        <f t="shared" si="35"/>
        <v>90</v>
      </c>
      <c r="I224" s="123" t="str">
        <f t="shared" si="36"/>
        <v>統一超商</v>
      </c>
      <c r="J224" s="127" t="str">
        <f>IF((I224&lt;&gt;店舗数一覧_2021!I224),"○","")</f>
        <v/>
      </c>
      <c r="K224" s="124">
        <v>195703</v>
      </c>
      <c r="L224" s="102">
        <f t="shared" si="37"/>
        <v>2174.4777777777776</v>
      </c>
      <c r="M224" s="104"/>
      <c r="N224" s="104"/>
      <c r="O224" s="104"/>
      <c r="P224" s="104"/>
      <c r="Q224" s="104"/>
      <c r="R224" s="104"/>
    </row>
    <row r="225" spans="1:1023" s="104" customFormat="1">
      <c r="A225" s="117" t="s">
        <v>225</v>
      </c>
      <c r="B225" s="118" t="s">
        <v>229</v>
      </c>
      <c r="C225" s="100">
        <v>94</v>
      </c>
      <c r="D225" s="100">
        <v>37</v>
      </c>
      <c r="E225" s="100">
        <v>1</v>
      </c>
      <c r="F225" s="100">
        <v>8</v>
      </c>
      <c r="G225" s="100">
        <v>1</v>
      </c>
      <c r="H225" s="100">
        <f t="shared" si="35"/>
        <v>141</v>
      </c>
      <c r="I225" s="123" t="str">
        <f t="shared" si="36"/>
        <v>統一超商</v>
      </c>
      <c r="J225" s="127" t="str">
        <f>IF((I225&lt;&gt;店舗数一覧_2021!I225),"○","")</f>
        <v/>
      </c>
      <c r="K225" s="124">
        <v>235420</v>
      </c>
      <c r="L225" s="102">
        <f t="shared" si="37"/>
        <v>1669.6453900709221</v>
      </c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  <c r="AU225" s="100"/>
      <c r="AV225" s="100"/>
      <c r="AW225" s="100"/>
      <c r="AX225" s="100"/>
      <c r="AY225" s="100"/>
      <c r="AZ225" s="100"/>
      <c r="BA225" s="100"/>
      <c r="BB225" s="100"/>
      <c r="BC225" s="100"/>
      <c r="BD225" s="100"/>
      <c r="BE225" s="100"/>
      <c r="BF225" s="100"/>
      <c r="BG225" s="100"/>
      <c r="BH225" s="100"/>
      <c r="BI225" s="100"/>
      <c r="BJ225" s="100"/>
      <c r="BK225" s="100"/>
      <c r="BL225" s="100"/>
      <c r="BM225" s="100"/>
      <c r="BN225" s="100"/>
      <c r="BO225" s="100"/>
      <c r="BP225" s="100"/>
      <c r="BQ225" s="100"/>
      <c r="BR225" s="100"/>
      <c r="BS225" s="100"/>
      <c r="BT225" s="100"/>
      <c r="BU225" s="100"/>
      <c r="BV225" s="100"/>
      <c r="BW225" s="100"/>
      <c r="BX225" s="100"/>
      <c r="BY225" s="100"/>
      <c r="BZ225" s="100"/>
      <c r="CA225" s="100"/>
      <c r="CB225" s="100"/>
      <c r="CC225" s="100"/>
      <c r="CD225" s="100"/>
      <c r="CE225" s="100"/>
      <c r="CF225" s="100"/>
      <c r="CG225" s="100"/>
      <c r="CH225" s="100"/>
      <c r="CI225" s="100"/>
      <c r="CJ225" s="100"/>
      <c r="CK225" s="100"/>
      <c r="CL225" s="100"/>
      <c r="CM225" s="100"/>
      <c r="CN225" s="100"/>
      <c r="CO225" s="100"/>
      <c r="CP225" s="100"/>
      <c r="CQ225" s="100"/>
      <c r="CR225" s="100"/>
      <c r="CS225" s="100"/>
      <c r="CT225" s="100"/>
      <c r="CU225" s="100"/>
      <c r="CV225" s="100"/>
      <c r="CW225" s="100"/>
      <c r="CX225" s="100"/>
      <c r="CY225" s="100"/>
      <c r="CZ225" s="100"/>
      <c r="DA225" s="100"/>
      <c r="DB225" s="100"/>
      <c r="DC225" s="100"/>
      <c r="DD225" s="100"/>
      <c r="DE225" s="100"/>
      <c r="DF225" s="100"/>
      <c r="DG225" s="100"/>
      <c r="DH225" s="100"/>
      <c r="DI225" s="100"/>
      <c r="DJ225" s="100"/>
      <c r="DK225" s="100"/>
      <c r="DL225" s="100"/>
      <c r="DM225" s="100"/>
      <c r="DN225" s="100"/>
      <c r="DO225" s="100"/>
      <c r="DP225" s="100"/>
      <c r="DQ225" s="100"/>
      <c r="DR225" s="100"/>
      <c r="DS225" s="100"/>
      <c r="DT225" s="100"/>
      <c r="DU225" s="100"/>
      <c r="DV225" s="100"/>
      <c r="DW225" s="100"/>
      <c r="DX225" s="100"/>
      <c r="DY225" s="100"/>
      <c r="DZ225" s="100"/>
      <c r="EA225" s="100"/>
      <c r="EB225" s="100"/>
      <c r="EC225" s="100"/>
      <c r="ED225" s="100"/>
      <c r="EE225" s="100"/>
      <c r="EF225" s="100"/>
      <c r="EG225" s="100"/>
      <c r="EH225" s="100"/>
      <c r="EI225" s="100"/>
      <c r="EJ225" s="100"/>
      <c r="EK225" s="100"/>
      <c r="EL225" s="100"/>
      <c r="EM225" s="100"/>
      <c r="EN225" s="100"/>
      <c r="EO225" s="100"/>
      <c r="EP225" s="100"/>
      <c r="EQ225" s="100"/>
      <c r="ER225" s="100"/>
      <c r="ES225" s="100"/>
      <c r="ET225" s="100"/>
      <c r="EU225" s="100"/>
      <c r="EV225" s="100"/>
      <c r="EW225" s="100"/>
      <c r="EX225" s="100"/>
      <c r="EY225" s="100"/>
      <c r="EZ225" s="100"/>
      <c r="FA225" s="100"/>
      <c r="FB225" s="100"/>
      <c r="FC225" s="100"/>
      <c r="FD225" s="100"/>
      <c r="FE225" s="100"/>
      <c r="FF225" s="100"/>
      <c r="FG225" s="100"/>
      <c r="FH225" s="100"/>
      <c r="FI225" s="100"/>
      <c r="FJ225" s="100"/>
      <c r="FK225" s="100"/>
      <c r="FL225" s="100"/>
      <c r="FM225" s="100"/>
      <c r="FN225" s="100"/>
      <c r="FO225" s="100"/>
      <c r="FP225" s="100"/>
      <c r="FQ225" s="100"/>
      <c r="FR225" s="100"/>
      <c r="FS225" s="100"/>
      <c r="FT225" s="100"/>
      <c r="FU225" s="100"/>
      <c r="FV225" s="100"/>
      <c r="FW225" s="100"/>
      <c r="FX225" s="100"/>
      <c r="FY225" s="100"/>
      <c r="FZ225" s="100"/>
      <c r="GA225" s="100"/>
      <c r="GB225" s="100"/>
      <c r="GC225" s="100"/>
      <c r="GD225" s="100"/>
      <c r="GE225" s="100"/>
      <c r="GF225" s="100"/>
      <c r="GG225" s="100"/>
      <c r="GH225" s="100"/>
      <c r="GI225" s="100"/>
      <c r="GJ225" s="100"/>
      <c r="GK225" s="100"/>
      <c r="GL225" s="100"/>
      <c r="GM225" s="100"/>
      <c r="GN225" s="100"/>
      <c r="GO225" s="100"/>
      <c r="GP225" s="100"/>
      <c r="GQ225" s="100"/>
      <c r="GR225" s="100"/>
      <c r="GS225" s="100"/>
      <c r="GT225" s="100"/>
      <c r="GU225" s="100"/>
      <c r="GV225" s="100"/>
      <c r="GW225" s="100"/>
      <c r="GX225" s="100"/>
      <c r="GY225" s="100"/>
      <c r="GZ225" s="100"/>
      <c r="HA225" s="100"/>
      <c r="HB225" s="100"/>
      <c r="HC225" s="100"/>
      <c r="HD225" s="100"/>
      <c r="HE225" s="100"/>
      <c r="HF225" s="100"/>
      <c r="HG225" s="100"/>
      <c r="HH225" s="100"/>
      <c r="HI225" s="100"/>
      <c r="HJ225" s="100"/>
      <c r="HK225" s="100"/>
      <c r="HL225" s="100"/>
      <c r="HM225" s="100"/>
      <c r="HN225" s="100"/>
      <c r="HO225" s="100"/>
      <c r="HP225" s="100"/>
      <c r="HQ225" s="100"/>
      <c r="HR225" s="100"/>
      <c r="HS225" s="100"/>
      <c r="HT225" s="100"/>
      <c r="HU225" s="100"/>
      <c r="HV225" s="100"/>
      <c r="HW225" s="100"/>
      <c r="HX225" s="100"/>
      <c r="HY225" s="100"/>
      <c r="HZ225" s="100"/>
      <c r="IA225" s="100"/>
      <c r="IB225" s="100"/>
      <c r="IC225" s="100"/>
      <c r="ID225" s="100"/>
      <c r="IE225" s="100"/>
      <c r="IF225" s="100"/>
      <c r="IG225" s="100"/>
      <c r="IH225" s="100"/>
      <c r="II225" s="100"/>
      <c r="IJ225" s="100"/>
      <c r="IK225" s="100"/>
      <c r="IL225" s="100"/>
      <c r="IM225" s="100"/>
      <c r="IN225" s="100"/>
      <c r="IO225" s="100"/>
      <c r="IP225" s="100"/>
      <c r="IQ225" s="100"/>
      <c r="IR225" s="100"/>
      <c r="IS225" s="100"/>
      <c r="IT225" s="100"/>
      <c r="IU225" s="100"/>
      <c r="IV225" s="100"/>
      <c r="IW225" s="100"/>
      <c r="IX225" s="100"/>
      <c r="IY225" s="100"/>
      <c r="IZ225" s="100"/>
      <c r="JA225" s="100"/>
      <c r="JB225" s="100"/>
      <c r="JC225" s="100"/>
      <c r="JD225" s="100"/>
      <c r="JE225" s="100"/>
      <c r="JF225" s="100"/>
      <c r="JG225" s="100"/>
      <c r="JH225" s="100"/>
      <c r="JI225" s="100"/>
      <c r="JJ225" s="100"/>
      <c r="JK225" s="100"/>
      <c r="JL225" s="100"/>
      <c r="JM225" s="100"/>
      <c r="JN225" s="100"/>
      <c r="JO225" s="100"/>
      <c r="JP225" s="100"/>
      <c r="JQ225" s="100"/>
      <c r="JR225" s="100"/>
      <c r="JS225" s="100"/>
      <c r="JT225" s="100"/>
      <c r="JU225" s="100"/>
      <c r="JV225" s="100"/>
      <c r="JW225" s="100"/>
      <c r="JX225" s="100"/>
      <c r="JY225" s="100"/>
      <c r="JZ225" s="100"/>
      <c r="KA225" s="100"/>
      <c r="KB225" s="100"/>
      <c r="KC225" s="100"/>
      <c r="KD225" s="100"/>
      <c r="KE225" s="100"/>
      <c r="KF225" s="100"/>
      <c r="KG225" s="100"/>
      <c r="KH225" s="100"/>
      <c r="KI225" s="100"/>
      <c r="KJ225" s="100"/>
      <c r="KK225" s="100"/>
      <c r="KL225" s="100"/>
      <c r="KM225" s="100"/>
      <c r="KN225" s="100"/>
      <c r="KO225" s="100"/>
      <c r="KP225" s="100"/>
      <c r="KQ225" s="100"/>
      <c r="KR225" s="100"/>
      <c r="KS225" s="100"/>
      <c r="KT225" s="100"/>
      <c r="KU225" s="100"/>
      <c r="KV225" s="100"/>
      <c r="KW225" s="100"/>
      <c r="KX225" s="100"/>
      <c r="KY225" s="100"/>
      <c r="KZ225" s="100"/>
      <c r="LA225" s="100"/>
      <c r="LB225" s="100"/>
      <c r="LC225" s="100"/>
      <c r="LD225" s="100"/>
      <c r="LE225" s="100"/>
      <c r="LF225" s="100"/>
      <c r="LG225" s="100"/>
      <c r="LH225" s="100"/>
      <c r="LI225" s="100"/>
      <c r="LJ225" s="100"/>
      <c r="LK225" s="100"/>
      <c r="LL225" s="100"/>
      <c r="LM225" s="100"/>
      <c r="LN225" s="100"/>
      <c r="LO225" s="100"/>
      <c r="LP225" s="100"/>
      <c r="LQ225" s="100"/>
      <c r="LR225" s="100"/>
      <c r="LS225" s="100"/>
      <c r="LT225" s="100"/>
      <c r="LU225" s="100"/>
      <c r="LV225" s="100"/>
      <c r="LW225" s="100"/>
      <c r="LX225" s="100"/>
      <c r="LY225" s="100"/>
      <c r="LZ225" s="100"/>
      <c r="MA225" s="100"/>
      <c r="MB225" s="100"/>
      <c r="MC225" s="100"/>
      <c r="MD225" s="100"/>
      <c r="ME225" s="100"/>
      <c r="MF225" s="100"/>
      <c r="MG225" s="100"/>
      <c r="MH225" s="100"/>
      <c r="MI225" s="100"/>
      <c r="MJ225" s="100"/>
      <c r="MK225" s="100"/>
      <c r="ML225" s="100"/>
      <c r="MM225" s="100"/>
      <c r="MN225" s="100"/>
      <c r="MO225" s="100"/>
      <c r="MP225" s="100"/>
      <c r="MQ225" s="100"/>
      <c r="MR225" s="100"/>
      <c r="MS225" s="100"/>
      <c r="MT225" s="100"/>
      <c r="MU225" s="100"/>
      <c r="MV225" s="100"/>
      <c r="MW225" s="100"/>
      <c r="MX225" s="100"/>
      <c r="MY225" s="100"/>
      <c r="MZ225" s="100"/>
      <c r="NA225" s="100"/>
      <c r="NB225" s="100"/>
      <c r="NC225" s="100"/>
      <c r="ND225" s="100"/>
      <c r="NE225" s="100"/>
      <c r="NF225" s="100"/>
      <c r="NG225" s="100"/>
      <c r="NH225" s="100"/>
      <c r="NI225" s="100"/>
      <c r="NJ225" s="100"/>
      <c r="NK225" s="100"/>
      <c r="NL225" s="100"/>
      <c r="NM225" s="100"/>
      <c r="NN225" s="100"/>
      <c r="NO225" s="100"/>
      <c r="NP225" s="100"/>
      <c r="NQ225" s="100"/>
      <c r="NR225" s="100"/>
      <c r="NS225" s="100"/>
      <c r="NT225" s="100"/>
      <c r="NU225" s="100"/>
      <c r="NV225" s="100"/>
      <c r="NW225" s="100"/>
      <c r="NX225" s="100"/>
      <c r="NY225" s="100"/>
      <c r="NZ225" s="100"/>
      <c r="OA225" s="100"/>
      <c r="OB225" s="100"/>
      <c r="OC225" s="100"/>
      <c r="OD225" s="100"/>
      <c r="OE225" s="100"/>
      <c r="OF225" s="100"/>
      <c r="OG225" s="100"/>
      <c r="OH225" s="100"/>
      <c r="OI225" s="100"/>
      <c r="OJ225" s="100"/>
      <c r="OK225" s="100"/>
      <c r="OL225" s="100"/>
      <c r="OM225" s="100"/>
      <c r="ON225" s="100"/>
      <c r="OO225" s="100"/>
      <c r="OP225" s="100"/>
      <c r="OQ225" s="100"/>
      <c r="OR225" s="100"/>
      <c r="OS225" s="100"/>
      <c r="OT225" s="100"/>
      <c r="OU225" s="100"/>
      <c r="OV225" s="100"/>
      <c r="OW225" s="100"/>
      <c r="OX225" s="100"/>
      <c r="OY225" s="100"/>
      <c r="OZ225" s="100"/>
      <c r="PA225" s="100"/>
      <c r="PB225" s="100"/>
      <c r="PC225" s="100"/>
      <c r="PD225" s="100"/>
      <c r="PE225" s="100"/>
      <c r="PF225" s="100"/>
      <c r="PG225" s="100"/>
      <c r="PH225" s="100"/>
      <c r="PI225" s="100"/>
      <c r="PJ225" s="100"/>
      <c r="PK225" s="100"/>
      <c r="PL225" s="100"/>
      <c r="PM225" s="100"/>
      <c r="PN225" s="100"/>
      <c r="PO225" s="100"/>
      <c r="PP225" s="100"/>
      <c r="PQ225" s="100"/>
      <c r="PR225" s="100"/>
      <c r="PS225" s="100"/>
      <c r="PT225" s="100"/>
      <c r="PU225" s="100"/>
      <c r="PV225" s="100"/>
      <c r="PW225" s="100"/>
      <c r="PX225" s="100"/>
      <c r="PY225" s="100"/>
      <c r="PZ225" s="100"/>
      <c r="QA225" s="100"/>
      <c r="QB225" s="100"/>
      <c r="QC225" s="100"/>
      <c r="QD225" s="100"/>
      <c r="QE225" s="100"/>
      <c r="QF225" s="100"/>
      <c r="QG225" s="100"/>
      <c r="QH225" s="100"/>
      <c r="QI225" s="100"/>
      <c r="QJ225" s="100"/>
      <c r="QK225" s="100"/>
      <c r="QL225" s="100"/>
      <c r="QM225" s="100"/>
      <c r="QN225" s="100"/>
      <c r="QO225" s="100"/>
      <c r="QP225" s="100"/>
      <c r="QQ225" s="100"/>
      <c r="QR225" s="100"/>
      <c r="QS225" s="100"/>
      <c r="QT225" s="100"/>
      <c r="QU225" s="100"/>
      <c r="QV225" s="100"/>
      <c r="QW225" s="100"/>
      <c r="QX225" s="100"/>
      <c r="QY225" s="100"/>
      <c r="QZ225" s="100"/>
      <c r="RA225" s="100"/>
      <c r="RB225" s="100"/>
      <c r="RC225" s="100"/>
      <c r="RD225" s="100"/>
      <c r="RE225" s="100"/>
      <c r="RF225" s="100"/>
      <c r="RG225" s="100"/>
      <c r="RH225" s="100"/>
      <c r="RI225" s="100"/>
      <c r="RJ225" s="100"/>
      <c r="RK225" s="100"/>
      <c r="RL225" s="100"/>
      <c r="RM225" s="100"/>
      <c r="RN225" s="100"/>
      <c r="RO225" s="100"/>
      <c r="RP225" s="100"/>
      <c r="RQ225" s="100"/>
      <c r="RR225" s="100"/>
      <c r="RS225" s="100"/>
      <c r="RT225" s="100"/>
      <c r="RU225" s="100"/>
      <c r="RV225" s="100"/>
      <c r="RW225" s="100"/>
      <c r="RX225" s="100"/>
      <c r="RY225" s="100"/>
      <c r="RZ225" s="100"/>
      <c r="SA225" s="100"/>
      <c r="SB225" s="100"/>
      <c r="SC225" s="100"/>
      <c r="SD225" s="100"/>
      <c r="SE225" s="100"/>
      <c r="SF225" s="100"/>
      <c r="SG225" s="100"/>
      <c r="SH225" s="100"/>
      <c r="SI225" s="100"/>
      <c r="SJ225" s="100"/>
      <c r="SK225" s="100"/>
      <c r="SL225" s="100"/>
      <c r="SM225" s="100"/>
      <c r="SN225" s="100"/>
      <c r="SO225" s="100"/>
      <c r="SP225" s="100"/>
      <c r="SQ225" s="100"/>
      <c r="SR225" s="100"/>
      <c r="SS225" s="100"/>
      <c r="ST225" s="100"/>
      <c r="SU225" s="100"/>
      <c r="SV225" s="100"/>
      <c r="SW225" s="100"/>
      <c r="SX225" s="100"/>
      <c r="SY225" s="100"/>
      <c r="SZ225" s="100"/>
      <c r="TA225" s="100"/>
      <c r="TB225" s="100"/>
      <c r="TC225" s="100"/>
      <c r="TD225" s="100"/>
      <c r="TE225" s="100"/>
      <c r="TF225" s="100"/>
      <c r="TG225" s="100"/>
      <c r="TH225" s="100"/>
      <c r="TI225" s="100"/>
      <c r="TJ225" s="100"/>
      <c r="TK225" s="100"/>
      <c r="TL225" s="100"/>
      <c r="TM225" s="100"/>
      <c r="TN225" s="100"/>
      <c r="TO225" s="100"/>
      <c r="TP225" s="100"/>
      <c r="TQ225" s="100"/>
      <c r="TR225" s="100"/>
      <c r="TS225" s="100"/>
      <c r="TT225" s="100"/>
      <c r="TU225" s="100"/>
      <c r="TV225" s="100"/>
      <c r="TW225" s="100"/>
      <c r="TX225" s="100"/>
      <c r="TY225" s="100"/>
      <c r="TZ225" s="100"/>
      <c r="UA225" s="100"/>
      <c r="UB225" s="100"/>
      <c r="UC225" s="100"/>
      <c r="UD225" s="100"/>
      <c r="UE225" s="100"/>
      <c r="UF225" s="100"/>
      <c r="UG225" s="100"/>
      <c r="UH225" s="100"/>
      <c r="UI225" s="100"/>
      <c r="UJ225" s="100"/>
      <c r="UK225" s="100"/>
      <c r="UL225" s="100"/>
      <c r="UM225" s="100"/>
      <c r="UN225" s="100"/>
      <c r="UO225" s="100"/>
      <c r="UP225" s="100"/>
      <c r="UQ225" s="100"/>
      <c r="UR225" s="100"/>
      <c r="US225" s="100"/>
      <c r="UT225" s="100"/>
      <c r="UU225" s="100"/>
      <c r="UV225" s="100"/>
      <c r="UW225" s="100"/>
      <c r="UX225" s="100"/>
      <c r="UY225" s="100"/>
      <c r="UZ225" s="100"/>
      <c r="VA225" s="100"/>
      <c r="VB225" s="100"/>
      <c r="VC225" s="100"/>
      <c r="VD225" s="100"/>
      <c r="VE225" s="100"/>
      <c r="VF225" s="100"/>
      <c r="VG225" s="100"/>
      <c r="VH225" s="100"/>
      <c r="VI225" s="100"/>
      <c r="VJ225" s="100"/>
      <c r="VK225" s="100"/>
      <c r="VL225" s="100"/>
      <c r="VM225" s="100"/>
      <c r="VN225" s="100"/>
      <c r="VO225" s="100"/>
      <c r="VP225" s="100"/>
      <c r="VQ225" s="100"/>
      <c r="VR225" s="100"/>
      <c r="VS225" s="100"/>
      <c r="VT225" s="100"/>
      <c r="VU225" s="100"/>
      <c r="VV225" s="100"/>
      <c r="VW225" s="100"/>
      <c r="VX225" s="100"/>
      <c r="VY225" s="100"/>
      <c r="VZ225" s="100"/>
      <c r="WA225" s="100"/>
      <c r="WB225" s="100"/>
      <c r="WC225" s="100"/>
      <c r="WD225" s="100"/>
      <c r="WE225" s="100"/>
      <c r="WF225" s="100"/>
      <c r="WG225" s="100"/>
      <c r="WH225" s="100"/>
      <c r="WI225" s="100"/>
      <c r="WJ225" s="100"/>
      <c r="WK225" s="100"/>
      <c r="WL225" s="100"/>
      <c r="WM225" s="100"/>
      <c r="WN225" s="100"/>
      <c r="WO225" s="100"/>
      <c r="WP225" s="100"/>
      <c r="WQ225" s="100"/>
      <c r="WR225" s="100"/>
      <c r="WS225" s="100"/>
      <c r="WT225" s="100"/>
      <c r="WU225" s="100"/>
      <c r="WV225" s="100"/>
      <c r="WW225" s="100"/>
      <c r="WX225" s="100"/>
      <c r="WY225" s="100"/>
      <c r="WZ225" s="100"/>
      <c r="XA225" s="100"/>
      <c r="XB225" s="100"/>
      <c r="XC225" s="100"/>
      <c r="XD225" s="100"/>
      <c r="XE225" s="100"/>
      <c r="XF225" s="100"/>
      <c r="XG225" s="100"/>
      <c r="XH225" s="100"/>
      <c r="XI225" s="100"/>
      <c r="XJ225" s="100"/>
      <c r="XK225" s="100"/>
      <c r="XL225" s="100"/>
      <c r="XM225" s="100"/>
      <c r="XN225" s="100"/>
      <c r="XO225" s="100"/>
      <c r="XP225" s="100"/>
      <c r="XQ225" s="100"/>
      <c r="XR225" s="100"/>
      <c r="XS225" s="100"/>
      <c r="XT225" s="100"/>
      <c r="XU225" s="100"/>
      <c r="XV225" s="100"/>
      <c r="XW225" s="100"/>
      <c r="XX225" s="100"/>
      <c r="XY225" s="100"/>
      <c r="XZ225" s="100"/>
      <c r="YA225" s="100"/>
      <c r="YB225" s="100"/>
      <c r="YC225" s="100"/>
      <c r="YD225" s="100"/>
      <c r="YE225" s="100"/>
      <c r="YF225" s="100"/>
      <c r="YG225" s="100"/>
      <c r="YH225" s="100"/>
      <c r="YI225" s="100"/>
      <c r="YJ225" s="100"/>
      <c r="YK225" s="100"/>
      <c r="YL225" s="100"/>
      <c r="YM225" s="100"/>
      <c r="YN225" s="100"/>
      <c r="YO225" s="100"/>
      <c r="YP225" s="100"/>
      <c r="YQ225" s="100"/>
      <c r="YR225" s="100"/>
      <c r="YS225" s="100"/>
      <c r="YT225" s="100"/>
      <c r="YU225" s="100"/>
      <c r="YV225" s="100"/>
      <c r="YW225" s="100"/>
      <c r="YX225" s="100"/>
      <c r="YY225" s="100"/>
      <c r="YZ225" s="100"/>
      <c r="ZA225" s="100"/>
      <c r="ZB225" s="100"/>
      <c r="ZC225" s="100"/>
      <c r="ZD225" s="100"/>
      <c r="ZE225" s="100"/>
      <c r="ZF225" s="100"/>
      <c r="ZG225" s="100"/>
      <c r="ZH225" s="100"/>
      <c r="ZI225" s="100"/>
      <c r="ZJ225" s="100"/>
      <c r="ZK225" s="100"/>
      <c r="ZL225" s="100"/>
      <c r="ZM225" s="100"/>
      <c r="ZN225" s="100"/>
      <c r="ZO225" s="100"/>
      <c r="ZP225" s="100"/>
      <c r="ZQ225" s="100"/>
      <c r="ZR225" s="100"/>
      <c r="ZS225" s="100"/>
      <c r="ZT225" s="100"/>
      <c r="ZU225" s="100"/>
      <c r="ZV225" s="100"/>
      <c r="ZW225" s="100"/>
      <c r="ZX225" s="100"/>
      <c r="ZY225" s="100"/>
      <c r="ZZ225" s="100"/>
      <c r="AAA225" s="100"/>
      <c r="AAB225" s="100"/>
      <c r="AAC225" s="100"/>
      <c r="AAD225" s="100"/>
      <c r="AAE225" s="100"/>
      <c r="AAF225" s="100"/>
      <c r="AAG225" s="100"/>
      <c r="AAH225" s="100"/>
      <c r="AAI225" s="100"/>
      <c r="AAJ225" s="100"/>
      <c r="AAK225" s="100"/>
      <c r="AAL225" s="100"/>
      <c r="AAM225" s="100"/>
      <c r="AAN225" s="100"/>
      <c r="AAO225" s="100"/>
      <c r="AAP225" s="100"/>
      <c r="AAQ225" s="100"/>
      <c r="AAR225" s="100"/>
      <c r="AAS225" s="100"/>
      <c r="AAT225" s="100"/>
      <c r="AAU225" s="100"/>
      <c r="AAV225" s="100"/>
      <c r="AAW225" s="100"/>
      <c r="AAX225" s="100"/>
      <c r="AAY225" s="100"/>
      <c r="AAZ225" s="100"/>
      <c r="ABA225" s="100"/>
      <c r="ABB225" s="100"/>
      <c r="ABC225" s="100"/>
      <c r="ABD225" s="100"/>
      <c r="ABE225" s="100"/>
      <c r="ABF225" s="100"/>
      <c r="ABG225" s="100"/>
      <c r="ABH225" s="100"/>
      <c r="ABI225" s="100"/>
      <c r="ABJ225" s="100"/>
      <c r="ABK225" s="100"/>
      <c r="ABL225" s="100"/>
      <c r="ABM225" s="100"/>
      <c r="ABN225" s="100"/>
      <c r="ABO225" s="100"/>
      <c r="ABP225" s="100"/>
      <c r="ABQ225" s="100"/>
      <c r="ABR225" s="100"/>
      <c r="ABS225" s="100"/>
      <c r="ABT225" s="100"/>
      <c r="ABU225" s="100"/>
      <c r="ABV225" s="100"/>
      <c r="ABW225" s="100"/>
      <c r="ABX225" s="100"/>
      <c r="ABY225" s="100"/>
      <c r="ABZ225" s="100"/>
      <c r="ACA225" s="100"/>
      <c r="ACB225" s="100"/>
      <c r="ACC225" s="100"/>
      <c r="ACD225" s="100"/>
      <c r="ACE225" s="100"/>
      <c r="ACF225" s="100"/>
      <c r="ACG225" s="100"/>
      <c r="ACH225" s="100"/>
      <c r="ACI225" s="100"/>
      <c r="ACJ225" s="100"/>
      <c r="ACK225" s="100"/>
      <c r="ACL225" s="100"/>
      <c r="ACM225" s="100"/>
      <c r="ACN225" s="100"/>
      <c r="ACO225" s="100"/>
      <c r="ACP225" s="100"/>
      <c r="ACQ225" s="100"/>
      <c r="ACR225" s="100"/>
      <c r="ACS225" s="100"/>
      <c r="ACT225" s="100"/>
      <c r="ACU225" s="100"/>
      <c r="ACV225" s="100"/>
      <c r="ACW225" s="100"/>
      <c r="ACX225" s="100"/>
      <c r="ACY225" s="100"/>
      <c r="ACZ225" s="100"/>
      <c r="ADA225" s="100"/>
      <c r="ADB225" s="100"/>
      <c r="ADC225" s="100"/>
      <c r="ADD225" s="100"/>
      <c r="ADE225" s="100"/>
      <c r="ADF225" s="100"/>
      <c r="ADG225" s="100"/>
      <c r="ADH225" s="100"/>
      <c r="ADI225" s="100"/>
      <c r="ADJ225" s="100"/>
      <c r="ADK225" s="100"/>
      <c r="ADL225" s="100"/>
      <c r="ADM225" s="100"/>
      <c r="ADN225" s="100"/>
      <c r="ADO225" s="100"/>
      <c r="ADP225" s="100"/>
      <c r="ADQ225" s="100"/>
      <c r="ADR225" s="100"/>
      <c r="ADS225" s="100"/>
      <c r="ADT225" s="100"/>
      <c r="ADU225" s="100"/>
      <c r="ADV225" s="100"/>
      <c r="ADW225" s="100"/>
      <c r="ADX225" s="100"/>
      <c r="ADY225" s="100"/>
      <c r="ADZ225" s="100"/>
      <c r="AEA225" s="100"/>
      <c r="AEB225" s="100"/>
      <c r="AEC225" s="100"/>
      <c r="AED225" s="100"/>
      <c r="AEE225" s="100"/>
      <c r="AEF225" s="100"/>
      <c r="AEG225" s="100"/>
      <c r="AEH225" s="100"/>
      <c r="AEI225" s="100"/>
      <c r="AEJ225" s="100"/>
      <c r="AEK225" s="100"/>
      <c r="AEL225" s="100"/>
      <c r="AEM225" s="100"/>
      <c r="AEN225" s="100"/>
      <c r="AEO225" s="100"/>
      <c r="AEP225" s="100"/>
      <c r="AEQ225" s="100"/>
      <c r="AER225" s="100"/>
      <c r="AES225" s="100"/>
      <c r="AET225" s="100"/>
      <c r="AEU225" s="100"/>
      <c r="AEV225" s="100"/>
      <c r="AEW225" s="100"/>
      <c r="AEX225" s="100"/>
      <c r="AEY225" s="100"/>
      <c r="AEZ225" s="100"/>
      <c r="AFA225" s="100"/>
      <c r="AFB225" s="100"/>
      <c r="AFC225" s="100"/>
      <c r="AFD225" s="100"/>
      <c r="AFE225" s="100"/>
      <c r="AFF225" s="100"/>
      <c r="AFG225" s="100"/>
      <c r="AFH225" s="100"/>
      <c r="AFI225" s="100"/>
      <c r="AFJ225" s="100"/>
      <c r="AFK225" s="100"/>
      <c r="AFL225" s="100"/>
      <c r="AFM225" s="100"/>
      <c r="AFN225" s="100"/>
      <c r="AFO225" s="100"/>
      <c r="AFP225" s="100"/>
      <c r="AFQ225" s="100"/>
      <c r="AFR225" s="100"/>
      <c r="AFS225" s="100"/>
      <c r="AFT225" s="100"/>
      <c r="AFU225" s="100"/>
      <c r="AFV225" s="100"/>
      <c r="AFW225" s="100"/>
      <c r="AFX225" s="100"/>
      <c r="AFY225" s="100"/>
      <c r="AFZ225" s="100"/>
      <c r="AGA225" s="100"/>
      <c r="AGB225" s="100"/>
      <c r="AGC225" s="100"/>
      <c r="AGD225" s="100"/>
      <c r="AGE225" s="100"/>
      <c r="AGF225" s="100"/>
      <c r="AGG225" s="100"/>
      <c r="AGH225" s="100"/>
      <c r="AGI225" s="100"/>
      <c r="AGJ225" s="100"/>
      <c r="AGK225" s="100"/>
      <c r="AGL225" s="100"/>
      <c r="AGM225" s="100"/>
      <c r="AGN225" s="100"/>
      <c r="AGO225" s="100"/>
      <c r="AGP225" s="100"/>
      <c r="AGQ225" s="100"/>
      <c r="AGR225" s="100"/>
      <c r="AGS225" s="100"/>
      <c r="AGT225" s="100"/>
      <c r="AGU225" s="100"/>
      <c r="AGV225" s="100"/>
      <c r="AGW225" s="100"/>
      <c r="AGX225" s="100"/>
      <c r="AGY225" s="100"/>
      <c r="AGZ225" s="100"/>
      <c r="AHA225" s="100"/>
      <c r="AHB225" s="100"/>
      <c r="AHC225" s="100"/>
      <c r="AHD225" s="100"/>
      <c r="AHE225" s="100"/>
      <c r="AHF225" s="100"/>
      <c r="AHG225" s="100"/>
      <c r="AHH225" s="100"/>
      <c r="AHI225" s="100"/>
      <c r="AHJ225" s="100"/>
      <c r="AHK225" s="100"/>
      <c r="AHL225" s="100"/>
      <c r="AHM225" s="100"/>
      <c r="AHN225" s="100"/>
      <c r="AHO225" s="100"/>
      <c r="AHP225" s="100"/>
      <c r="AHQ225" s="100"/>
      <c r="AHR225" s="100"/>
      <c r="AHS225" s="100"/>
      <c r="AHT225" s="100"/>
      <c r="AHU225" s="100"/>
      <c r="AHV225" s="100"/>
      <c r="AHW225" s="100"/>
      <c r="AHX225" s="100"/>
      <c r="AHY225" s="100"/>
      <c r="AHZ225" s="100"/>
      <c r="AIA225" s="100"/>
      <c r="AIB225" s="100"/>
      <c r="AIC225" s="100"/>
      <c r="AID225" s="100"/>
      <c r="AIE225" s="100"/>
      <c r="AIF225" s="100"/>
      <c r="AIG225" s="100"/>
      <c r="AIH225" s="100"/>
      <c r="AII225" s="100"/>
      <c r="AIJ225" s="100"/>
      <c r="AIK225" s="100"/>
      <c r="AIL225" s="100"/>
      <c r="AIM225" s="100"/>
      <c r="AIN225" s="100"/>
      <c r="AIO225" s="100"/>
      <c r="AIP225" s="100"/>
      <c r="AIQ225" s="100"/>
      <c r="AIR225" s="100"/>
      <c r="AIS225" s="100"/>
      <c r="AIT225" s="100"/>
      <c r="AIU225" s="100"/>
      <c r="AIV225" s="100"/>
      <c r="AIW225" s="100"/>
      <c r="AIX225" s="100"/>
      <c r="AIY225" s="100"/>
      <c r="AIZ225" s="100"/>
      <c r="AJA225" s="100"/>
      <c r="AJB225" s="100"/>
      <c r="AJC225" s="100"/>
      <c r="AJD225" s="100"/>
      <c r="AJE225" s="100"/>
      <c r="AJF225" s="100"/>
      <c r="AJG225" s="100"/>
      <c r="AJH225" s="100"/>
      <c r="AJI225" s="100"/>
      <c r="AJJ225" s="100"/>
      <c r="AJK225" s="100"/>
      <c r="AJL225" s="100"/>
      <c r="AJM225" s="100"/>
      <c r="AJN225" s="100"/>
      <c r="AJO225" s="100"/>
      <c r="AJP225" s="100"/>
      <c r="AJQ225" s="100"/>
      <c r="AJR225" s="100"/>
      <c r="AJS225" s="100"/>
      <c r="AJT225" s="100"/>
      <c r="AJU225" s="100"/>
      <c r="AJV225" s="100"/>
      <c r="AJW225" s="100"/>
      <c r="AJX225" s="100"/>
      <c r="AJY225" s="100"/>
      <c r="AJZ225" s="100"/>
      <c r="AKA225" s="100"/>
      <c r="AKB225" s="100"/>
      <c r="AKC225" s="100"/>
      <c r="AKD225" s="100"/>
      <c r="AKE225" s="100"/>
      <c r="AKF225" s="100"/>
      <c r="AKG225" s="100"/>
      <c r="AKH225" s="100"/>
      <c r="AKI225" s="100"/>
      <c r="AKJ225" s="100"/>
      <c r="AKK225" s="100"/>
      <c r="AKL225" s="100"/>
      <c r="AKM225" s="100"/>
      <c r="AKN225" s="100"/>
      <c r="AKO225" s="100"/>
      <c r="AKP225" s="100"/>
      <c r="AKQ225" s="100"/>
      <c r="AKR225" s="100"/>
      <c r="AKS225" s="100"/>
      <c r="AKT225" s="100"/>
      <c r="AKU225" s="100"/>
      <c r="AKV225" s="100"/>
      <c r="AKW225" s="100"/>
      <c r="AKX225" s="100"/>
      <c r="AKY225" s="100"/>
      <c r="AKZ225" s="100"/>
      <c r="ALA225" s="100"/>
      <c r="ALB225" s="100"/>
      <c r="ALC225" s="100"/>
      <c r="ALD225" s="100"/>
      <c r="ALE225" s="100"/>
      <c r="ALF225" s="100"/>
      <c r="ALG225" s="100"/>
      <c r="ALH225" s="100"/>
      <c r="ALI225" s="100"/>
      <c r="ALJ225" s="100"/>
      <c r="ALK225" s="100"/>
      <c r="ALL225" s="100"/>
      <c r="ALM225" s="100"/>
      <c r="ALN225" s="100"/>
      <c r="ALO225" s="100"/>
      <c r="ALP225" s="100"/>
      <c r="ALQ225" s="100"/>
      <c r="ALR225" s="100"/>
      <c r="ALS225" s="100"/>
      <c r="ALT225" s="100"/>
      <c r="ALU225" s="100"/>
      <c r="ALV225" s="100"/>
      <c r="ALW225" s="100"/>
      <c r="ALX225" s="100"/>
      <c r="ALY225" s="100"/>
      <c r="ALZ225" s="100"/>
      <c r="AMA225" s="100"/>
      <c r="AMB225" s="100"/>
      <c r="AMC225" s="100"/>
      <c r="AMD225" s="100"/>
      <c r="AME225" s="100"/>
      <c r="AMF225" s="100"/>
      <c r="AMG225" s="100"/>
      <c r="AMH225" s="100"/>
      <c r="AMI225" s="100"/>
    </row>
    <row r="226" spans="1:1023" s="104" customFormat="1">
      <c r="A226" s="117" t="s">
        <v>225</v>
      </c>
      <c r="B226" s="118" t="s">
        <v>230</v>
      </c>
      <c r="C226" s="100">
        <v>28</v>
      </c>
      <c r="D226" s="100">
        <v>8</v>
      </c>
      <c r="E226" s="100"/>
      <c r="F226" s="100">
        <v>3</v>
      </c>
      <c r="G226" s="100"/>
      <c r="H226" s="100">
        <f t="shared" si="35"/>
        <v>39</v>
      </c>
      <c r="I226" s="123" t="str">
        <f t="shared" si="36"/>
        <v>統一超商</v>
      </c>
      <c r="J226" s="127" t="str">
        <f>IF((I226&lt;&gt;店舗数一覧_2021!I226),"○","")</f>
        <v/>
      </c>
      <c r="K226" s="124">
        <v>68132</v>
      </c>
      <c r="L226" s="102">
        <f t="shared" si="37"/>
        <v>1746.9743589743589</v>
      </c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  <c r="AU226" s="100"/>
      <c r="AV226" s="100"/>
      <c r="AW226" s="100"/>
      <c r="AX226" s="100"/>
      <c r="AY226" s="100"/>
      <c r="AZ226" s="100"/>
      <c r="BA226" s="100"/>
      <c r="BB226" s="100"/>
      <c r="BC226" s="100"/>
      <c r="BD226" s="100"/>
      <c r="BE226" s="100"/>
      <c r="BF226" s="100"/>
      <c r="BG226" s="100"/>
      <c r="BH226" s="100"/>
      <c r="BI226" s="100"/>
      <c r="BJ226" s="100"/>
      <c r="BK226" s="100"/>
      <c r="BL226" s="100"/>
      <c r="BM226" s="100"/>
      <c r="BN226" s="100"/>
      <c r="BO226" s="100"/>
      <c r="BP226" s="100"/>
      <c r="BQ226" s="100"/>
      <c r="BR226" s="100"/>
      <c r="BS226" s="100"/>
      <c r="BT226" s="100"/>
      <c r="BU226" s="100"/>
      <c r="BV226" s="100"/>
      <c r="BW226" s="100"/>
      <c r="BX226" s="100"/>
      <c r="BY226" s="100"/>
      <c r="BZ226" s="100"/>
      <c r="CA226" s="100"/>
      <c r="CB226" s="100"/>
      <c r="CC226" s="100"/>
      <c r="CD226" s="100"/>
      <c r="CE226" s="100"/>
      <c r="CF226" s="100"/>
      <c r="CG226" s="100"/>
      <c r="CH226" s="100"/>
      <c r="CI226" s="100"/>
      <c r="CJ226" s="100"/>
      <c r="CK226" s="100"/>
      <c r="CL226" s="100"/>
      <c r="CM226" s="100"/>
      <c r="CN226" s="100"/>
      <c r="CO226" s="100"/>
      <c r="CP226" s="100"/>
      <c r="CQ226" s="100"/>
      <c r="CR226" s="100"/>
      <c r="CS226" s="100"/>
      <c r="CT226" s="100"/>
      <c r="CU226" s="100"/>
      <c r="CV226" s="100"/>
      <c r="CW226" s="100"/>
      <c r="CX226" s="100"/>
      <c r="CY226" s="100"/>
      <c r="CZ226" s="100"/>
      <c r="DA226" s="100"/>
      <c r="DB226" s="100"/>
      <c r="DC226" s="100"/>
      <c r="DD226" s="100"/>
      <c r="DE226" s="100"/>
      <c r="DF226" s="100"/>
      <c r="DG226" s="100"/>
      <c r="DH226" s="100"/>
      <c r="DI226" s="100"/>
      <c r="DJ226" s="100"/>
      <c r="DK226" s="100"/>
      <c r="DL226" s="100"/>
      <c r="DM226" s="100"/>
      <c r="DN226" s="100"/>
      <c r="DO226" s="100"/>
      <c r="DP226" s="100"/>
      <c r="DQ226" s="100"/>
      <c r="DR226" s="100"/>
      <c r="DS226" s="100"/>
      <c r="DT226" s="100"/>
      <c r="DU226" s="100"/>
      <c r="DV226" s="100"/>
      <c r="DW226" s="100"/>
      <c r="DX226" s="100"/>
      <c r="DY226" s="100"/>
      <c r="DZ226" s="100"/>
      <c r="EA226" s="100"/>
      <c r="EB226" s="100"/>
      <c r="EC226" s="100"/>
      <c r="ED226" s="100"/>
      <c r="EE226" s="100"/>
      <c r="EF226" s="100"/>
      <c r="EG226" s="100"/>
      <c r="EH226" s="100"/>
      <c r="EI226" s="100"/>
      <c r="EJ226" s="100"/>
      <c r="EK226" s="100"/>
      <c r="EL226" s="100"/>
      <c r="EM226" s="100"/>
      <c r="EN226" s="100"/>
      <c r="EO226" s="100"/>
      <c r="EP226" s="100"/>
      <c r="EQ226" s="100"/>
      <c r="ER226" s="100"/>
      <c r="ES226" s="100"/>
      <c r="ET226" s="100"/>
      <c r="EU226" s="100"/>
      <c r="EV226" s="100"/>
      <c r="EW226" s="100"/>
      <c r="EX226" s="100"/>
      <c r="EY226" s="100"/>
      <c r="EZ226" s="100"/>
      <c r="FA226" s="100"/>
      <c r="FB226" s="100"/>
      <c r="FC226" s="100"/>
      <c r="FD226" s="100"/>
      <c r="FE226" s="100"/>
      <c r="FF226" s="100"/>
      <c r="FG226" s="100"/>
      <c r="FH226" s="100"/>
      <c r="FI226" s="100"/>
      <c r="FJ226" s="100"/>
      <c r="FK226" s="100"/>
      <c r="FL226" s="100"/>
      <c r="FM226" s="100"/>
      <c r="FN226" s="100"/>
      <c r="FO226" s="100"/>
      <c r="FP226" s="100"/>
      <c r="FQ226" s="100"/>
      <c r="FR226" s="100"/>
      <c r="FS226" s="100"/>
      <c r="FT226" s="100"/>
      <c r="FU226" s="100"/>
      <c r="FV226" s="100"/>
      <c r="FW226" s="100"/>
      <c r="FX226" s="100"/>
      <c r="FY226" s="100"/>
      <c r="FZ226" s="100"/>
      <c r="GA226" s="100"/>
      <c r="GB226" s="100"/>
      <c r="GC226" s="100"/>
      <c r="GD226" s="100"/>
      <c r="GE226" s="100"/>
      <c r="GF226" s="100"/>
      <c r="GG226" s="100"/>
      <c r="GH226" s="100"/>
      <c r="GI226" s="100"/>
      <c r="GJ226" s="100"/>
      <c r="GK226" s="100"/>
      <c r="GL226" s="100"/>
      <c r="GM226" s="100"/>
      <c r="GN226" s="100"/>
      <c r="GO226" s="100"/>
      <c r="GP226" s="100"/>
      <c r="GQ226" s="100"/>
      <c r="GR226" s="100"/>
      <c r="GS226" s="100"/>
      <c r="GT226" s="100"/>
      <c r="GU226" s="100"/>
      <c r="GV226" s="100"/>
      <c r="GW226" s="100"/>
      <c r="GX226" s="100"/>
      <c r="GY226" s="100"/>
      <c r="GZ226" s="100"/>
      <c r="HA226" s="100"/>
      <c r="HB226" s="100"/>
      <c r="HC226" s="100"/>
      <c r="HD226" s="100"/>
      <c r="HE226" s="100"/>
      <c r="HF226" s="100"/>
      <c r="HG226" s="100"/>
      <c r="HH226" s="100"/>
      <c r="HI226" s="100"/>
      <c r="HJ226" s="100"/>
      <c r="HK226" s="100"/>
      <c r="HL226" s="100"/>
      <c r="HM226" s="100"/>
      <c r="HN226" s="100"/>
      <c r="HO226" s="100"/>
      <c r="HP226" s="100"/>
      <c r="HQ226" s="100"/>
      <c r="HR226" s="100"/>
      <c r="HS226" s="100"/>
      <c r="HT226" s="100"/>
      <c r="HU226" s="100"/>
      <c r="HV226" s="100"/>
      <c r="HW226" s="100"/>
      <c r="HX226" s="100"/>
      <c r="HY226" s="100"/>
      <c r="HZ226" s="100"/>
      <c r="IA226" s="100"/>
      <c r="IB226" s="100"/>
      <c r="IC226" s="100"/>
      <c r="ID226" s="100"/>
      <c r="IE226" s="100"/>
      <c r="IF226" s="100"/>
      <c r="IG226" s="100"/>
      <c r="IH226" s="100"/>
      <c r="II226" s="100"/>
      <c r="IJ226" s="100"/>
      <c r="IK226" s="100"/>
      <c r="IL226" s="100"/>
      <c r="IM226" s="100"/>
      <c r="IN226" s="100"/>
      <c r="IO226" s="100"/>
      <c r="IP226" s="100"/>
      <c r="IQ226" s="100"/>
      <c r="IR226" s="100"/>
      <c r="IS226" s="100"/>
      <c r="IT226" s="100"/>
      <c r="IU226" s="100"/>
      <c r="IV226" s="100"/>
      <c r="IW226" s="100"/>
      <c r="IX226" s="100"/>
      <c r="IY226" s="100"/>
      <c r="IZ226" s="100"/>
      <c r="JA226" s="100"/>
      <c r="JB226" s="100"/>
      <c r="JC226" s="100"/>
      <c r="JD226" s="100"/>
      <c r="JE226" s="100"/>
      <c r="JF226" s="100"/>
      <c r="JG226" s="100"/>
      <c r="JH226" s="100"/>
      <c r="JI226" s="100"/>
      <c r="JJ226" s="100"/>
      <c r="JK226" s="100"/>
      <c r="JL226" s="100"/>
      <c r="JM226" s="100"/>
      <c r="JN226" s="100"/>
      <c r="JO226" s="100"/>
      <c r="JP226" s="100"/>
      <c r="JQ226" s="100"/>
      <c r="JR226" s="100"/>
      <c r="JS226" s="100"/>
      <c r="JT226" s="100"/>
      <c r="JU226" s="100"/>
      <c r="JV226" s="100"/>
      <c r="JW226" s="100"/>
      <c r="JX226" s="100"/>
      <c r="JY226" s="100"/>
      <c r="JZ226" s="100"/>
      <c r="KA226" s="100"/>
      <c r="KB226" s="100"/>
      <c r="KC226" s="100"/>
      <c r="KD226" s="100"/>
      <c r="KE226" s="100"/>
      <c r="KF226" s="100"/>
      <c r="KG226" s="100"/>
      <c r="KH226" s="100"/>
      <c r="KI226" s="100"/>
      <c r="KJ226" s="100"/>
      <c r="KK226" s="100"/>
      <c r="KL226" s="100"/>
      <c r="KM226" s="100"/>
      <c r="KN226" s="100"/>
      <c r="KO226" s="100"/>
      <c r="KP226" s="100"/>
      <c r="KQ226" s="100"/>
      <c r="KR226" s="100"/>
      <c r="KS226" s="100"/>
      <c r="KT226" s="100"/>
      <c r="KU226" s="100"/>
      <c r="KV226" s="100"/>
      <c r="KW226" s="100"/>
      <c r="KX226" s="100"/>
      <c r="KY226" s="100"/>
      <c r="KZ226" s="100"/>
      <c r="LA226" s="100"/>
      <c r="LB226" s="100"/>
      <c r="LC226" s="100"/>
      <c r="LD226" s="100"/>
      <c r="LE226" s="100"/>
      <c r="LF226" s="100"/>
      <c r="LG226" s="100"/>
      <c r="LH226" s="100"/>
      <c r="LI226" s="100"/>
      <c r="LJ226" s="100"/>
      <c r="LK226" s="100"/>
      <c r="LL226" s="100"/>
      <c r="LM226" s="100"/>
      <c r="LN226" s="100"/>
      <c r="LO226" s="100"/>
      <c r="LP226" s="100"/>
      <c r="LQ226" s="100"/>
      <c r="LR226" s="100"/>
      <c r="LS226" s="100"/>
      <c r="LT226" s="100"/>
      <c r="LU226" s="100"/>
      <c r="LV226" s="100"/>
      <c r="LW226" s="100"/>
      <c r="LX226" s="100"/>
      <c r="LY226" s="100"/>
      <c r="LZ226" s="100"/>
      <c r="MA226" s="100"/>
      <c r="MB226" s="100"/>
      <c r="MC226" s="100"/>
      <c r="MD226" s="100"/>
      <c r="ME226" s="100"/>
      <c r="MF226" s="100"/>
      <c r="MG226" s="100"/>
      <c r="MH226" s="100"/>
      <c r="MI226" s="100"/>
      <c r="MJ226" s="100"/>
      <c r="MK226" s="100"/>
      <c r="ML226" s="100"/>
      <c r="MM226" s="100"/>
      <c r="MN226" s="100"/>
      <c r="MO226" s="100"/>
      <c r="MP226" s="100"/>
      <c r="MQ226" s="100"/>
      <c r="MR226" s="100"/>
      <c r="MS226" s="100"/>
      <c r="MT226" s="100"/>
      <c r="MU226" s="100"/>
      <c r="MV226" s="100"/>
      <c r="MW226" s="100"/>
      <c r="MX226" s="100"/>
      <c r="MY226" s="100"/>
      <c r="MZ226" s="100"/>
      <c r="NA226" s="100"/>
      <c r="NB226" s="100"/>
      <c r="NC226" s="100"/>
      <c r="ND226" s="100"/>
      <c r="NE226" s="100"/>
      <c r="NF226" s="100"/>
      <c r="NG226" s="100"/>
      <c r="NH226" s="100"/>
      <c r="NI226" s="100"/>
      <c r="NJ226" s="100"/>
      <c r="NK226" s="100"/>
      <c r="NL226" s="100"/>
      <c r="NM226" s="100"/>
      <c r="NN226" s="100"/>
      <c r="NO226" s="100"/>
      <c r="NP226" s="100"/>
      <c r="NQ226" s="100"/>
      <c r="NR226" s="100"/>
      <c r="NS226" s="100"/>
      <c r="NT226" s="100"/>
      <c r="NU226" s="100"/>
      <c r="NV226" s="100"/>
      <c r="NW226" s="100"/>
      <c r="NX226" s="100"/>
      <c r="NY226" s="100"/>
      <c r="NZ226" s="100"/>
      <c r="OA226" s="100"/>
      <c r="OB226" s="100"/>
      <c r="OC226" s="100"/>
      <c r="OD226" s="100"/>
      <c r="OE226" s="100"/>
      <c r="OF226" s="100"/>
      <c r="OG226" s="100"/>
      <c r="OH226" s="100"/>
      <c r="OI226" s="100"/>
      <c r="OJ226" s="100"/>
      <c r="OK226" s="100"/>
      <c r="OL226" s="100"/>
      <c r="OM226" s="100"/>
      <c r="ON226" s="100"/>
      <c r="OO226" s="100"/>
      <c r="OP226" s="100"/>
      <c r="OQ226" s="100"/>
      <c r="OR226" s="100"/>
      <c r="OS226" s="100"/>
      <c r="OT226" s="100"/>
      <c r="OU226" s="100"/>
      <c r="OV226" s="100"/>
      <c r="OW226" s="100"/>
      <c r="OX226" s="100"/>
      <c r="OY226" s="100"/>
      <c r="OZ226" s="100"/>
      <c r="PA226" s="100"/>
      <c r="PB226" s="100"/>
      <c r="PC226" s="100"/>
      <c r="PD226" s="100"/>
      <c r="PE226" s="100"/>
      <c r="PF226" s="100"/>
      <c r="PG226" s="100"/>
      <c r="PH226" s="100"/>
      <c r="PI226" s="100"/>
      <c r="PJ226" s="100"/>
      <c r="PK226" s="100"/>
      <c r="PL226" s="100"/>
      <c r="PM226" s="100"/>
      <c r="PN226" s="100"/>
      <c r="PO226" s="100"/>
      <c r="PP226" s="100"/>
      <c r="PQ226" s="100"/>
      <c r="PR226" s="100"/>
      <c r="PS226" s="100"/>
      <c r="PT226" s="100"/>
      <c r="PU226" s="100"/>
      <c r="PV226" s="100"/>
      <c r="PW226" s="100"/>
      <c r="PX226" s="100"/>
      <c r="PY226" s="100"/>
      <c r="PZ226" s="100"/>
      <c r="QA226" s="100"/>
      <c r="QB226" s="100"/>
      <c r="QC226" s="100"/>
      <c r="QD226" s="100"/>
      <c r="QE226" s="100"/>
      <c r="QF226" s="100"/>
      <c r="QG226" s="100"/>
      <c r="QH226" s="100"/>
      <c r="QI226" s="100"/>
      <c r="QJ226" s="100"/>
      <c r="QK226" s="100"/>
      <c r="QL226" s="100"/>
      <c r="QM226" s="100"/>
      <c r="QN226" s="100"/>
      <c r="QO226" s="100"/>
      <c r="QP226" s="100"/>
      <c r="QQ226" s="100"/>
      <c r="QR226" s="100"/>
      <c r="QS226" s="100"/>
      <c r="QT226" s="100"/>
      <c r="QU226" s="100"/>
      <c r="QV226" s="100"/>
      <c r="QW226" s="100"/>
      <c r="QX226" s="100"/>
      <c r="QY226" s="100"/>
      <c r="QZ226" s="100"/>
      <c r="RA226" s="100"/>
      <c r="RB226" s="100"/>
      <c r="RC226" s="100"/>
      <c r="RD226" s="100"/>
      <c r="RE226" s="100"/>
      <c r="RF226" s="100"/>
      <c r="RG226" s="100"/>
      <c r="RH226" s="100"/>
      <c r="RI226" s="100"/>
      <c r="RJ226" s="100"/>
      <c r="RK226" s="100"/>
      <c r="RL226" s="100"/>
      <c r="RM226" s="100"/>
      <c r="RN226" s="100"/>
      <c r="RO226" s="100"/>
      <c r="RP226" s="100"/>
      <c r="RQ226" s="100"/>
      <c r="RR226" s="100"/>
      <c r="RS226" s="100"/>
      <c r="RT226" s="100"/>
      <c r="RU226" s="100"/>
      <c r="RV226" s="100"/>
      <c r="RW226" s="100"/>
      <c r="RX226" s="100"/>
      <c r="RY226" s="100"/>
      <c r="RZ226" s="100"/>
      <c r="SA226" s="100"/>
      <c r="SB226" s="100"/>
      <c r="SC226" s="100"/>
      <c r="SD226" s="100"/>
      <c r="SE226" s="100"/>
      <c r="SF226" s="100"/>
      <c r="SG226" s="100"/>
      <c r="SH226" s="100"/>
      <c r="SI226" s="100"/>
      <c r="SJ226" s="100"/>
      <c r="SK226" s="100"/>
      <c r="SL226" s="100"/>
      <c r="SM226" s="100"/>
      <c r="SN226" s="100"/>
      <c r="SO226" s="100"/>
      <c r="SP226" s="100"/>
      <c r="SQ226" s="100"/>
      <c r="SR226" s="100"/>
      <c r="SS226" s="100"/>
      <c r="ST226" s="100"/>
      <c r="SU226" s="100"/>
      <c r="SV226" s="100"/>
      <c r="SW226" s="100"/>
      <c r="SX226" s="100"/>
      <c r="SY226" s="100"/>
      <c r="SZ226" s="100"/>
      <c r="TA226" s="100"/>
      <c r="TB226" s="100"/>
      <c r="TC226" s="100"/>
      <c r="TD226" s="100"/>
      <c r="TE226" s="100"/>
      <c r="TF226" s="100"/>
      <c r="TG226" s="100"/>
      <c r="TH226" s="100"/>
      <c r="TI226" s="100"/>
      <c r="TJ226" s="100"/>
      <c r="TK226" s="100"/>
      <c r="TL226" s="100"/>
      <c r="TM226" s="100"/>
      <c r="TN226" s="100"/>
      <c r="TO226" s="100"/>
      <c r="TP226" s="100"/>
      <c r="TQ226" s="100"/>
      <c r="TR226" s="100"/>
      <c r="TS226" s="100"/>
      <c r="TT226" s="100"/>
      <c r="TU226" s="100"/>
      <c r="TV226" s="100"/>
      <c r="TW226" s="100"/>
      <c r="TX226" s="100"/>
      <c r="TY226" s="100"/>
      <c r="TZ226" s="100"/>
      <c r="UA226" s="100"/>
      <c r="UB226" s="100"/>
      <c r="UC226" s="100"/>
      <c r="UD226" s="100"/>
      <c r="UE226" s="100"/>
      <c r="UF226" s="100"/>
      <c r="UG226" s="100"/>
      <c r="UH226" s="100"/>
      <c r="UI226" s="100"/>
      <c r="UJ226" s="100"/>
      <c r="UK226" s="100"/>
      <c r="UL226" s="100"/>
      <c r="UM226" s="100"/>
      <c r="UN226" s="100"/>
      <c r="UO226" s="100"/>
      <c r="UP226" s="100"/>
      <c r="UQ226" s="100"/>
      <c r="UR226" s="100"/>
      <c r="US226" s="100"/>
      <c r="UT226" s="100"/>
      <c r="UU226" s="100"/>
      <c r="UV226" s="100"/>
      <c r="UW226" s="100"/>
      <c r="UX226" s="100"/>
      <c r="UY226" s="100"/>
      <c r="UZ226" s="100"/>
      <c r="VA226" s="100"/>
      <c r="VB226" s="100"/>
      <c r="VC226" s="100"/>
      <c r="VD226" s="100"/>
      <c r="VE226" s="100"/>
      <c r="VF226" s="100"/>
      <c r="VG226" s="100"/>
      <c r="VH226" s="100"/>
      <c r="VI226" s="100"/>
      <c r="VJ226" s="100"/>
      <c r="VK226" s="100"/>
      <c r="VL226" s="100"/>
      <c r="VM226" s="100"/>
      <c r="VN226" s="100"/>
      <c r="VO226" s="100"/>
      <c r="VP226" s="100"/>
      <c r="VQ226" s="100"/>
      <c r="VR226" s="100"/>
      <c r="VS226" s="100"/>
      <c r="VT226" s="100"/>
      <c r="VU226" s="100"/>
      <c r="VV226" s="100"/>
      <c r="VW226" s="100"/>
      <c r="VX226" s="100"/>
      <c r="VY226" s="100"/>
      <c r="VZ226" s="100"/>
      <c r="WA226" s="100"/>
      <c r="WB226" s="100"/>
      <c r="WC226" s="100"/>
      <c r="WD226" s="100"/>
      <c r="WE226" s="100"/>
      <c r="WF226" s="100"/>
      <c r="WG226" s="100"/>
      <c r="WH226" s="100"/>
      <c r="WI226" s="100"/>
      <c r="WJ226" s="100"/>
      <c r="WK226" s="100"/>
      <c r="WL226" s="100"/>
      <c r="WM226" s="100"/>
      <c r="WN226" s="100"/>
      <c r="WO226" s="100"/>
      <c r="WP226" s="100"/>
      <c r="WQ226" s="100"/>
      <c r="WR226" s="100"/>
      <c r="WS226" s="100"/>
      <c r="WT226" s="100"/>
      <c r="WU226" s="100"/>
      <c r="WV226" s="100"/>
      <c r="WW226" s="100"/>
      <c r="WX226" s="100"/>
      <c r="WY226" s="100"/>
      <c r="WZ226" s="100"/>
      <c r="XA226" s="100"/>
      <c r="XB226" s="100"/>
      <c r="XC226" s="100"/>
      <c r="XD226" s="100"/>
      <c r="XE226" s="100"/>
      <c r="XF226" s="100"/>
      <c r="XG226" s="100"/>
      <c r="XH226" s="100"/>
      <c r="XI226" s="100"/>
      <c r="XJ226" s="100"/>
      <c r="XK226" s="100"/>
      <c r="XL226" s="100"/>
      <c r="XM226" s="100"/>
      <c r="XN226" s="100"/>
      <c r="XO226" s="100"/>
      <c r="XP226" s="100"/>
      <c r="XQ226" s="100"/>
      <c r="XR226" s="100"/>
      <c r="XS226" s="100"/>
      <c r="XT226" s="100"/>
      <c r="XU226" s="100"/>
      <c r="XV226" s="100"/>
      <c r="XW226" s="100"/>
      <c r="XX226" s="100"/>
      <c r="XY226" s="100"/>
      <c r="XZ226" s="100"/>
      <c r="YA226" s="100"/>
      <c r="YB226" s="100"/>
      <c r="YC226" s="100"/>
      <c r="YD226" s="100"/>
      <c r="YE226" s="100"/>
      <c r="YF226" s="100"/>
      <c r="YG226" s="100"/>
      <c r="YH226" s="100"/>
      <c r="YI226" s="100"/>
      <c r="YJ226" s="100"/>
      <c r="YK226" s="100"/>
      <c r="YL226" s="100"/>
      <c r="YM226" s="100"/>
      <c r="YN226" s="100"/>
      <c r="YO226" s="100"/>
      <c r="YP226" s="100"/>
      <c r="YQ226" s="100"/>
      <c r="YR226" s="100"/>
      <c r="YS226" s="100"/>
      <c r="YT226" s="100"/>
      <c r="YU226" s="100"/>
      <c r="YV226" s="100"/>
      <c r="YW226" s="100"/>
      <c r="YX226" s="100"/>
      <c r="YY226" s="100"/>
      <c r="YZ226" s="100"/>
      <c r="ZA226" s="100"/>
      <c r="ZB226" s="100"/>
      <c r="ZC226" s="100"/>
      <c r="ZD226" s="100"/>
      <c r="ZE226" s="100"/>
      <c r="ZF226" s="100"/>
      <c r="ZG226" s="100"/>
      <c r="ZH226" s="100"/>
      <c r="ZI226" s="100"/>
      <c r="ZJ226" s="100"/>
      <c r="ZK226" s="100"/>
      <c r="ZL226" s="100"/>
      <c r="ZM226" s="100"/>
      <c r="ZN226" s="100"/>
      <c r="ZO226" s="100"/>
      <c r="ZP226" s="100"/>
      <c r="ZQ226" s="100"/>
      <c r="ZR226" s="100"/>
      <c r="ZS226" s="100"/>
      <c r="ZT226" s="100"/>
      <c r="ZU226" s="100"/>
      <c r="ZV226" s="100"/>
      <c r="ZW226" s="100"/>
      <c r="ZX226" s="100"/>
      <c r="ZY226" s="100"/>
      <c r="ZZ226" s="100"/>
      <c r="AAA226" s="100"/>
      <c r="AAB226" s="100"/>
      <c r="AAC226" s="100"/>
      <c r="AAD226" s="100"/>
      <c r="AAE226" s="100"/>
      <c r="AAF226" s="100"/>
      <c r="AAG226" s="100"/>
      <c r="AAH226" s="100"/>
      <c r="AAI226" s="100"/>
      <c r="AAJ226" s="100"/>
      <c r="AAK226" s="100"/>
      <c r="AAL226" s="100"/>
      <c r="AAM226" s="100"/>
      <c r="AAN226" s="100"/>
      <c r="AAO226" s="100"/>
      <c r="AAP226" s="100"/>
      <c r="AAQ226" s="100"/>
      <c r="AAR226" s="100"/>
      <c r="AAS226" s="100"/>
      <c r="AAT226" s="100"/>
      <c r="AAU226" s="100"/>
      <c r="AAV226" s="100"/>
      <c r="AAW226" s="100"/>
      <c r="AAX226" s="100"/>
      <c r="AAY226" s="100"/>
      <c r="AAZ226" s="100"/>
      <c r="ABA226" s="100"/>
      <c r="ABB226" s="100"/>
      <c r="ABC226" s="100"/>
      <c r="ABD226" s="100"/>
      <c r="ABE226" s="100"/>
      <c r="ABF226" s="100"/>
      <c r="ABG226" s="100"/>
      <c r="ABH226" s="100"/>
      <c r="ABI226" s="100"/>
      <c r="ABJ226" s="100"/>
      <c r="ABK226" s="100"/>
      <c r="ABL226" s="100"/>
      <c r="ABM226" s="100"/>
      <c r="ABN226" s="100"/>
      <c r="ABO226" s="100"/>
      <c r="ABP226" s="100"/>
      <c r="ABQ226" s="100"/>
      <c r="ABR226" s="100"/>
      <c r="ABS226" s="100"/>
      <c r="ABT226" s="100"/>
      <c r="ABU226" s="100"/>
      <c r="ABV226" s="100"/>
      <c r="ABW226" s="100"/>
      <c r="ABX226" s="100"/>
      <c r="ABY226" s="100"/>
      <c r="ABZ226" s="100"/>
      <c r="ACA226" s="100"/>
      <c r="ACB226" s="100"/>
      <c r="ACC226" s="100"/>
      <c r="ACD226" s="100"/>
      <c r="ACE226" s="100"/>
      <c r="ACF226" s="100"/>
      <c r="ACG226" s="100"/>
      <c r="ACH226" s="100"/>
      <c r="ACI226" s="100"/>
      <c r="ACJ226" s="100"/>
      <c r="ACK226" s="100"/>
      <c r="ACL226" s="100"/>
      <c r="ACM226" s="100"/>
      <c r="ACN226" s="100"/>
      <c r="ACO226" s="100"/>
      <c r="ACP226" s="100"/>
      <c r="ACQ226" s="100"/>
      <c r="ACR226" s="100"/>
      <c r="ACS226" s="100"/>
      <c r="ACT226" s="100"/>
      <c r="ACU226" s="100"/>
      <c r="ACV226" s="100"/>
      <c r="ACW226" s="100"/>
      <c r="ACX226" s="100"/>
      <c r="ACY226" s="100"/>
      <c r="ACZ226" s="100"/>
      <c r="ADA226" s="100"/>
      <c r="ADB226" s="100"/>
      <c r="ADC226" s="100"/>
      <c r="ADD226" s="100"/>
      <c r="ADE226" s="100"/>
      <c r="ADF226" s="100"/>
      <c r="ADG226" s="100"/>
      <c r="ADH226" s="100"/>
      <c r="ADI226" s="100"/>
      <c r="ADJ226" s="100"/>
      <c r="ADK226" s="100"/>
      <c r="ADL226" s="100"/>
      <c r="ADM226" s="100"/>
      <c r="ADN226" s="100"/>
      <c r="ADO226" s="100"/>
      <c r="ADP226" s="100"/>
      <c r="ADQ226" s="100"/>
      <c r="ADR226" s="100"/>
      <c r="ADS226" s="100"/>
      <c r="ADT226" s="100"/>
      <c r="ADU226" s="100"/>
      <c r="ADV226" s="100"/>
      <c r="ADW226" s="100"/>
      <c r="ADX226" s="100"/>
      <c r="ADY226" s="100"/>
      <c r="ADZ226" s="100"/>
      <c r="AEA226" s="100"/>
      <c r="AEB226" s="100"/>
      <c r="AEC226" s="100"/>
      <c r="AED226" s="100"/>
      <c r="AEE226" s="100"/>
      <c r="AEF226" s="100"/>
      <c r="AEG226" s="100"/>
      <c r="AEH226" s="100"/>
      <c r="AEI226" s="100"/>
      <c r="AEJ226" s="100"/>
      <c r="AEK226" s="100"/>
      <c r="AEL226" s="100"/>
      <c r="AEM226" s="100"/>
      <c r="AEN226" s="100"/>
      <c r="AEO226" s="100"/>
      <c r="AEP226" s="100"/>
      <c r="AEQ226" s="100"/>
      <c r="AER226" s="100"/>
      <c r="AES226" s="100"/>
      <c r="AET226" s="100"/>
      <c r="AEU226" s="100"/>
      <c r="AEV226" s="100"/>
      <c r="AEW226" s="100"/>
      <c r="AEX226" s="100"/>
      <c r="AEY226" s="100"/>
      <c r="AEZ226" s="100"/>
      <c r="AFA226" s="100"/>
      <c r="AFB226" s="100"/>
      <c r="AFC226" s="100"/>
      <c r="AFD226" s="100"/>
      <c r="AFE226" s="100"/>
      <c r="AFF226" s="100"/>
      <c r="AFG226" s="100"/>
      <c r="AFH226" s="100"/>
      <c r="AFI226" s="100"/>
      <c r="AFJ226" s="100"/>
      <c r="AFK226" s="100"/>
      <c r="AFL226" s="100"/>
      <c r="AFM226" s="100"/>
      <c r="AFN226" s="100"/>
      <c r="AFO226" s="100"/>
      <c r="AFP226" s="100"/>
      <c r="AFQ226" s="100"/>
      <c r="AFR226" s="100"/>
      <c r="AFS226" s="100"/>
      <c r="AFT226" s="100"/>
      <c r="AFU226" s="100"/>
      <c r="AFV226" s="100"/>
      <c r="AFW226" s="100"/>
      <c r="AFX226" s="100"/>
      <c r="AFY226" s="100"/>
      <c r="AFZ226" s="100"/>
      <c r="AGA226" s="100"/>
      <c r="AGB226" s="100"/>
      <c r="AGC226" s="100"/>
      <c r="AGD226" s="100"/>
      <c r="AGE226" s="100"/>
      <c r="AGF226" s="100"/>
      <c r="AGG226" s="100"/>
      <c r="AGH226" s="100"/>
      <c r="AGI226" s="100"/>
      <c r="AGJ226" s="100"/>
      <c r="AGK226" s="100"/>
      <c r="AGL226" s="100"/>
      <c r="AGM226" s="100"/>
      <c r="AGN226" s="100"/>
      <c r="AGO226" s="100"/>
      <c r="AGP226" s="100"/>
      <c r="AGQ226" s="100"/>
      <c r="AGR226" s="100"/>
      <c r="AGS226" s="100"/>
      <c r="AGT226" s="100"/>
      <c r="AGU226" s="100"/>
      <c r="AGV226" s="100"/>
      <c r="AGW226" s="100"/>
      <c r="AGX226" s="100"/>
      <c r="AGY226" s="100"/>
      <c r="AGZ226" s="100"/>
      <c r="AHA226" s="100"/>
      <c r="AHB226" s="100"/>
      <c r="AHC226" s="100"/>
      <c r="AHD226" s="100"/>
      <c r="AHE226" s="100"/>
      <c r="AHF226" s="100"/>
      <c r="AHG226" s="100"/>
      <c r="AHH226" s="100"/>
      <c r="AHI226" s="100"/>
      <c r="AHJ226" s="100"/>
      <c r="AHK226" s="100"/>
      <c r="AHL226" s="100"/>
      <c r="AHM226" s="100"/>
      <c r="AHN226" s="100"/>
      <c r="AHO226" s="100"/>
      <c r="AHP226" s="100"/>
      <c r="AHQ226" s="100"/>
      <c r="AHR226" s="100"/>
      <c r="AHS226" s="100"/>
      <c r="AHT226" s="100"/>
      <c r="AHU226" s="100"/>
      <c r="AHV226" s="100"/>
      <c r="AHW226" s="100"/>
      <c r="AHX226" s="100"/>
      <c r="AHY226" s="100"/>
      <c r="AHZ226" s="100"/>
      <c r="AIA226" s="100"/>
      <c r="AIB226" s="100"/>
      <c r="AIC226" s="100"/>
      <c r="AID226" s="100"/>
      <c r="AIE226" s="100"/>
      <c r="AIF226" s="100"/>
      <c r="AIG226" s="100"/>
      <c r="AIH226" s="100"/>
      <c r="AII226" s="100"/>
      <c r="AIJ226" s="100"/>
      <c r="AIK226" s="100"/>
      <c r="AIL226" s="100"/>
      <c r="AIM226" s="100"/>
      <c r="AIN226" s="100"/>
      <c r="AIO226" s="100"/>
      <c r="AIP226" s="100"/>
      <c r="AIQ226" s="100"/>
      <c r="AIR226" s="100"/>
      <c r="AIS226" s="100"/>
      <c r="AIT226" s="100"/>
      <c r="AIU226" s="100"/>
      <c r="AIV226" s="100"/>
      <c r="AIW226" s="100"/>
      <c r="AIX226" s="100"/>
      <c r="AIY226" s="100"/>
      <c r="AIZ226" s="100"/>
      <c r="AJA226" s="100"/>
      <c r="AJB226" s="100"/>
      <c r="AJC226" s="100"/>
      <c r="AJD226" s="100"/>
      <c r="AJE226" s="100"/>
      <c r="AJF226" s="100"/>
      <c r="AJG226" s="100"/>
      <c r="AJH226" s="100"/>
      <c r="AJI226" s="100"/>
      <c r="AJJ226" s="100"/>
      <c r="AJK226" s="100"/>
      <c r="AJL226" s="100"/>
      <c r="AJM226" s="100"/>
      <c r="AJN226" s="100"/>
      <c r="AJO226" s="100"/>
      <c r="AJP226" s="100"/>
      <c r="AJQ226" s="100"/>
      <c r="AJR226" s="100"/>
      <c r="AJS226" s="100"/>
      <c r="AJT226" s="100"/>
      <c r="AJU226" s="100"/>
      <c r="AJV226" s="100"/>
      <c r="AJW226" s="100"/>
      <c r="AJX226" s="100"/>
      <c r="AJY226" s="100"/>
      <c r="AJZ226" s="100"/>
      <c r="AKA226" s="100"/>
      <c r="AKB226" s="100"/>
      <c r="AKC226" s="100"/>
      <c r="AKD226" s="100"/>
      <c r="AKE226" s="100"/>
      <c r="AKF226" s="100"/>
      <c r="AKG226" s="100"/>
      <c r="AKH226" s="100"/>
      <c r="AKI226" s="100"/>
      <c r="AKJ226" s="100"/>
      <c r="AKK226" s="100"/>
      <c r="AKL226" s="100"/>
      <c r="AKM226" s="100"/>
      <c r="AKN226" s="100"/>
      <c r="AKO226" s="100"/>
      <c r="AKP226" s="100"/>
      <c r="AKQ226" s="100"/>
      <c r="AKR226" s="100"/>
      <c r="AKS226" s="100"/>
      <c r="AKT226" s="100"/>
      <c r="AKU226" s="100"/>
      <c r="AKV226" s="100"/>
      <c r="AKW226" s="100"/>
      <c r="AKX226" s="100"/>
      <c r="AKY226" s="100"/>
      <c r="AKZ226" s="100"/>
      <c r="ALA226" s="100"/>
      <c r="ALB226" s="100"/>
      <c r="ALC226" s="100"/>
      <c r="ALD226" s="100"/>
      <c r="ALE226" s="100"/>
      <c r="ALF226" s="100"/>
      <c r="ALG226" s="100"/>
      <c r="ALH226" s="100"/>
      <c r="ALI226" s="100"/>
      <c r="ALJ226" s="100"/>
      <c r="ALK226" s="100"/>
      <c r="ALL226" s="100"/>
      <c r="ALM226" s="100"/>
      <c r="ALN226" s="100"/>
      <c r="ALO226" s="100"/>
      <c r="ALP226" s="100"/>
      <c r="ALQ226" s="100"/>
      <c r="ALR226" s="100"/>
      <c r="ALS226" s="100"/>
      <c r="ALT226" s="100"/>
      <c r="ALU226" s="100"/>
      <c r="ALV226" s="100"/>
      <c r="ALW226" s="100"/>
      <c r="ALX226" s="100"/>
      <c r="ALY226" s="100"/>
      <c r="ALZ226" s="100"/>
      <c r="AMA226" s="100"/>
      <c r="AMB226" s="100"/>
      <c r="AMC226" s="100"/>
      <c r="AMD226" s="100"/>
      <c r="AME226" s="100"/>
      <c r="AMF226" s="100"/>
      <c r="AMG226" s="100"/>
      <c r="AMH226" s="100"/>
      <c r="AMI226" s="100"/>
    </row>
    <row r="227" spans="1:1023" s="104" customFormat="1">
      <c r="A227" s="117" t="s">
        <v>225</v>
      </c>
      <c r="B227" s="118" t="s">
        <v>231</v>
      </c>
      <c r="C227" s="100">
        <v>12</v>
      </c>
      <c r="D227" s="100">
        <v>5</v>
      </c>
      <c r="E227" s="100"/>
      <c r="F227" s="100">
        <v>2</v>
      </c>
      <c r="G227" s="100"/>
      <c r="H227" s="100">
        <f t="shared" si="35"/>
        <v>19</v>
      </c>
      <c r="I227" s="123" t="str">
        <f t="shared" si="36"/>
        <v>統一超商</v>
      </c>
      <c r="J227" s="127" t="str">
        <f>IF((I227&lt;&gt;店舗数一覧_2021!I227),"○","")</f>
        <v/>
      </c>
      <c r="K227" s="124">
        <v>43262</v>
      </c>
      <c r="L227" s="102">
        <f t="shared" si="37"/>
        <v>2276.9473684210525</v>
      </c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  <c r="AU227" s="100"/>
      <c r="AV227" s="100"/>
      <c r="AW227" s="100"/>
      <c r="AX227" s="100"/>
      <c r="AY227" s="100"/>
      <c r="AZ227" s="100"/>
      <c r="BA227" s="100"/>
      <c r="BB227" s="100"/>
      <c r="BC227" s="100"/>
      <c r="BD227" s="100"/>
      <c r="BE227" s="100"/>
      <c r="BF227" s="100"/>
      <c r="BG227" s="100"/>
      <c r="BH227" s="100"/>
      <c r="BI227" s="100"/>
      <c r="BJ227" s="100"/>
      <c r="BK227" s="100"/>
      <c r="BL227" s="100"/>
      <c r="BM227" s="100"/>
      <c r="BN227" s="100"/>
      <c r="BO227" s="100"/>
      <c r="BP227" s="100"/>
      <c r="BQ227" s="100"/>
      <c r="BR227" s="100"/>
      <c r="BS227" s="100"/>
      <c r="BT227" s="100"/>
      <c r="BU227" s="100"/>
      <c r="BV227" s="100"/>
      <c r="BW227" s="100"/>
      <c r="BX227" s="100"/>
      <c r="BY227" s="100"/>
      <c r="BZ227" s="100"/>
      <c r="CA227" s="100"/>
      <c r="CB227" s="100"/>
      <c r="CC227" s="100"/>
      <c r="CD227" s="100"/>
      <c r="CE227" s="100"/>
      <c r="CF227" s="100"/>
      <c r="CG227" s="100"/>
      <c r="CH227" s="100"/>
      <c r="CI227" s="100"/>
      <c r="CJ227" s="100"/>
      <c r="CK227" s="100"/>
      <c r="CL227" s="100"/>
      <c r="CM227" s="100"/>
      <c r="CN227" s="100"/>
      <c r="CO227" s="100"/>
      <c r="CP227" s="100"/>
      <c r="CQ227" s="100"/>
      <c r="CR227" s="100"/>
      <c r="CS227" s="100"/>
      <c r="CT227" s="100"/>
      <c r="CU227" s="100"/>
      <c r="CV227" s="100"/>
      <c r="CW227" s="100"/>
      <c r="CX227" s="100"/>
      <c r="CY227" s="100"/>
      <c r="CZ227" s="100"/>
      <c r="DA227" s="100"/>
      <c r="DB227" s="100"/>
      <c r="DC227" s="100"/>
      <c r="DD227" s="100"/>
      <c r="DE227" s="100"/>
      <c r="DF227" s="100"/>
      <c r="DG227" s="100"/>
      <c r="DH227" s="100"/>
      <c r="DI227" s="100"/>
      <c r="DJ227" s="100"/>
      <c r="DK227" s="100"/>
      <c r="DL227" s="100"/>
      <c r="DM227" s="100"/>
      <c r="DN227" s="100"/>
      <c r="DO227" s="100"/>
      <c r="DP227" s="100"/>
      <c r="DQ227" s="100"/>
      <c r="DR227" s="100"/>
      <c r="DS227" s="100"/>
      <c r="DT227" s="100"/>
      <c r="DU227" s="100"/>
      <c r="DV227" s="100"/>
      <c r="DW227" s="100"/>
      <c r="DX227" s="100"/>
      <c r="DY227" s="100"/>
      <c r="DZ227" s="100"/>
      <c r="EA227" s="100"/>
      <c r="EB227" s="100"/>
      <c r="EC227" s="100"/>
      <c r="ED227" s="100"/>
      <c r="EE227" s="100"/>
      <c r="EF227" s="100"/>
      <c r="EG227" s="100"/>
      <c r="EH227" s="100"/>
      <c r="EI227" s="100"/>
      <c r="EJ227" s="100"/>
      <c r="EK227" s="100"/>
      <c r="EL227" s="100"/>
      <c r="EM227" s="100"/>
      <c r="EN227" s="100"/>
      <c r="EO227" s="100"/>
      <c r="EP227" s="100"/>
      <c r="EQ227" s="100"/>
      <c r="ER227" s="100"/>
      <c r="ES227" s="100"/>
      <c r="ET227" s="100"/>
      <c r="EU227" s="100"/>
      <c r="EV227" s="100"/>
      <c r="EW227" s="100"/>
      <c r="EX227" s="100"/>
      <c r="EY227" s="100"/>
      <c r="EZ227" s="100"/>
      <c r="FA227" s="100"/>
      <c r="FB227" s="100"/>
      <c r="FC227" s="100"/>
      <c r="FD227" s="100"/>
      <c r="FE227" s="100"/>
      <c r="FF227" s="100"/>
      <c r="FG227" s="100"/>
      <c r="FH227" s="100"/>
      <c r="FI227" s="100"/>
      <c r="FJ227" s="100"/>
      <c r="FK227" s="100"/>
      <c r="FL227" s="100"/>
      <c r="FM227" s="100"/>
      <c r="FN227" s="100"/>
      <c r="FO227" s="100"/>
      <c r="FP227" s="100"/>
      <c r="FQ227" s="100"/>
      <c r="FR227" s="100"/>
      <c r="FS227" s="100"/>
      <c r="FT227" s="100"/>
      <c r="FU227" s="100"/>
      <c r="FV227" s="100"/>
      <c r="FW227" s="100"/>
      <c r="FX227" s="100"/>
      <c r="FY227" s="100"/>
      <c r="FZ227" s="100"/>
      <c r="GA227" s="100"/>
      <c r="GB227" s="100"/>
      <c r="GC227" s="100"/>
      <c r="GD227" s="100"/>
      <c r="GE227" s="100"/>
      <c r="GF227" s="100"/>
      <c r="GG227" s="100"/>
      <c r="GH227" s="100"/>
      <c r="GI227" s="100"/>
      <c r="GJ227" s="100"/>
      <c r="GK227" s="100"/>
      <c r="GL227" s="100"/>
      <c r="GM227" s="100"/>
      <c r="GN227" s="100"/>
      <c r="GO227" s="100"/>
      <c r="GP227" s="100"/>
      <c r="GQ227" s="100"/>
      <c r="GR227" s="100"/>
      <c r="GS227" s="100"/>
      <c r="GT227" s="100"/>
      <c r="GU227" s="100"/>
      <c r="GV227" s="100"/>
      <c r="GW227" s="100"/>
      <c r="GX227" s="100"/>
      <c r="GY227" s="100"/>
      <c r="GZ227" s="100"/>
      <c r="HA227" s="100"/>
      <c r="HB227" s="100"/>
      <c r="HC227" s="100"/>
      <c r="HD227" s="100"/>
      <c r="HE227" s="100"/>
      <c r="HF227" s="100"/>
      <c r="HG227" s="100"/>
      <c r="HH227" s="100"/>
      <c r="HI227" s="100"/>
      <c r="HJ227" s="100"/>
      <c r="HK227" s="100"/>
      <c r="HL227" s="100"/>
      <c r="HM227" s="100"/>
      <c r="HN227" s="100"/>
      <c r="HO227" s="100"/>
      <c r="HP227" s="100"/>
      <c r="HQ227" s="100"/>
      <c r="HR227" s="100"/>
      <c r="HS227" s="100"/>
      <c r="HT227" s="100"/>
      <c r="HU227" s="100"/>
      <c r="HV227" s="100"/>
      <c r="HW227" s="100"/>
      <c r="HX227" s="100"/>
      <c r="HY227" s="100"/>
      <c r="HZ227" s="100"/>
      <c r="IA227" s="100"/>
      <c r="IB227" s="100"/>
      <c r="IC227" s="100"/>
      <c r="ID227" s="100"/>
      <c r="IE227" s="100"/>
      <c r="IF227" s="100"/>
      <c r="IG227" s="100"/>
      <c r="IH227" s="100"/>
      <c r="II227" s="100"/>
      <c r="IJ227" s="100"/>
      <c r="IK227" s="100"/>
      <c r="IL227" s="100"/>
      <c r="IM227" s="100"/>
      <c r="IN227" s="100"/>
      <c r="IO227" s="100"/>
      <c r="IP227" s="100"/>
      <c r="IQ227" s="100"/>
      <c r="IR227" s="100"/>
      <c r="IS227" s="100"/>
      <c r="IT227" s="100"/>
      <c r="IU227" s="100"/>
      <c r="IV227" s="100"/>
      <c r="IW227" s="100"/>
      <c r="IX227" s="100"/>
      <c r="IY227" s="100"/>
      <c r="IZ227" s="100"/>
      <c r="JA227" s="100"/>
      <c r="JB227" s="100"/>
      <c r="JC227" s="100"/>
      <c r="JD227" s="100"/>
      <c r="JE227" s="100"/>
      <c r="JF227" s="100"/>
      <c r="JG227" s="100"/>
      <c r="JH227" s="100"/>
      <c r="JI227" s="100"/>
      <c r="JJ227" s="100"/>
      <c r="JK227" s="100"/>
      <c r="JL227" s="100"/>
      <c r="JM227" s="100"/>
      <c r="JN227" s="100"/>
      <c r="JO227" s="100"/>
      <c r="JP227" s="100"/>
      <c r="JQ227" s="100"/>
      <c r="JR227" s="100"/>
      <c r="JS227" s="100"/>
      <c r="JT227" s="100"/>
      <c r="JU227" s="100"/>
      <c r="JV227" s="100"/>
      <c r="JW227" s="100"/>
      <c r="JX227" s="100"/>
      <c r="JY227" s="100"/>
      <c r="JZ227" s="100"/>
      <c r="KA227" s="100"/>
      <c r="KB227" s="100"/>
      <c r="KC227" s="100"/>
      <c r="KD227" s="100"/>
      <c r="KE227" s="100"/>
      <c r="KF227" s="100"/>
      <c r="KG227" s="100"/>
      <c r="KH227" s="100"/>
      <c r="KI227" s="100"/>
      <c r="KJ227" s="100"/>
      <c r="KK227" s="100"/>
      <c r="KL227" s="100"/>
      <c r="KM227" s="100"/>
      <c r="KN227" s="100"/>
      <c r="KO227" s="100"/>
      <c r="KP227" s="100"/>
      <c r="KQ227" s="100"/>
      <c r="KR227" s="100"/>
      <c r="KS227" s="100"/>
      <c r="KT227" s="100"/>
      <c r="KU227" s="100"/>
      <c r="KV227" s="100"/>
      <c r="KW227" s="100"/>
      <c r="KX227" s="100"/>
      <c r="KY227" s="100"/>
      <c r="KZ227" s="100"/>
      <c r="LA227" s="100"/>
      <c r="LB227" s="100"/>
      <c r="LC227" s="100"/>
      <c r="LD227" s="100"/>
      <c r="LE227" s="100"/>
      <c r="LF227" s="100"/>
      <c r="LG227" s="100"/>
      <c r="LH227" s="100"/>
      <c r="LI227" s="100"/>
      <c r="LJ227" s="100"/>
      <c r="LK227" s="100"/>
      <c r="LL227" s="100"/>
      <c r="LM227" s="100"/>
      <c r="LN227" s="100"/>
      <c r="LO227" s="100"/>
      <c r="LP227" s="100"/>
      <c r="LQ227" s="100"/>
      <c r="LR227" s="100"/>
      <c r="LS227" s="100"/>
      <c r="LT227" s="100"/>
      <c r="LU227" s="100"/>
      <c r="LV227" s="100"/>
      <c r="LW227" s="100"/>
      <c r="LX227" s="100"/>
      <c r="LY227" s="100"/>
      <c r="LZ227" s="100"/>
      <c r="MA227" s="100"/>
      <c r="MB227" s="100"/>
      <c r="MC227" s="100"/>
      <c r="MD227" s="100"/>
      <c r="ME227" s="100"/>
      <c r="MF227" s="100"/>
      <c r="MG227" s="100"/>
      <c r="MH227" s="100"/>
      <c r="MI227" s="100"/>
      <c r="MJ227" s="100"/>
      <c r="MK227" s="100"/>
      <c r="ML227" s="100"/>
      <c r="MM227" s="100"/>
      <c r="MN227" s="100"/>
      <c r="MO227" s="100"/>
      <c r="MP227" s="100"/>
      <c r="MQ227" s="100"/>
      <c r="MR227" s="100"/>
      <c r="MS227" s="100"/>
      <c r="MT227" s="100"/>
      <c r="MU227" s="100"/>
      <c r="MV227" s="100"/>
      <c r="MW227" s="100"/>
      <c r="MX227" s="100"/>
      <c r="MY227" s="100"/>
      <c r="MZ227" s="100"/>
      <c r="NA227" s="100"/>
      <c r="NB227" s="100"/>
      <c r="NC227" s="100"/>
      <c r="ND227" s="100"/>
      <c r="NE227" s="100"/>
      <c r="NF227" s="100"/>
      <c r="NG227" s="100"/>
      <c r="NH227" s="100"/>
      <c r="NI227" s="100"/>
      <c r="NJ227" s="100"/>
      <c r="NK227" s="100"/>
      <c r="NL227" s="100"/>
      <c r="NM227" s="100"/>
      <c r="NN227" s="100"/>
      <c r="NO227" s="100"/>
      <c r="NP227" s="100"/>
      <c r="NQ227" s="100"/>
      <c r="NR227" s="100"/>
      <c r="NS227" s="100"/>
      <c r="NT227" s="100"/>
      <c r="NU227" s="100"/>
      <c r="NV227" s="100"/>
      <c r="NW227" s="100"/>
      <c r="NX227" s="100"/>
      <c r="NY227" s="100"/>
      <c r="NZ227" s="100"/>
      <c r="OA227" s="100"/>
      <c r="OB227" s="100"/>
      <c r="OC227" s="100"/>
      <c r="OD227" s="100"/>
      <c r="OE227" s="100"/>
      <c r="OF227" s="100"/>
      <c r="OG227" s="100"/>
      <c r="OH227" s="100"/>
      <c r="OI227" s="100"/>
      <c r="OJ227" s="100"/>
      <c r="OK227" s="100"/>
      <c r="OL227" s="100"/>
      <c r="OM227" s="100"/>
      <c r="ON227" s="100"/>
      <c r="OO227" s="100"/>
      <c r="OP227" s="100"/>
      <c r="OQ227" s="100"/>
      <c r="OR227" s="100"/>
      <c r="OS227" s="100"/>
      <c r="OT227" s="100"/>
      <c r="OU227" s="100"/>
      <c r="OV227" s="100"/>
      <c r="OW227" s="100"/>
      <c r="OX227" s="100"/>
      <c r="OY227" s="100"/>
      <c r="OZ227" s="100"/>
      <c r="PA227" s="100"/>
      <c r="PB227" s="100"/>
      <c r="PC227" s="100"/>
      <c r="PD227" s="100"/>
      <c r="PE227" s="100"/>
      <c r="PF227" s="100"/>
      <c r="PG227" s="100"/>
      <c r="PH227" s="100"/>
      <c r="PI227" s="100"/>
      <c r="PJ227" s="100"/>
      <c r="PK227" s="100"/>
      <c r="PL227" s="100"/>
      <c r="PM227" s="100"/>
      <c r="PN227" s="100"/>
      <c r="PO227" s="100"/>
      <c r="PP227" s="100"/>
      <c r="PQ227" s="100"/>
      <c r="PR227" s="100"/>
      <c r="PS227" s="100"/>
      <c r="PT227" s="100"/>
      <c r="PU227" s="100"/>
      <c r="PV227" s="100"/>
      <c r="PW227" s="100"/>
      <c r="PX227" s="100"/>
      <c r="PY227" s="100"/>
      <c r="PZ227" s="100"/>
      <c r="QA227" s="100"/>
      <c r="QB227" s="100"/>
      <c r="QC227" s="100"/>
      <c r="QD227" s="100"/>
      <c r="QE227" s="100"/>
      <c r="QF227" s="100"/>
      <c r="QG227" s="100"/>
      <c r="QH227" s="100"/>
      <c r="QI227" s="100"/>
      <c r="QJ227" s="100"/>
      <c r="QK227" s="100"/>
      <c r="QL227" s="100"/>
      <c r="QM227" s="100"/>
      <c r="QN227" s="100"/>
      <c r="QO227" s="100"/>
      <c r="QP227" s="100"/>
      <c r="QQ227" s="100"/>
      <c r="QR227" s="100"/>
      <c r="QS227" s="100"/>
      <c r="QT227" s="100"/>
      <c r="QU227" s="100"/>
      <c r="QV227" s="100"/>
      <c r="QW227" s="100"/>
      <c r="QX227" s="100"/>
      <c r="QY227" s="100"/>
      <c r="QZ227" s="100"/>
      <c r="RA227" s="100"/>
      <c r="RB227" s="100"/>
      <c r="RC227" s="100"/>
      <c r="RD227" s="100"/>
      <c r="RE227" s="100"/>
      <c r="RF227" s="100"/>
      <c r="RG227" s="100"/>
      <c r="RH227" s="100"/>
      <c r="RI227" s="100"/>
      <c r="RJ227" s="100"/>
      <c r="RK227" s="100"/>
      <c r="RL227" s="100"/>
      <c r="RM227" s="100"/>
      <c r="RN227" s="100"/>
      <c r="RO227" s="100"/>
      <c r="RP227" s="100"/>
      <c r="RQ227" s="100"/>
      <c r="RR227" s="100"/>
      <c r="RS227" s="100"/>
      <c r="RT227" s="100"/>
      <c r="RU227" s="100"/>
      <c r="RV227" s="100"/>
      <c r="RW227" s="100"/>
      <c r="RX227" s="100"/>
      <c r="RY227" s="100"/>
      <c r="RZ227" s="100"/>
      <c r="SA227" s="100"/>
      <c r="SB227" s="100"/>
      <c r="SC227" s="100"/>
      <c r="SD227" s="100"/>
      <c r="SE227" s="100"/>
      <c r="SF227" s="100"/>
      <c r="SG227" s="100"/>
      <c r="SH227" s="100"/>
      <c r="SI227" s="100"/>
      <c r="SJ227" s="100"/>
      <c r="SK227" s="100"/>
      <c r="SL227" s="100"/>
      <c r="SM227" s="100"/>
      <c r="SN227" s="100"/>
      <c r="SO227" s="100"/>
      <c r="SP227" s="100"/>
      <c r="SQ227" s="100"/>
      <c r="SR227" s="100"/>
      <c r="SS227" s="100"/>
      <c r="ST227" s="100"/>
      <c r="SU227" s="100"/>
      <c r="SV227" s="100"/>
      <c r="SW227" s="100"/>
      <c r="SX227" s="100"/>
      <c r="SY227" s="100"/>
      <c r="SZ227" s="100"/>
      <c r="TA227" s="100"/>
      <c r="TB227" s="100"/>
      <c r="TC227" s="100"/>
      <c r="TD227" s="100"/>
      <c r="TE227" s="100"/>
      <c r="TF227" s="100"/>
      <c r="TG227" s="100"/>
      <c r="TH227" s="100"/>
      <c r="TI227" s="100"/>
      <c r="TJ227" s="100"/>
      <c r="TK227" s="100"/>
      <c r="TL227" s="100"/>
      <c r="TM227" s="100"/>
      <c r="TN227" s="100"/>
      <c r="TO227" s="100"/>
      <c r="TP227" s="100"/>
      <c r="TQ227" s="100"/>
      <c r="TR227" s="100"/>
      <c r="TS227" s="100"/>
      <c r="TT227" s="100"/>
      <c r="TU227" s="100"/>
      <c r="TV227" s="100"/>
      <c r="TW227" s="100"/>
      <c r="TX227" s="100"/>
      <c r="TY227" s="100"/>
      <c r="TZ227" s="100"/>
      <c r="UA227" s="100"/>
      <c r="UB227" s="100"/>
      <c r="UC227" s="100"/>
      <c r="UD227" s="100"/>
      <c r="UE227" s="100"/>
      <c r="UF227" s="100"/>
      <c r="UG227" s="100"/>
      <c r="UH227" s="100"/>
      <c r="UI227" s="100"/>
      <c r="UJ227" s="100"/>
      <c r="UK227" s="100"/>
      <c r="UL227" s="100"/>
      <c r="UM227" s="100"/>
      <c r="UN227" s="100"/>
      <c r="UO227" s="100"/>
      <c r="UP227" s="100"/>
      <c r="UQ227" s="100"/>
      <c r="UR227" s="100"/>
      <c r="US227" s="100"/>
      <c r="UT227" s="100"/>
      <c r="UU227" s="100"/>
      <c r="UV227" s="100"/>
      <c r="UW227" s="100"/>
      <c r="UX227" s="100"/>
      <c r="UY227" s="100"/>
      <c r="UZ227" s="100"/>
      <c r="VA227" s="100"/>
      <c r="VB227" s="100"/>
      <c r="VC227" s="100"/>
      <c r="VD227" s="100"/>
      <c r="VE227" s="100"/>
      <c r="VF227" s="100"/>
      <c r="VG227" s="100"/>
      <c r="VH227" s="100"/>
      <c r="VI227" s="100"/>
      <c r="VJ227" s="100"/>
      <c r="VK227" s="100"/>
      <c r="VL227" s="100"/>
      <c r="VM227" s="100"/>
      <c r="VN227" s="100"/>
      <c r="VO227" s="100"/>
      <c r="VP227" s="100"/>
      <c r="VQ227" s="100"/>
      <c r="VR227" s="100"/>
      <c r="VS227" s="100"/>
      <c r="VT227" s="100"/>
      <c r="VU227" s="100"/>
      <c r="VV227" s="100"/>
      <c r="VW227" s="100"/>
      <c r="VX227" s="100"/>
      <c r="VY227" s="100"/>
      <c r="VZ227" s="100"/>
      <c r="WA227" s="100"/>
      <c r="WB227" s="100"/>
      <c r="WC227" s="100"/>
      <c r="WD227" s="100"/>
      <c r="WE227" s="100"/>
      <c r="WF227" s="100"/>
      <c r="WG227" s="100"/>
      <c r="WH227" s="100"/>
      <c r="WI227" s="100"/>
      <c r="WJ227" s="100"/>
      <c r="WK227" s="100"/>
      <c r="WL227" s="100"/>
      <c r="WM227" s="100"/>
      <c r="WN227" s="100"/>
      <c r="WO227" s="100"/>
      <c r="WP227" s="100"/>
      <c r="WQ227" s="100"/>
      <c r="WR227" s="100"/>
      <c r="WS227" s="100"/>
      <c r="WT227" s="100"/>
      <c r="WU227" s="100"/>
      <c r="WV227" s="100"/>
      <c r="WW227" s="100"/>
      <c r="WX227" s="100"/>
      <c r="WY227" s="100"/>
      <c r="WZ227" s="100"/>
      <c r="XA227" s="100"/>
      <c r="XB227" s="100"/>
      <c r="XC227" s="100"/>
      <c r="XD227" s="100"/>
      <c r="XE227" s="100"/>
      <c r="XF227" s="100"/>
      <c r="XG227" s="100"/>
      <c r="XH227" s="100"/>
      <c r="XI227" s="100"/>
      <c r="XJ227" s="100"/>
      <c r="XK227" s="100"/>
      <c r="XL227" s="100"/>
      <c r="XM227" s="100"/>
      <c r="XN227" s="100"/>
      <c r="XO227" s="100"/>
      <c r="XP227" s="100"/>
      <c r="XQ227" s="100"/>
      <c r="XR227" s="100"/>
      <c r="XS227" s="100"/>
      <c r="XT227" s="100"/>
      <c r="XU227" s="100"/>
      <c r="XV227" s="100"/>
      <c r="XW227" s="100"/>
      <c r="XX227" s="100"/>
      <c r="XY227" s="100"/>
      <c r="XZ227" s="100"/>
      <c r="YA227" s="100"/>
      <c r="YB227" s="100"/>
      <c r="YC227" s="100"/>
      <c r="YD227" s="100"/>
      <c r="YE227" s="100"/>
      <c r="YF227" s="100"/>
      <c r="YG227" s="100"/>
      <c r="YH227" s="100"/>
      <c r="YI227" s="100"/>
      <c r="YJ227" s="100"/>
      <c r="YK227" s="100"/>
      <c r="YL227" s="100"/>
      <c r="YM227" s="100"/>
      <c r="YN227" s="100"/>
      <c r="YO227" s="100"/>
      <c r="YP227" s="100"/>
      <c r="YQ227" s="100"/>
      <c r="YR227" s="100"/>
      <c r="YS227" s="100"/>
      <c r="YT227" s="100"/>
      <c r="YU227" s="100"/>
      <c r="YV227" s="100"/>
      <c r="YW227" s="100"/>
      <c r="YX227" s="100"/>
      <c r="YY227" s="100"/>
      <c r="YZ227" s="100"/>
      <c r="ZA227" s="100"/>
      <c r="ZB227" s="100"/>
      <c r="ZC227" s="100"/>
      <c r="ZD227" s="100"/>
      <c r="ZE227" s="100"/>
      <c r="ZF227" s="100"/>
      <c r="ZG227" s="100"/>
      <c r="ZH227" s="100"/>
      <c r="ZI227" s="100"/>
      <c r="ZJ227" s="100"/>
      <c r="ZK227" s="100"/>
      <c r="ZL227" s="100"/>
      <c r="ZM227" s="100"/>
      <c r="ZN227" s="100"/>
      <c r="ZO227" s="100"/>
      <c r="ZP227" s="100"/>
      <c r="ZQ227" s="100"/>
      <c r="ZR227" s="100"/>
      <c r="ZS227" s="100"/>
      <c r="ZT227" s="100"/>
      <c r="ZU227" s="100"/>
      <c r="ZV227" s="100"/>
      <c r="ZW227" s="100"/>
      <c r="ZX227" s="100"/>
      <c r="ZY227" s="100"/>
      <c r="ZZ227" s="100"/>
      <c r="AAA227" s="100"/>
      <c r="AAB227" s="100"/>
      <c r="AAC227" s="100"/>
      <c r="AAD227" s="100"/>
      <c r="AAE227" s="100"/>
      <c r="AAF227" s="100"/>
      <c r="AAG227" s="100"/>
      <c r="AAH227" s="100"/>
      <c r="AAI227" s="100"/>
      <c r="AAJ227" s="100"/>
      <c r="AAK227" s="100"/>
      <c r="AAL227" s="100"/>
      <c r="AAM227" s="100"/>
      <c r="AAN227" s="100"/>
      <c r="AAO227" s="100"/>
      <c r="AAP227" s="100"/>
      <c r="AAQ227" s="100"/>
      <c r="AAR227" s="100"/>
      <c r="AAS227" s="100"/>
      <c r="AAT227" s="100"/>
      <c r="AAU227" s="100"/>
      <c r="AAV227" s="100"/>
      <c r="AAW227" s="100"/>
      <c r="AAX227" s="100"/>
      <c r="AAY227" s="100"/>
      <c r="AAZ227" s="100"/>
      <c r="ABA227" s="100"/>
      <c r="ABB227" s="100"/>
      <c r="ABC227" s="100"/>
      <c r="ABD227" s="100"/>
      <c r="ABE227" s="100"/>
      <c r="ABF227" s="100"/>
      <c r="ABG227" s="100"/>
      <c r="ABH227" s="100"/>
      <c r="ABI227" s="100"/>
      <c r="ABJ227" s="100"/>
      <c r="ABK227" s="100"/>
      <c r="ABL227" s="100"/>
      <c r="ABM227" s="100"/>
      <c r="ABN227" s="100"/>
      <c r="ABO227" s="100"/>
      <c r="ABP227" s="100"/>
      <c r="ABQ227" s="100"/>
      <c r="ABR227" s="100"/>
      <c r="ABS227" s="100"/>
      <c r="ABT227" s="100"/>
      <c r="ABU227" s="100"/>
      <c r="ABV227" s="100"/>
      <c r="ABW227" s="100"/>
      <c r="ABX227" s="100"/>
      <c r="ABY227" s="100"/>
      <c r="ABZ227" s="100"/>
      <c r="ACA227" s="100"/>
      <c r="ACB227" s="100"/>
      <c r="ACC227" s="100"/>
      <c r="ACD227" s="100"/>
      <c r="ACE227" s="100"/>
      <c r="ACF227" s="100"/>
      <c r="ACG227" s="100"/>
      <c r="ACH227" s="100"/>
      <c r="ACI227" s="100"/>
      <c r="ACJ227" s="100"/>
      <c r="ACK227" s="100"/>
      <c r="ACL227" s="100"/>
      <c r="ACM227" s="100"/>
      <c r="ACN227" s="100"/>
      <c r="ACO227" s="100"/>
      <c r="ACP227" s="100"/>
      <c r="ACQ227" s="100"/>
      <c r="ACR227" s="100"/>
      <c r="ACS227" s="100"/>
      <c r="ACT227" s="100"/>
      <c r="ACU227" s="100"/>
      <c r="ACV227" s="100"/>
      <c r="ACW227" s="100"/>
      <c r="ACX227" s="100"/>
      <c r="ACY227" s="100"/>
      <c r="ACZ227" s="100"/>
      <c r="ADA227" s="100"/>
      <c r="ADB227" s="100"/>
      <c r="ADC227" s="100"/>
      <c r="ADD227" s="100"/>
      <c r="ADE227" s="100"/>
      <c r="ADF227" s="100"/>
      <c r="ADG227" s="100"/>
      <c r="ADH227" s="100"/>
      <c r="ADI227" s="100"/>
      <c r="ADJ227" s="100"/>
      <c r="ADK227" s="100"/>
      <c r="ADL227" s="100"/>
      <c r="ADM227" s="100"/>
      <c r="ADN227" s="100"/>
      <c r="ADO227" s="100"/>
      <c r="ADP227" s="100"/>
      <c r="ADQ227" s="100"/>
      <c r="ADR227" s="100"/>
      <c r="ADS227" s="100"/>
      <c r="ADT227" s="100"/>
      <c r="ADU227" s="100"/>
      <c r="ADV227" s="100"/>
      <c r="ADW227" s="100"/>
      <c r="ADX227" s="100"/>
      <c r="ADY227" s="100"/>
      <c r="ADZ227" s="100"/>
      <c r="AEA227" s="100"/>
      <c r="AEB227" s="100"/>
      <c r="AEC227" s="100"/>
      <c r="AED227" s="100"/>
      <c r="AEE227" s="100"/>
      <c r="AEF227" s="100"/>
      <c r="AEG227" s="100"/>
      <c r="AEH227" s="100"/>
      <c r="AEI227" s="100"/>
      <c r="AEJ227" s="100"/>
      <c r="AEK227" s="100"/>
      <c r="AEL227" s="100"/>
      <c r="AEM227" s="100"/>
      <c r="AEN227" s="100"/>
      <c r="AEO227" s="100"/>
      <c r="AEP227" s="100"/>
      <c r="AEQ227" s="100"/>
      <c r="AER227" s="100"/>
      <c r="AES227" s="100"/>
      <c r="AET227" s="100"/>
      <c r="AEU227" s="100"/>
      <c r="AEV227" s="100"/>
      <c r="AEW227" s="100"/>
      <c r="AEX227" s="100"/>
      <c r="AEY227" s="100"/>
      <c r="AEZ227" s="100"/>
      <c r="AFA227" s="100"/>
      <c r="AFB227" s="100"/>
      <c r="AFC227" s="100"/>
      <c r="AFD227" s="100"/>
      <c r="AFE227" s="100"/>
      <c r="AFF227" s="100"/>
      <c r="AFG227" s="100"/>
      <c r="AFH227" s="100"/>
      <c r="AFI227" s="100"/>
      <c r="AFJ227" s="100"/>
      <c r="AFK227" s="100"/>
      <c r="AFL227" s="100"/>
      <c r="AFM227" s="100"/>
      <c r="AFN227" s="100"/>
      <c r="AFO227" s="100"/>
      <c r="AFP227" s="100"/>
      <c r="AFQ227" s="100"/>
      <c r="AFR227" s="100"/>
      <c r="AFS227" s="100"/>
      <c r="AFT227" s="100"/>
      <c r="AFU227" s="100"/>
      <c r="AFV227" s="100"/>
      <c r="AFW227" s="100"/>
      <c r="AFX227" s="100"/>
      <c r="AFY227" s="100"/>
      <c r="AFZ227" s="100"/>
      <c r="AGA227" s="100"/>
      <c r="AGB227" s="100"/>
      <c r="AGC227" s="100"/>
      <c r="AGD227" s="100"/>
      <c r="AGE227" s="100"/>
      <c r="AGF227" s="100"/>
      <c r="AGG227" s="100"/>
      <c r="AGH227" s="100"/>
      <c r="AGI227" s="100"/>
      <c r="AGJ227" s="100"/>
      <c r="AGK227" s="100"/>
      <c r="AGL227" s="100"/>
      <c r="AGM227" s="100"/>
      <c r="AGN227" s="100"/>
      <c r="AGO227" s="100"/>
      <c r="AGP227" s="100"/>
      <c r="AGQ227" s="100"/>
      <c r="AGR227" s="100"/>
      <c r="AGS227" s="100"/>
      <c r="AGT227" s="100"/>
      <c r="AGU227" s="100"/>
      <c r="AGV227" s="100"/>
      <c r="AGW227" s="100"/>
      <c r="AGX227" s="100"/>
      <c r="AGY227" s="100"/>
      <c r="AGZ227" s="100"/>
      <c r="AHA227" s="100"/>
      <c r="AHB227" s="100"/>
      <c r="AHC227" s="100"/>
      <c r="AHD227" s="100"/>
      <c r="AHE227" s="100"/>
      <c r="AHF227" s="100"/>
      <c r="AHG227" s="100"/>
      <c r="AHH227" s="100"/>
      <c r="AHI227" s="100"/>
      <c r="AHJ227" s="100"/>
      <c r="AHK227" s="100"/>
      <c r="AHL227" s="100"/>
      <c r="AHM227" s="100"/>
      <c r="AHN227" s="100"/>
      <c r="AHO227" s="100"/>
      <c r="AHP227" s="100"/>
      <c r="AHQ227" s="100"/>
      <c r="AHR227" s="100"/>
      <c r="AHS227" s="100"/>
      <c r="AHT227" s="100"/>
      <c r="AHU227" s="100"/>
      <c r="AHV227" s="100"/>
      <c r="AHW227" s="100"/>
      <c r="AHX227" s="100"/>
      <c r="AHY227" s="100"/>
      <c r="AHZ227" s="100"/>
      <c r="AIA227" s="100"/>
      <c r="AIB227" s="100"/>
      <c r="AIC227" s="100"/>
      <c r="AID227" s="100"/>
      <c r="AIE227" s="100"/>
      <c r="AIF227" s="100"/>
      <c r="AIG227" s="100"/>
      <c r="AIH227" s="100"/>
      <c r="AII227" s="100"/>
      <c r="AIJ227" s="100"/>
      <c r="AIK227" s="100"/>
      <c r="AIL227" s="100"/>
      <c r="AIM227" s="100"/>
      <c r="AIN227" s="100"/>
      <c r="AIO227" s="100"/>
      <c r="AIP227" s="100"/>
      <c r="AIQ227" s="100"/>
      <c r="AIR227" s="100"/>
      <c r="AIS227" s="100"/>
      <c r="AIT227" s="100"/>
      <c r="AIU227" s="100"/>
      <c r="AIV227" s="100"/>
      <c r="AIW227" s="100"/>
      <c r="AIX227" s="100"/>
      <c r="AIY227" s="100"/>
      <c r="AIZ227" s="100"/>
      <c r="AJA227" s="100"/>
      <c r="AJB227" s="100"/>
      <c r="AJC227" s="100"/>
      <c r="AJD227" s="100"/>
      <c r="AJE227" s="100"/>
      <c r="AJF227" s="100"/>
      <c r="AJG227" s="100"/>
      <c r="AJH227" s="100"/>
      <c r="AJI227" s="100"/>
      <c r="AJJ227" s="100"/>
      <c r="AJK227" s="100"/>
      <c r="AJL227" s="100"/>
      <c r="AJM227" s="100"/>
      <c r="AJN227" s="100"/>
      <c r="AJO227" s="100"/>
      <c r="AJP227" s="100"/>
      <c r="AJQ227" s="100"/>
      <c r="AJR227" s="100"/>
      <c r="AJS227" s="100"/>
      <c r="AJT227" s="100"/>
      <c r="AJU227" s="100"/>
      <c r="AJV227" s="100"/>
      <c r="AJW227" s="100"/>
      <c r="AJX227" s="100"/>
      <c r="AJY227" s="100"/>
      <c r="AJZ227" s="100"/>
      <c r="AKA227" s="100"/>
      <c r="AKB227" s="100"/>
      <c r="AKC227" s="100"/>
      <c r="AKD227" s="100"/>
      <c r="AKE227" s="100"/>
      <c r="AKF227" s="100"/>
      <c r="AKG227" s="100"/>
      <c r="AKH227" s="100"/>
      <c r="AKI227" s="100"/>
      <c r="AKJ227" s="100"/>
      <c r="AKK227" s="100"/>
      <c r="AKL227" s="100"/>
      <c r="AKM227" s="100"/>
      <c r="AKN227" s="100"/>
      <c r="AKO227" s="100"/>
      <c r="AKP227" s="100"/>
      <c r="AKQ227" s="100"/>
      <c r="AKR227" s="100"/>
      <c r="AKS227" s="100"/>
      <c r="AKT227" s="100"/>
      <c r="AKU227" s="100"/>
      <c r="AKV227" s="100"/>
      <c r="AKW227" s="100"/>
      <c r="AKX227" s="100"/>
      <c r="AKY227" s="100"/>
      <c r="AKZ227" s="100"/>
      <c r="ALA227" s="100"/>
      <c r="ALB227" s="100"/>
      <c r="ALC227" s="100"/>
      <c r="ALD227" s="100"/>
      <c r="ALE227" s="100"/>
      <c r="ALF227" s="100"/>
      <c r="ALG227" s="100"/>
      <c r="ALH227" s="100"/>
      <c r="ALI227" s="100"/>
      <c r="ALJ227" s="100"/>
      <c r="ALK227" s="100"/>
      <c r="ALL227" s="100"/>
      <c r="ALM227" s="100"/>
      <c r="ALN227" s="100"/>
      <c r="ALO227" s="100"/>
      <c r="ALP227" s="100"/>
      <c r="ALQ227" s="100"/>
      <c r="ALR227" s="100"/>
      <c r="ALS227" s="100"/>
      <c r="ALT227" s="100"/>
      <c r="ALU227" s="100"/>
      <c r="ALV227" s="100"/>
      <c r="ALW227" s="100"/>
      <c r="ALX227" s="100"/>
      <c r="ALY227" s="100"/>
      <c r="ALZ227" s="100"/>
      <c r="AMA227" s="100"/>
      <c r="AMB227" s="100"/>
      <c r="AMC227" s="100"/>
      <c r="AMD227" s="100"/>
      <c r="AME227" s="100"/>
      <c r="AMF227" s="100"/>
      <c r="AMG227" s="100"/>
      <c r="AMH227" s="100"/>
      <c r="AMI227" s="100"/>
    </row>
    <row r="228" spans="1:1023" s="104" customFormat="1">
      <c r="A228" s="117" t="s">
        <v>225</v>
      </c>
      <c r="B228" s="118" t="s">
        <v>232</v>
      </c>
      <c r="C228" s="100">
        <v>3</v>
      </c>
      <c r="D228" s="100">
        <v>1</v>
      </c>
      <c r="E228" s="100"/>
      <c r="F228" s="100">
        <v>1</v>
      </c>
      <c r="G228" s="100">
        <v>2</v>
      </c>
      <c r="H228" s="100">
        <f t="shared" si="35"/>
        <v>7</v>
      </c>
      <c r="I228" s="123" t="str">
        <f t="shared" si="36"/>
        <v>統一超商</v>
      </c>
      <c r="J228" s="127" t="str">
        <f>IF((I228&lt;&gt;店舗数一覧_2021!I228),"○","")</f>
        <v/>
      </c>
      <c r="K228" s="124">
        <v>13565</v>
      </c>
      <c r="L228" s="102">
        <f t="shared" si="37"/>
        <v>1937.8571428571429</v>
      </c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  <c r="AU228" s="100"/>
      <c r="AV228" s="100"/>
      <c r="AW228" s="100"/>
      <c r="AX228" s="100"/>
      <c r="AY228" s="100"/>
      <c r="AZ228" s="100"/>
      <c r="BA228" s="100"/>
      <c r="BB228" s="100"/>
      <c r="BC228" s="100"/>
      <c r="BD228" s="100"/>
      <c r="BE228" s="100"/>
      <c r="BF228" s="100"/>
      <c r="BG228" s="100"/>
      <c r="BH228" s="100"/>
      <c r="BI228" s="100"/>
      <c r="BJ228" s="100"/>
      <c r="BK228" s="100"/>
      <c r="BL228" s="100"/>
      <c r="BM228" s="100"/>
      <c r="BN228" s="100"/>
      <c r="BO228" s="100"/>
      <c r="BP228" s="100"/>
      <c r="BQ228" s="100"/>
      <c r="BR228" s="100"/>
      <c r="BS228" s="100"/>
      <c r="BT228" s="100"/>
      <c r="BU228" s="100"/>
      <c r="BV228" s="100"/>
      <c r="BW228" s="100"/>
      <c r="BX228" s="100"/>
      <c r="BY228" s="100"/>
      <c r="BZ228" s="100"/>
      <c r="CA228" s="100"/>
      <c r="CB228" s="100"/>
      <c r="CC228" s="100"/>
      <c r="CD228" s="100"/>
      <c r="CE228" s="100"/>
      <c r="CF228" s="100"/>
      <c r="CG228" s="100"/>
      <c r="CH228" s="100"/>
      <c r="CI228" s="100"/>
      <c r="CJ228" s="100"/>
      <c r="CK228" s="100"/>
      <c r="CL228" s="100"/>
      <c r="CM228" s="100"/>
      <c r="CN228" s="100"/>
      <c r="CO228" s="100"/>
      <c r="CP228" s="100"/>
      <c r="CQ228" s="100"/>
      <c r="CR228" s="100"/>
      <c r="CS228" s="100"/>
      <c r="CT228" s="100"/>
      <c r="CU228" s="100"/>
      <c r="CV228" s="100"/>
      <c r="CW228" s="100"/>
      <c r="CX228" s="100"/>
      <c r="CY228" s="100"/>
      <c r="CZ228" s="100"/>
      <c r="DA228" s="100"/>
      <c r="DB228" s="100"/>
      <c r="DC228" s="100"/>
      <c r="DD228" s="100"/>
      <c r="DE228" s="100"/>
      <c r="DF228" s="100"/>
      <c r="DG228" s="100"/>
      <c r="DH228" s="100"/>
      <c r="DI228" s="100"/>
      <c r="DJ228" s="100"/>
      <c r="DK228" s="100"/>
      <c r="DL228" s="100"/>
      <c r="DM228" s="100"/>
      <c r="DN228" s="100"/>
      <c r="DO228" s="100"/>
      <c r="DP228" s="100"/>
      <c r="DQ228" s="100"/>
      <c r="DR228" s="100"/>
      <c r="DS228" s="100"/>
      <c r="DT228" s="100"/>
      <c r="DU228" s="100"/>
      <c r="DV228" s="100"/>
      <c r="DW228" s="100"/>
      <c r="DX228" s="100"/>
      <c r="DY228" s="100"/>
      <c r="DZ228" s="100"/>
      <c r="EA228" s="100"/>
      <c r="EB228" s="100"/>
      <c r="EC228" s="100"/>
      <c r="ED228" s="100"/>
      <c r="EE228" s="100"/>
      <c r="EF228" s="100"/>
      <c r="EG228" s="100"/>
      <c r="EH228" s="100"/>
      <c r="EI228" s="100"/>
      <c r="EJ228" s="100"/>
      <c r="EK228" s="100"/>
      <c r="EL228" s="100"/>
      <c r="EM228" s="100"/>
      <c r="EN228" s="100"/>
      <c r="EO228" s="100"/>
      <c r="EP228" s="100"/>
      <c r="EQ228" s="100"/>
      <c r="ER228" s="100"/>
      <c r="ES228" s="100"/>
      <c r="ET228" s="100"/>
      <c r="EU228" s="100"/>
      <c r="EV228" s="100"/>
      <c r="EW228" s="100"/>
      <c r="EX228" s="100"/>
      <c r="EY228" s="100"/>
      <c r="EZ228" s="100"/>
      <c r="FA228" s="100"/>
      <c r="FB228" s="100"/>
      <c r="FC228" s="100"/>
      <c r="FD228" s="100"/>
      <c r="FE228" s="100"/>
      <c r="FF228" s="100"/>
      <c r="FG228" s="100"/>
      <c r="FH228" s="100"/>
      <c r="FI228" s="100"/>
      <c r="FJ228" s="100"/>
      <c r="FK228" s="100"/>
      <c r="FL228" s="100"/>
      <c r="FM228" s="100"/>
      <c r="FN228" s="100"/>
      <c r="FO228" s="100"/>
      <c r="FP228" s="100"/>
      <c r="FQ228" s="100"/>
      <c r="FR228" s="100"/>
      <c r="FS228" s="100"/>
      <c r="FT228" s="100"/>
      <c r="FU228" s="100"/>
      <c r="FV228" s="100"/>
      <c r="FW228" s="100"/>
      <c r="FX228" s="100"/>
      <c r="FY228" s="100"/>
      <c r="FZ228" s="100"/>
      <c r="GA228" s="100"/>
      <c r="GB228" s="100"/>
      <c r="GC228" s="100"/>
      <c r="GD228" s="100"/>
      <c r="GE228" s="100"/>
      <c r="GF228" s="100"/>
      <c r="GG228" s="100"/>
      <c r="GH228" s="100"/>
      <c r="GI228" s="100"/>
      <c r="GJ228" s="100"/>
      <c r="GK228" s="100"/>
      <c r="GL228" s="100"/>
      <c r="GM228" s="100"/>
      <c r="GN228" s="100"/>
      <c r="GO228" s="100"/>
      <c r="GP228" s="100"/>
      <c r="GQ228" s="100"/>
      <c r="GR228" s="100"/>
      <c r="GS228" s="100"/>
      <c r="GT228" s="100"/>
      <c r="GU228" s="100"/>
      <c r="GV228" s="100"/>
      <c r="GW228" s="100"/>
      <c r="GX228" s="100"/>
      <c r="GY228" s="100"/>
      <c r="GZ228" s="100"/>
      <c r="HA228" s="100"/>
      <c r="HB228" s="100"/>
      <c r="HC228" s="100"/>
      <c r="HD228" s="100"/>
      <c r="HE228" s="100"/>
      <c r="HF228" s="100"/>
      <c r="HG228" s="100"/>
      <c r="HH228" s="100"/>
      <c r="HI228" s="100"/>
      <c r="HJ228" s="100"/>
      <c r="HK228" s="100"/>
      <c r="HL228" s="100"/>
      <c r="HM228" s="100"/>
      <c r="HN228" s="100"/>
      <c r="HO228" s="100"/>
      <c r="HP228" s="100"/>
      <c r="HQ228" s="100"/>
      <c r="HR228" s="100"/>
      <c r="HS228" s="100"/>
      <c r="HT228" s="100"/>
      <c r="HU228" s="100"/>
      <c r="HV228" s="100"/>
      <c r="HW228" s="100"/>
      <c r="HX228" s="100"/>
      <c r="HY228" s="100"/>
      <c r="HZ228" s="100"/>
      <c r="IA228" s="100"/>
      <c r="IB228" s="100"/>
      <c r="IC228" s="100"/>
      <c r="ID228" s="100"/>
      <c r="IE228" s="100"/>
      <c r="IF228" s="100"/>
      <c r="IG228" s="100"/>
      <c r="IH228" s="100"/>
      <c r="II228" s="100"/>
      <c r="IJ228" s="100"/>
      <c r="IK228" s="100"/>
      <c r="IL228" s="100"/>
      <c r="IM228" s="100"/>
      <c r="IN228" s="100"/>
      <c r="IO228" s="100"/>
      <c r="IP228" s="100"/>
      <c r="IQ228" s="100"/>
      <c r="IR228" s="100"/>
      <c r="IS228" s="100"/>
      <c r="IT228" s="100"/>
      <c r="IU228" s="100"/>
      <c r="IV228" s="100"/>
      <c r="IW228" s="100"/>
      <c r="IX228" s="100"/>
      <c r="IY228" s="100"/>
      <c r="IZ228" s="100"/>
      <c r="JA228" s="100"/>
      <c r="JB228" s="100"/>
      <c r="JC228" s="100"/>
      <c r="JD228" s="100"/>
      <c r="JE228" s="100"/>
      <c r="JF228" s="100"/>
      <c r="JG228" s="100"/>
      <c r="JH228" s="100"/>
      <c r="JI228" s="100"/>
      <c r="JJ228" s="100"/>
      <c r="JK228" s="100"/>
      <c r="JL228" s="100"/>
      <c r="JM228" s="100"/>
      <c r="JN228" s="100"/>
      <c r="JO228" s="100"/>
      <c r="JP228" s="100"/>
      <c r="JQ228" s="100"/>
      <c r="JR228" s="100"/>
      <c r="JS228" s="100"/>
      <c r="JT228" s="100"/>
      <c r="JU228" s="100"/>
      <c r="JV228" s="100"/>
      <c r="JW228" s="100"/>
      <c r="JX228" s="100"/>
      <c r="JY228" s="100"/>
      <c r="JZ228" s="100"/>
      <c r="KA228" s="100"/>
      <c r="KB228" s="100"/>
      <c r="KC228" s="100"/>
      <c r="KD228" s="100"/>
      <c r="KE228" s="100"/>
      <c r="KF228" s="100"/>
      <c r="KG228" s="100"/>
      <c r="KH228" s="100"/>
      <c r="KI228" s="100"/>
      <c r="KJ228" s="100"/>
      <c r="KK228" s="100"/>
      <c r="KL228" s="100"/>
      <c r="KM228" s="100"/>
      <c r="KN228" s="100"/>
      <c r="KO228" s="100"/>
      <c r="KP228" s="100"/>
      <c r="KQ228" s="100"/>
      <c r="KR228" s="100"/>
      <c r="KS228" s="100"/>
      <c r="KT228" s="100"/>
      <c r="KU228" s="100"/>
      <c r="KV228" s="100"/>
      <c r="KW228" s="100"/>
      <c r="KX228" s="100"/>
      <c r="KY228" s="100"/>
      <c r="KZ228" s="100"/>
      <c r="LA228" s="100"/>
      <c r="LB228" s="100"/>
      <c r="LC228" s="100"/>
      <c r="LD228" s="100"/>
      <c r="LE228" s="100"/>
      <c r="LF228" s="100"/>
      <c r="LG228" s="100"/>
      <c r="LH228" s="100"/>
      <c r="LI228" s="100"/>
      <c r="LJ228" s="100"/>
      <c r="LK228" s="100"/>
      <c r="LL228" s="100"/>
      <c r="LM228" s="100"/>
      <c r="LN228" s="100"/>
      <c r="LO228" s="100"/>
      <c r="LP228" s="100"/>
      <c r="LQ228" s="100"/>
      <c r="LR228" s="100"/>
      <c r="LS228" s="100"/>
      <c r="LT228" s="100"/>
      <c r="LU228" s="100"/>
      <c r="LV228" s="100"/>
      <c r="LW228" s="100"/>
      <c r="LX228" s="100"/>
      <c r="LY228" s="100"/>
      <c r="LZ228" s="100"/>
      <c r="MA228" s="100"/>
      <c r="MB228" s="100"/>
      <c r="MC228" s="100"/>
      <c r="MD228" s="100"/>
      <c r="ME228" s="100"/>
      <c r="MF228" s="100"/>
      <c r="MG228" s="100"/>
      <c r="MH228" s="100"/>
      <c r="MI228" s="100"/>
      <c r="MJ228" s="100"/>
      <c r="MK228" s="100"/>
      <c r="ML228" s="100"/>
      <c r="MM228" s="100"/>
      <c r="MN228" s="100"/>
      <c r="MO228" s="100"/>
      <c r="MP228" s="100"/>
      <c r="MQ228" s="100"/>
      <c r="MR228" s="100"/>
      <c r="MS228" s="100"/>
      <c r="MT228" s="100"/>
      <c r="MU228" s="100"/>
      <c r="MV228" s="100"/>
      <c r="MW228" s="100"/>
      <c r="MX228" s="100"/>
      <c r="MY228" s="100"/>
      <c r="MZ228" s="100"/>
      <c r="NA228" s="100"/>
      <c r="NB228" s="100"/>
      <c r="NC228" s="100"/>
      <c r="ND228" s="100"/>
      <c r="NE228" s="100"/>
      <c r="NF228" s="100"/>
      <c r="NG228" s="100"/>
      <c r="NH228" s="100"/>
      <c r="NI228" s="100"/>
      <c r="NJ228" s="100"/>
      <c r="NK228" s="100"/>
      <c r="NL228" s="100"/>
      <c r="NM228" s="100"/>
      <c r="NN228" s="100"/>
      <c r="NO228" s="100"/>
      <c r="NP228" s="100"/>
      <c r="NQ228" s="100"/>
      <c r="NR228" s="100"/>
      <c r="NS228" s="100"/>
      <c r="NT228" s="100"/>
      <c r="NU228" s="100"/>
      <c r="NV228" s="100"/>
      <c r="NW228" s="100"/>
      <c r="NX228" s="100"/>
      <c r="NY228" s="100"/>
      <c r="NZ228" s="100"/>
      <c r="OA228" s="100"/>
      <c r="OB228" s="100"/>
      <c r="OC228" s="100"/>
      <c r="OD228" s="100"/>
      <c r="OE228" s="100"/>
      <c r="OF228" s="100"/>
      <c r="OG228" s="100"/>
      <c r="OH228" s="100"/>
      <c r="OI228" s="100"/>
      <c r="OJ228" s="100"/>
      <c r="OK228" s="100"/>
      <c r="OL228" s="100"/>
      <c r="OM228" s="100"/>
      <c r="ON228" s="100"/>
      <c r="OO228" s="100"/>
      <c r="OP228" s="100"/>
      <c r="OQ228" s="100"/>
      <c r="OR228" s="100"/>
      <c r="OS228" s="100"/>
      <c r="OT228" s="100"/>
      <c r="OU228" s="100"/>
      <c r="OV228" s="100"/>
      <c r="OW228" s="100"/>
      <c r="OX228" s="100"/>
      <c r="OY228" s="100"/>
      <c r="OZ228" s="100"/>
      <c r="PA228" s="100"/>
      <c r="PB228" s="100"/>
      <c r="PC228" s="100"/>
      <c r="PD228" s="100"/>
      <c r="PE228" s="100"/>
      <c r="PF228" s="100"/>
      <c r="PG228" s="100"/>
      <c r="PH228" s="100"/>
      <c r="PI228" s="100"/>
      <c r="PJ228" s="100"/>
      <c r="PK228" s="100"/>
      <c r="PL228" s="100"/>
      <c r="PM228" s="100"/>
      <c r="PN228" s="100"/>
      <c r="PO228" s="100"/>
      <c r="PP228" s="100"/>
      <c r="PQ228" s="100"/>
      <c r="PR228" s="100"/>
      <c r="PS228" s="100"/>
      <c r="PT228" s="100"/>
      <c r="PU228" s="100"/>
      <c r="PV228" s="100"/>
      <c r="PW228" s="100"/>
      <c r="PX228" s="100"/>
      <c r="PY228" s="100"/>
      <c r="PZ228" s="100"/>
      <c r="QA228" s="100"/>
      <c r="QB228" s="100"/>
      <c r="QC228" s="100"/>
      <c r="QD228" s="100"/>
      <c r="QE228" s="100"/>
      <c r="QF228" s="100"/>
      <c r="QG228" s="100"/>
      <c r="QH228" s="100"/>
      <c r="QI228" s="100"/>
      <c r="QJ228" s="100"/>
      <c r="QK228" s="100"/>
      <c r="QL228" s="100"/>
      <c r="QM228" s="100"/>
      <c r="QN228" s="100"/>
      <c r="QO228" s="100"/>
      <c r="QP228" s="100"/>
      <c r="QQ228" s="100"/>
      <c r="QR228" s="100"/>
      <c r="QS228" s="100"/>
      <c r="QT228" s="100"/>
      <c r="QU228" s="100"/>
      <c r="QV228" s="100"/>
      <c r="QW228" s="100"/>
      <c r="QX228" s="100"/>
      <c r="QY228" s="100"/>
      <c r="QZ228" s="100"/>
      <c r="RA228" s="100"/>
      <c r="RB228" s="100"/>
      <c r="RC228" s="100"/>
      <c r="RD228" s="100"/>
      <c r="RE228" s="100"/>
      <c r="RF228" s="100"/>
      <c r="RG228" s="100"/>
      <c r="RH228" s="100"/>
      <c r="RI228" s="100"/>
      <c r="RJ228" s="100"/>
      <c r="RK228" s="100"/>
      <c r="RL228" s="100"/>
      <c r="RM228" s="100"/>
      <c r="RN228" s="100"/>
      <c r="RO228" s="100"/>
      <c r="RP228" s="100"/>
      <c r="RQ228" s="100"/>
      <c r="RR228" s="100"/>
      <c r="RS228" s="100"/>
      <c r="RT228" s="100"/>
      <c r="RU228" s="100"/>
      <c r="RV228" s="100"/>
      <c r="RW228" s="100"/>
      <c r="RX228" s="100"/>
      <c r="RY228" s="100"/>
      <c r="RZ228" s="100"/>
      <c r="SA228" s="100"/>
      <c r="SB228" s="100"/>
      <c r="SC228" s="100"/>
      <c r="SD228" s="100"/>
      <c r="SE228" s="100"/>
      <c r="SF228" s="100"/>
      <c r="SG228" s="100"/>
      <c r="SH228" s="100"/>
      <c r="SI228" s="100"/>
      <c r="SJ228" s="100"/>
      <c r="SK228" s="100"/>
      <c r="SL228" s="100"/>
      <c r="SM228" s="100"/>
      <c r="SN228" s="100"/>
      <c r="SO228" s="100"/>
      <c r="SP228" s="100"/>
      <c r="SQ228" s="100"/>
      <c r="SR228" s="100"/>
      <c r="SS228" s="100"/>
      <c r="ST228" s="100"/>
      <c r="SU228" s="100"/>
      <c r="SV228" s="100"/>
      <c r="SW228" s="100"/>
      <c r="SX228" s="100"/>
      <c r="SY228" s="100"/>
      <c r="SZ228" s="100"/>
      <c r="TA228" s="100"/>
      <c r="TB228" s="100"/>
      <c r="TC228" s="100"/>
      <c r="TD228" s="100"/>
      <c r="TE228" s="100"/>
      <c r="TF228" s="100"/>
      <c r="TG228" s="100"/>
      <c r="TH228" s="100"/>
      <c r="TI228" s="100"/>
      <c r="TJ228" s="100"/>
      <c r="TK228" s="100"/>
      <c r="TL228" s="100"/>
      <c r="TM228" s="100"/>
      <c r="TN228" s="100"/>
      <c r="TO228" s="100"/>
      <c r="TP228" s="100"/>
      <c r="TQ228" s="100"/>
      <c r="TR228" s="100"/>
      <c r="TS228" s="100"/>
      <c r="TT228" s="100"/>
      <c r="TU228" s="100"/>
      <c r="TV228" s="100"/>
      <c r="TW228" s="100"/>
      <c r="TX228" s="100"/>
      <c r="TY228" s="100"/>
      <c r="TZ228" s="100"/>
      <c r="UA228" s="100"/>
      <c r="UB228" s="100"/>
      <c r="UC228" s="100"/>
      <c r="UD228" s="100"/>
      <c r="UE228" s="100"/>
      <c r="UF228" s="100"/>
      <c r="UG228" s="100"/>
      <c r="UH228" s="100"/>
      <c r="UI228" s="100"/>
      <c r="UJ228" s="100"/>
      <c r="UK228" s="100"/>
      <c r="UL228" s="100"/>
      <c r="UM228" s="100"/>
      <c r="UN228" s="100"/>
      <c r="UO228" s="100"/>
      <c r="UP228" s="100"/>
      <c r="UQ228" s="100"/>
      <c r="UR228" s="100"/>
      <c r="US228" s="100"/>
      <c r="UT228" s="100"/>
      <c r="UU228" s="100"/>
      <c r="UV228" s="100"/>
      <c r="UW228" s="100"/>
      <c r="UX228" s="100"/>
      <c r="UY228" s="100"/>
      <c r="UZ228" s="100"/>
      <c r="VA228" s="100"/>
      <c r="VB228" s="100"/>
      <c r="VC228" s="100"/>
      <c r="VD228" s="100"/>
      <c r="VE228" s="100"/>
      <c r="VF228" s="100"/>
      <c r="VG228" s="100"/>
      <c r="VH228" s="100"/>
      <c r="VI228" s="100"/>
      <c r="VJ228" s="100"/>
      <c r="VK228" s="100"/>
      <c r="VL228" s="100"/>
      <c r="VM228" s="100"/>
      <c r="VN228" s="100"/>
      <c r="VO228" s="100"/>
      <c r="VP228" s="100"/>
      <c r="VQ228" s="100"/>
      <c r="VR228" s="100"/>
      <c r="VS228" s="100"/>
      <c r="VT228" s="100"/>
      <c r="VU228" s="100"/>
      <c r="VV228" s="100"/>
      <c r="VW228" s="100"/>
      <c r="VX228" s="100"/>
      <c r="VY228" s="100"/>
      <c r="VZ228" s="100"/>
      <c r="WA228" s="100"/>
      <c r="WB228" s="100"/>
      <c r="WC228" s="100"/>
      <c r="WD228" s="100"/>
      <c r="WE228" s="100"/>
      <c r="WF228" s="100"/>
      <c r="WG228" s="100"/>
      <c r="WH228" s="100"/>
      <c r="WI228" s="100"/>
      <c r="WJ228" s="100"/>
      <c r="WK228" s="100"/>
      <c r="WL228" s="100"/>
      <c r="WM228" s="100"/>
      <c r="WN228" s="100"/>
      <c r="WO228" s="100"/>
      <c r="WP228" s="100"/>
      <c r="WQ228" s="100"/>
      <c r="WR228" s="100"/>
      <c r="WS228" s="100"/>
      <c r="WT228" s="100"/>
      <c r="WU228" s="100"/>
      <c r="WV228" s="100"/>
      <c r="WW228" s="100"/>
      <c r="WX228" s="100"/>
      <c r="WY228" s="100"/>
      <c r="WZ228" s="100"/>
      <c r="XA228" s="100"/>
      <c r="XB228" s="100"/>
      <c r="XC228" s="100"/>
      <c r="XD228" s="100"/>
      <c r="XE228" s="100"/>
      <c r="XF228" s="100"/>
      <c r="XG228" s="100"/>
      <c r="XH228" s="100"/>
      <c r="XI228" s="100"/>
      <c r="XJ228" s="100"/>
      <c r="XK228" s="100"/>
      <c r="XL228" s="100"/>
      <c r="XM228" s="100"/>
      <c r="XN228" s="100"/>
      <c r="XO228" s="100"/>
      <c r="XP228" s="100"/>
      <c r="XQ228" s="100"/>
      <c r="XR228" s="100"/>
      <c r="XS228" s="100"/>
      <c r="XT228" s="100"/>
      <c r="XU228" s="100"/>
      <c r="XV228" s="100"/>
      <c r="XW228" s="100"/>
      <c r="XX228" s="100"/>
      <c r="XY228" s="100"/>
      <c r="XZ228" s="100"/>
      <c r="YA228" s="100"/>
      <c r="YB228" s="100"/>
      <c r="YC228" s="100"/>
      <c r="YD228" s="100"/>
      <c r="YE228" s="100"/>
      <c r="YF228" s="100"/>
      <c r="YG228" s="100"/>
      <c r="YH228" s="100"/>
      <c r="YI228" s="100"/>
      <c r="YJ228" s="100"/>
      <c r="YK228" s="100"/>
      <c r="YL228" s="100"/>
      <c r="YM228" s="100"/>
      <c r="YN228" s="100"/>
      <c r="YO228" s="100"/>
      <c r="YP228" s="100"/>
      <c r="YQ228" s="100"/>
      <c r="YR228" s="100"/>
      <c r="YS228" s="100"/>
      <c r="YT228" s="100"/>
      <c r="YU228" s="100"/>
      <c r="YV228" s="100"/>
      <c r="YW228" s="100"/>
      <c r="YX228" s="100"/>
      <c r="YY228" s="100"/>
      <c r="YZ228" s="100"/>
      <c r="ZA228" s="100"/>
      <c r="ZB228" s="100"/>
      <c r="ZC228" s="100"/>
      <c r="ZD228" s="100"/>
      <c r="ZE228" s="100"/>
      <c r="ZF228" s="100"/>
      <c r="ZG228" s="100"/>
      <c r="ZH228" s="100"/>
      <c r="ZI228" s="100"/>
      <c r="ZJ228" s="100"/>
      <c r="ZK228" s="100"/>
      <c r="ZL228" s="100"/>
      <c r="ZM228" s="100"/>
      <c r="ZN228" s="100"/>
      <c r="ZO228" s="100"/>
      <c r="ZP228" s="100"/>
      <c r="ZQ228" s="100"/>
      <c r="ZR228" s="100"/>
      <c r="ZS228" s="100"/>
      <c r="ZT228" s="100"/>
      <c r="ZU228" s="100"/>
      <c r="ZV228" s="100"/>
      <c r="ZW228" s="100"/>
      <c r="ZX228" s="100"/>
      <c r="ZY228" s="100"/>
      <c r="ZZ228" s="100"/>
      <c r="AAA228" s="100"/>
      <c r="AAB228" s="100"/>
      <c r="AAC228" s="100"/>
      <c r="AAD228" s="100"/>
      <c r="AAE228" s="100"/>
      <c r="AAF228" s="100"/>
      <c r="AAG228" s="100"/>
      <c r="AAH228" s="100"/>
      <c r="AAI228" s="100"/>
      <c r="AAJ228" s="100"/>
      <c r="AAK228" s="100"/>
      <c r="AAL228" s="100"/>
      <c r="AAM228" s="100"/>
      <c r="AAN228" s="100"/>
      <c r="AAO228" s="100"/>
      <c r="AAP228" s="100"/>
      <c r="AAQ228" s="100"/>
      <c r="AAR228" s="100"/>
      <c r="AAS228" s="100"/>
      <c r="AAT228" s="100"/>
      <c r="AAU228" s="100"/>
      <c r="AAV228" s="100"/>
      <c r="AAW228" s="100"/>
      <c r="AAX228" s="100"/>
      <c r="AAY228" s="100"/>
      <c r="AAZ228" s="100"/>
      <c r="ABA228" s="100"/>
      <c r="ABB228" s="100"/>
      <c r="ABC228" s="100"/>
      <c r="ABD228" s="100"/>
      <c r="ABE228" s="100"/>
      <c r="ABF228" s="100"/>
      <c r="ABG228" s="100"/>
      <c r="ABH228" s="100"/>
      <c r="ABI228" s="100"/>
      <c r="ABJ228" s="100"/>
      <c r="ABK228" s="100"/>
      <c r="ABL228" s="100"/>
      <c r="ABM228" s="100"/>
      <c r="ABN228" s="100"/>
      <c r="ABO228" s="100"/>
      <c r="ABP228" s="100"/>
      <c r="ABQ228" s="100"/>
      <c r="ABR228" s="100"/>
      <c r="ABS228" s="100"/>
      <c r="ABT228" s="100"/>
      <c r="ABU228" s="100"/>
      <c r="ABV228" s="100"/>
      <c r="ABW228" s="100"/>
      <c r="ABX228" s="100"/>
      <c r="ABY228" s="100"/>
      <c r="ABZ228" s="100"/>
      <c r="ACA228" s="100"/>
      <c r="ACB228" s="100"/>
      <c r="ACC228" s="100"/>
      <c r="ACD228" s="100"/>
      <c r="ACE228" s="100"/>
      <c r="ACF228" s="100"/>
      <c r="ACG228" s="100"/>
      <c r="ACH228" s="100"/>
      <c r="ACI228" s="100"/>
      <c r="ACJ228" s="100"/>
      <c r="ACK228" s="100"/>
      <c r="ACL228" s="100"/>
      <c r="ACM228" s="100"/>
      <c r="ACN228" s="100"/>
      <c r="ACO228" s="100"/>
      <c r="ACP228" s="100"/>
      <c r="ACQ228" s="100"/>
      <c r="ACR228" s="100"/>
      <c r="ACS228" s="100"/>
      <c r="ACT228" s="100"/>
      <c r="ACU228" s="100"/>
      <c r="ACV228" s="100"/>
      <c r="ACW228" s="100"/>
      <c r="ACX228" s="100"/>
      <c r="ACY228" s="100"/>
      <c r="ACZ228" s="100"/>
      <c r="ADA228" s="100"/>
      <c r="ADB228" s="100"/>
      <c r="ADC228" s="100"/>
      <c r="ADD228" s="100"/>
      <c r="ADE228" s="100"/>
      <c r="ADF228" s="100"/>
      <c r="ADG228" s="100"/>
      <c r="ADH228" s="100"/>
      <c r="ADI228" s="100"/>
      <c r="ADJ228" s="100"/>
      <c r="ADK228" s="100"/>
      <c r="ADL228" s="100"/>
      <c r="ADM228" s="100"/>
      <c r="ADN228" s="100"/>
      <c r="ADO228" s="100"/>
      <c r="ADP228" s="100"/>
      <c r="ADQ228" s="100"/>
      <c r="ADR228" s="100"/>
      <c r="ADS228" s="100"/>
      <c r="ADT228" s="100"/>
      <c r="ADU228" s="100"/>
      <c r="ADV228" s="100"/>
      <c r="ADW228" s="100"/>
      <c r="ADX228" s="100"/>
      <c r="ADY228" s="100"/>
      <c r="ADZ228" s="100"/>
      <c r="AEA228" s="100"/>
      <c r="AEB228" s="100"/>
      <c r="AEC228" s="100"/>
      <c r="AED228" s="100"/>
      <c r="AEE228" s="100"/>
      <c r="AEF228" s="100"/>
      <c r="AEG228" s="100"/>
      <c r="AEH228" s="100"/>
      <c r="AEI228" s="100"/>
      <c r="AEJ228" s="100"/>
      <c r="AEK228" s="100"/>
      <c r="AEL228" s="100"/>
      <c r="AEM228" s="100"/>
      <c r="AEN228" s="100"/>
      <c r="AEO228" s="100"/>
      <c r="AEP228" s="100"/>
      <c r="AEQ228" s="100"/>
      <c r="AER228" s="100"/>
      <c r="AES228" s="100"/>
      <c r="AET228" s="100"/>
      <c r="AEU228" s="100"/>
      <c r="AEV228" s="100"/>
      <c r="AEW228" s="100"/>
      <c r="AEX228" s="100"/>
      <c r="AEY228" s="100"/>
      <c r="AEZ228" s="100"/>
      <c r="AFA228" s="100"/>
      <c r="AFB228" s="100"/>
      <c r="AFC228" s="100"/>
      <c r="AFD228" s="100"/>
      <c r="AFE228" s="100"/>
      <c r="AFF228" s="100"/>
      <c r="AFG228" s="100"/>
      <c r="AFH228" s="100"/>
      <c r="AFI228" s="100"/>
      <c r="AFJ228" s="100"/>
      <c r="AFK228" s="100"/>
      <c r="AFL228" s="100"/>
      <c r="AFM228" s="100"/>
      <c r="AFN228" s="100"/>
      <c r="AFO228" s="100"/>
      <c r="AFP228" s="100"/>
      <c r="AFQ228" s="100"/>
      <c r="AFR228" s="100"/>
      <c r="AFS228" s="100"/>
      <c r="AFT228" s="100"/>
      <c r="AFU228" s="100"/>
      <c r="AFV228" s="100"/>
      <c r="AFW228" s="100"/>
      <c r="AFX228" s="100"/>
      <c r="AFY228" s="100"/>
      <c r="AFZ228" s="100"/>
      <c r="AGA228" s="100"/>
      <c r="AGB228" s="100"/>
      <c r="AGC228" s="100"/>
      <c r="AGD228" s="100"/>
      <c r="AGE228" s="100"/>
      <c r="AGF228" s="100"/>
      <c r="AGG228" s="100"/>
      <c r="AGH228" s="100"/>
      <c r="AGI228" s="100"/>
      <c r="AGJ228" s="100"/>
      <c r="AGK228" s="100"/>
      <c r="AGL228" s="100"/>
      <c r="AGM228" s="100"/>
      <c r="AGN228" s="100"/>
      <c r="AGO228" s="100"/>
      <c r="AGP228" s="100"/>
      <c r="AGQ228" s="100"/>
      <c r="AGR228" s="100"/>
      <c r="AGS228" s="100"/>
      <c r="AGT228" s="100"/>
      <c r="AGU228" s="100"/>
      <c r="AGV228" s="100"/>
      <c r="AGW228" s="100"/>
      <c r="AGX228" s="100"/>
      <c r="AGY228" s="100"/>
      <c r="AGZ228" s="100"/>
      <c r="AHA228" s="100"/>
      <c r="AHB228" s="100"/>
      <c r="AHC228" s="100"/>
      <c r="AHD228" s="100"/>
      <c r="AHE228" s="100"/>
      <c r="AHF228" s="100"/>
      <c r="AHG228" s="100"/>
      <c r="AHH228" s="100"/>
      <c r="AHI228" s="100"/>
      <c r="AHJ228" s="100"/>
      <c r="AHK228" s="100"/>
      <c r="AHL228" s="100"/>
      <c r="AHM228" s="100"/>
      <c r="AHN228" s="100"/>
      <c r="AHO228" s="100"/>
      <c r="AHP228" s="100"/>
      <c r="AHQ228" s="100"/>
      <c r="AHR228" s="100"/>
      <c r="AHS228" s="100"/>
      <c r="AHT228" s="100"/>
      <c r="AHU228" s="100"/>
      <c r="AHV228" s="100"/>
      <c r="AHW228" s="100"/>
      <c r="AHX228" s="100"/>
      <c r="AHY228" s="100"/>
      <c r="AHZ228" s="100"/>
      <c r="AIA228" s="100"/>
      <c r="AIB228" s="100"/>
      <c r="AIC228" s="100"/>
      <c r="AID228" s="100"/>
      <c r="AIE228" s="100"/>
      <c r="AIF228" s="100"/>
      <c r="AIG228" s="100"/>
      <c r="AIH228" s="100"/>
      <c r="AII228" s="100"/>
      <c r="AIJ228" s="100"/>
      <c r="AIK228" s="100"/>
      <c r="AIL228" s="100"/>
      <c r="AIM228" s="100"/>
      <c r="AIN228" s="100"/>
      <c r="AIO228" s="100"/>
      <c r="AIP228" s="100"/>
      <c r="AIQ228" s="100"/>
      <c r="AIR228" s="100"/>
      <c r="AIS228" s="100"/>
      <c r="AIT228" s="100"/>
      <c r="AIU228" s="100"/>
      <c r="AIV228" s="100"/>
      <c r="AIW228" s="100"/>
      <c r="AIX228" s="100"/>
      <c r="AIY228" s="100"/>
      <c r="AIZ228" s="100"/>
      <c r="AJA228" s="100"/>
      <c r="AJB228" s="100"/>
      <c r="AJC228" s="100"/>
      <c r="AJD228" s="100"/>
      <c r="AJE228" s="100"/>
      <c r="AJF228" s="100"/>
      <c r="AJG228" s="100"/>
      <c r="AJH228" s="100"/>
      <c r="AJI228" s="100"/>
      <c r="AJJ228" s="100"/>
      <c r="AJK228" s="100"/>
      <c r="AJL228" s="100"/>
      <c r="AJM228" s="100"/>
      <c r="AJN228" s="100"/>
      <c r="AJO228" s="100"/>
      <c r="AJP228" s="100"/>
      <c r="AJQ228" s="100"/>
      <c r="AJR228" s="100"/>
      <c r="AJS228" s="100"/>
      <c r="AJT228" s="100"/>
      <c r="AJU228" s="100"/>
      <c r="AJV228" s="100"/>
      <c r="AJW228" s="100"/>
      <c r="AJX228" s="100"/>
      <c r="AJY228" s="100"/>
      <c r="AJZ228" s="100"/>
      <c r="AKA228" s="100"/>
      <c r="AKB228" s="100"/>
      <c r="AKC228" s="100"/>
      <c r="AKD228" s="100"/>
      <c r="AKE228" s="100"/>
      <c r="AKF228" s="100"/>
      <c r="AKG228" s="100"/>
      <c r="AKH228" s="100"/>
      <c r="AKI228" s="100"/>
      <c r="AKJ228" s="100"/>
      <c r="AKK228" s="100"/>
      <c r="AKL228" s="100"/>
      <c r="AKM228" s="100"/>
      <c r="AKN228" s="100"/>
      <c r="AKO228" s="100"/>
      <c r="AKP228" s="100"/>
      <c r="AKQ228" s="100"/>
      <c r="AKR228" s="100"/>
      <c r="AKS228" s="100"/>
      <c r="AKT228" s="100"/>
      <c r="AKU228" s="100"/>
      <c r="AKV228" s="100"/>
      <c r="AKW228" s="100"/>
      <c r="AKX228" s="100"/>
      <c r="AKY228" s="100"/>
      <c r="AKZ228" s="100"/>
      <c r="ALA228" s="100"/>
      <c r="ALB228" s="100"/>
      <c r="ALC228" s="100"/>
      <c r="ALD228" s="100"/>
      <c r="ALE228" s="100"/>
      <c r="ALF228" s="100"/>
      <c r="ALG228" s="100"/>
      <c r="ALH228" s="100"/>
      <c r="ALI228" s="100"/>
      <c r="ALJ228" s="100"/>
      <c r="ALK228" s="100"/>
      <c r="ALL228" s="100"/>
      <c r="ALM228" s="100"/>
      <c r="ALN228" s="100"/>
      <c r="ALO228" s="100"/>
      <c r="ALP228" s="100"/>
      <c r="ALQ228" s="100"/>
      <c r="ALR228" s="100"/>
      <c r="ALS228" s="100"/>
      <c r="ALT228" s="100"/>
      <c r="ALU228" s="100"/>
      <c r="ALV228" s="100"/>
      <c r="ALW228" s="100"/>
      <c r="ALX228" s="100"/>
      <c r="ALY228" s="100"/>
      <c r="ALZ228" s="100"/>
      <c r="AMA228" s="100"/>
      <c r="AMB228" s="100"/>
      <c r="AMC228" s="100"/>
      <c r="AMD228" s="100"/>
      <c r="AME228" s="100"/>
      <c r="AMF228" s="100"/>
      <c r="AMG228" s="100"/>
      <c r="AMH228" s="100"/>
      <c r="AMI228" s="100"/>
    </row>
    <row r="229" spans="1:1023" s="104" customFormat="1">
      <c r="A229" s="117" t="s">
        <v>225</v>
      </c>
      <c r="B229" s="118" t="s">
        <v>233</v>
      </c>
      <c r="C229" s="100">
        <v>3</v>
      </c>
      <c r="D229" s="100"/>
      <c r="E229" s="100"/>
      <c r="F229" s="100">
        <v>1</v>
      </c>
      <c r="G229" s="100"/>
      <c r="H229" s="100">
        <f t="shared" si="35"/>
        <v>4</v>
      </c>
      <c r="I229" s="123" t="str">
        <f t="shared" si="36"/>
        <v>統一超商</v>
      </c>
      <c r="J229" s="127" t="str">
        <f>IF((I229&lt;&gt;店舗数一覧_2021!I229),"○","")</f>
        <v/>
      </c>
      <c r="K229" s="124">
        <v>9174</v>
      </c>
      <c r="L229" s="102">
        <f t="shared" si="37"/>
        <v>2293.5</v>
      </c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  <c r="AU229" s="100"/>
      <c r="AV229" s="100"/>
      <c r="AW229" s="100"/>
      <c r="AX229" s="100"/>
      <c r="AY229" s="100"/>
      <c r="AZ229" s="100"/>
      <c r="BA229" s="100"/>
      <c r="BB229" s="100"/>
      <c r="BC229" s="100"/>
      <c r="BD229" s="100"/>
      <c r="BE229" s="100"/>
      <c r="BF229" s="100"/>
      <c r="BG229" s="100"/>
      <c r="BH229" s="100"/>
      <c r="BI229" s="100"/>
      <c r="BJ229" s="100"/>
      <c r="BK229" s="100"/>
      <c r="BL229" s="100"/>
      <c r="BM229" s="100"/>
      <c r="BN229" s="100"/>
      <c r="BO229" s="100"/>
      <c r="BP229" s="100"/>
      <c r="BQ229" s="100"/>
      <c r="BR229" s="100"/>
      <c r="BS229" s="100"/>
      <c r="BT229" s="100"/>
      <c r="BU229" s="100"/>
      <c r="BV229" s="100"/>
      <c r="BW229" s="100"/>
      <c r="BX229" s="100"/>
      <c r="BY229" s="100"/>
      <c r="BZ229" s="100"/>
      <c r="CA229" s="100"/>
      <c r="CB229" s="100"/>
      <c r="CC229" s="100"/>
      <c r="CD229" s="100"/>
      <c r="CE229" s="100"/>
      <c r="CF229" s="100"/>
      <c r="CG229" s="100"/>
      <c r="CH229" s="100"/>
      <c r="CI229" s="100"/>
      <c r="CJ229" s="100"/>
      <c r="CK229" s="100"/>
      <c r="CL229" s="100"/>
      <c r="CM229" s="100"/>
      <c r="CN229" s="100"/>
      <c r="CO229" s="100"/>
      <c r="CP229" s="100"/>
      <c r="CQ229" s="100"/>
      <c r="CR229" s="100"/>
      <c r="CS229" s="100"/>
      <c r="CT229" s="100"/>
      <c r="CU229" s="100"/>
      <c r="CV229" s="100"/>
      <c r="CW229" s="100"/>
      <c r="CX229" s="100"/>
      <c r="CY229" s="100"/>
      <c r="CZ229" s="100"/>
      <c r="DA229" s="100"/>
      <c r="DB229" s="100"/>
      <c r="DC229" s="100"/>
      <c r="DD229" s="100"/>
      <c r="DE229" s="100"/>
      <c r="DF229" s="100"/>
      <c r="DG229" s="100"/>
      <c r="DH229" s="100"/>
      <c r="DI229" s="100"/>
      <c r="DJ229" s="100"/>
      <c r="DK229" s="100"/>
      <c r="DL229" s="100"/>
      <c r="DM229" s="100"/>
      <c r="DN229" s="100"/>
      <c r="DO229" s="100"/>
      <c r="DP229" s="100"/>
      <c r="DQ229" s="100"/>
      <c r="DR229" s="100"/>
      <c r="DS229" s="100"/>
      <c r="DT229" s="100"/>
      <c r="DU229" s="100"/>
      <c r="DV229" s="100"/>
      <c r="DW229" s="100"/>
      <c r="DX229" s="100"/>
      <c r="DY229" s="100"/>
      <c r="DZ229" s="100"/>
      <c r="EA229" s="100"/>
      <c r="EB229" s="100"/>
      <c r="EC229" s="100"/>
      <c r="ED229" s="100"/>
      <c r="EE229" s="100"/>
      <c r="EF229" s="100"/>
      <c r="EG229" s="100"/>
      <c r="EH229" s="100"/>
      <c r="EI229" s="100"/>
      <c r="EJ229" s="100"/>
      <c r="EK229" s="100"/>
      <c r="EL229" s="100"/>
      <c r="EM229" s="100"/>
      <c r="EN229" s="100"/>
      <c r="EO229" s="100"/>
      <c r="EP229" s="100"/>
      <c r="EQ229" s="100"/>
      <c r="ER229" s="100"/>
      <c r="ES229" s="100"/>
      <c r="ET229" s="100"/>
      <c r="EU229" s="100"/>
      <c r="EV229" s="100"/>
      <c r="EW229" s="100"/>
      <c r="EX229" s="100"/>
      <c r="EY229" s="100"/>
      <c r="EZ229" s="100"/>
      <c r="FA229" s="100"/>
      <c r="FB229" s="100"/>
      <c r="FC229" s="100"/>
      <c r="FD229" s="100"/>
      <c r="FE229" s="100"/>
      <c r="FF229" s="100"/>
      <c r="FG229" s="100"/>
      <c r="FH229" s="100"/>
      <c r="FI229" s="100"/>
      <c r="FJ229" s="100"/>
      <c r="FK229" s="100"/>
      <c r="FL229" s="100"/>
      <c r="FM229" s="100"/>
      <c r="FN229" s="100"/>
      <c r="FO229" s="100"/>
      <c r="FP229" s="100"/>
      <c r="FQ229" s="100"/>
      <c r="FR229" s="100"/>
      <c r="FS229" s="100"/>
      <c r="FT229" s="100"/>
      <c r="FU229" s="100"/>
      <c r="FV229" s="100"/>
      <c r="FW229" s="100"/>
      <c r="FX229" s="100"/>
      <c r="FY229" s="100"/>
      <c r="FZ229" s="100"/>
      <c r="GA229" s="100"/>
      <c r="GB229" s="100"/>
      <c r="GC229" s="100"/>
      <c r="GD229" s="100"/>
      <c r="GE229" s="100"/>
      <c r="GF229" s="100"/>
      <c r="GG229" s="100"/>
      <c r="GH229" s="100"/>
      <c r="GI229" s="100"/>
      <c r="GJ229" s="100"/>
      <c r="GK229" s="100"/>
      <c r="GL229" s="100"/>
      <c r="GM229" s="100"/>
      <c r="GN229" s="100"/>
      <c r="GO229" s="100"/>
      <c r="GP229" s="100"/>
      <c r="GQ229" s="100"/>
      <c r="GR229" s="100"/>
      <c r="GS229" s="100"/>
      <c r="GT229" s="100"/>
      <c r="GU229" s="100"/>
      <c r="GV229" s="100"/>
      <c r="GW229" s="100"/>
      <c r="GX229" s="100"/>
      <c r="GY229" s="100"/>
      <c r="GZ229" s="100"/>
      <c r="HA229" s="100"/>
      <c r="HB229" s="100"/>
      <c r="HC229" s="100"/>
      <c r="HD229" s="100"/>
      <c r="HE229" s="100"/>
      <c r="HF229" s="100"/>
      <c r="HG229" s="100"/>
      <c r="HH229" s="100"/>
      <c r="HI229" s="100"/>
      <c r="HJ229" s="100"/>
      <c r="HK229" s="100"/>
      <c r="HL229" s="100"/>
      <c r="HM229" s="100"/>
      <c r="HN229" s="100"/>
      <c r="HO229" s="100"/>
      <c r="HP229" s="100"/>
      <c r="HQ229" s="100"/>
      <c r="HR229" s="100"/>
      <c r="HS229" s="100"/>
      <c r="HT229" s="100"/>
      <c r="HU229" s="100"/>
      <c r="HV229" s="100"/>
      <c r="HW229" s="100"/>
      <c r="HX229" s="100"/>
      <c r="HY229" s="100"/>
      <c r="HZ229" s="100"/>
      <c r="IA229" s="100"/>
      <c r="IB229" s="100"/>
      <c r="IC229" s="100"/>
      <c r="ID229" s="100"/>
      <c r="IE229" s="100"/>
      <c r="IF229" s="100"/>
      <c r="IG229" s="100"/>
      <c r="IH229" s="100"/>
      <c r="II229" s="100"/>
      <c r="IJ229" s="100"/>
      <c r="IK229" s="100"/>
      <c r="IL229" s="100"/>
      <c r="IM229" s="100"/>
      <c r="IN229" s="100"/>
      <c r="IO229" s="100"/>
      <c r="IP229" s="100"/>
      <c r="IQ229" s="100"/>
      <c r="IR229" s="100"/>
      <c r="IS229" s="100"/>
      <c r="IT229" s="100"/>
      <c r="IU229" s="100"/>
      <c r="IV229" s="100"/>
      <c r="IW229" s="100"/>
      <c r="IX229" s="100"/>
      <c r="IY229" s="100"/>
      <c r="IZ229" s="100"/>
      <c r="JA229" s="100"/>
      <c r="JB229" s="100"/>
      <c r="JC229" s="100"/>
      <c r="JD229" s="100"/>
      <c r="JE229" s="100"/>
      <c r="JF229" s="100"/>
      <c r="JG229" s="100"/>
      <c r="JH229" s="100"/>
      <c r="JI229" s="100"/>
      <c r="JJ229" s="100"/>
      <c r="JK229" s="100"/>
      <c r="JL229" s="100"/>
      <c r="JM229" s="100"/>
      <c r="JN229" s="100"/>
      <c r="JO229" s="100"/>
      <c r="JP229" s="100"/>
      <c r="JQ229" s="100"/>
      <c r="JR229" s="100"/>
      <c r="JS229" s="100"/>
      <c r="JT229" s="100"/>
      <c r="JU229" s="100"/>
      <c r="JV229" s="100"/>
      <c r="JW229" s="100"/>
      <c r="JX229" s="100"/>
      <c r="JY229" s="100"/>
      <c r="JZ229" s="100"/>
      <c r="KA229" s="100"/>
      <c r="KB229" s="100"/>
      <c r="KC229" s="100"/>
      <c r="KD229" s="100"/>
      <c r="KE229" s="100"/>
      <c r="KF229" s="100"/>
      <c r="KG229" s="100"/>
      <c r="KH229" s="100"/>
      <c r="KI229" s="100"/>
      <c r="KJ229" s="100"/>
      <c r="KK229" s="100"/>
      <c r="KL229" s="100"/>
      <c r="KM229" s="100"/>
      <c r="KN229" s="100"/>
      <c r="KO229" s="100"/>
      <c r="KP229" s="100"/>
      <c r="KQ229" s="100"/>
      <c r="KR229" s="100"/>
      <c r="KS229" s="100"/>
      <c r="KT229" s="100"/>
      <c r="KU229" s="100"/>
      <c r="KV229" s="100"/>
      <c r="KW229" s="100"/>
      <c r="KX229" s="100"/>
      <c r="KY229" s="100"/>
      <c r="KZ229" s="100"/>
      <c r="LA229" s="100"/>
      <c r="LB229" s="100"/>
      <c r="LC229" s="100"/>
      <c r="LD229" s="100"/>
      <c r="LE229" s="100"/>
      <c r="LF229" s="100"/>
      <c r="LG229" s="100"/>
      <c r="LH229" s="100"/>
      <c r="LI229" s="100"/>
      <c r="LJ229" s="100"/>
      <c r="LK229" s="100"/>
      <c r="LL229" s="100"/>
      <c r="LM229" s="100"/>
      <c r="LN229" s="100"/>
      <c r="LO229" s="100"/>
      <c r="LP229" s="100"/>
      <c r="LQ229" s="100"/>
      <c r="LR229" s="100"/>
      <c r="LS229" s="100"/>
      <c r="LT229" s="100"/>
      <c r="LU229" s="100"/>
      <c r="LV229" s="100"/>
      <c r="LW229" s="100"/>
      <c r="LX229" s="100"/>
      <c r="LY229" s="100"/>
      <c r="LZ229" s="100"/>
      <c r="MA229" s="100"/>
      <c r="MB229" s="100"/>
      <c r="MC229" s="100"/>
      <c r="MD229" s="100"/>
      <c r="ME229" s="100"/>
      <c r="MF229" s="100"/>
      <c r="MG229" s="100"/>
      <c r="MH229" s="100"/>
      <c r="MI229" s="100"/>
      <c r="MJ229" s="100"/>
      <c r="MK229" s="100"/>
      <c r="ML229" s="100"/>
      <c r="MM229" s="100"/>
      <c r="MN229" s="100"/>
      <c r="MO229" s="100"/>
      <c r="MP229" s="100"/>
      <c r="MQ229" s="100"/>
      <c r="MR229" s="100"/>
      <c r="MS229" s="100"/>
      <c r="MT229" s="100"/>
      <c r="MU229" s="100"/>
      <c r="MV229" s="100"/>
      <c r="MW229" s="100"/>
      <c r="MX229" s="100"/>
      <c r="MY229" s="100"/>
      <c r="MZ229" s="100"/>
      <c r="NA229" s="100"/>
      <c r="NB229" s="100"/>
      <c r="NC229" s="100"/>
      <c r="ND229" s="100"/>
      <c r="NE229" s="100"/>
      <c r="NF229" s="100"/>
      <c r="NG229" s="100"/>
      <c r="NH229" s="100"/>
      <c r="NI229" s="100"/>
      <c r="NJ229" s="100"/>
      <c r="NK229" s="100"/>
      <c r="NL229" s="100"/>
      <c r="NM229" s="100"/>
      <c r="NN229" s="100"/>
      <c r="NO229" s="100"/>
      <c r="NP229" s="100"/>
      <c r="NQ229" s="100"/>
      <c r="NR229" s="100"/>
      <c r="NS229" s="100"/>
      <c r="NT229" s="100"/>
      <c r="NU229" s="100"/>
      <c r="NV229" s="100"/>
      <c r="NW229" s="100"/>
      <c r="NX229" s="100"/>
      <c r="NY229" s="100"/>
      <c r="NZ229" s="100"/>
      <c r="OA229" s="100"/>
      <c r="OB229" s="100"/>
      <c r="OC229" s="100"/>
      <c r="OD229" s="100"/>
      <c r="OE229" s="100"/>
      <c r="OF229" s="100"/>
      <c r="OG229" s="100"/>
      <c r="OH229" s="100"/>
      <c r="OI229" s="100"/>
      <c r="OJ229" s="100"/>
      <c r="OK229" s="100"/>
      <c r="OL229" s="100"/>
      <c r="OM229" s="100"/>
      <c r="ON229" s="100"/>
      <c r="OO229" s="100"/>
      <c r="OP229" s="100"/>
      <c r="OQ229" s="100"/>
      <c r="OR229" s="100"/>
      <c r="OS229" s="100"/>
      <c r="OT229" s="100"/>
      <c r="OU229" s="100"/>
      <c r="OV229" s="100"/>
      <c r="OW229" s="100"/>
      <c r="OX229" s="100"/>
      <c r="OY229" s="100"/>
      <c r="OZ229" s="100"/>
      <c r="PA229" s="100"/>
      <c r="PB229" s="100"/>
      <c r="PC229" s="100"/>
      <c r="PD229" s="100"/>
      <c r="PE229" s="100"/>
      <c r="PF229" s="100"/>
      <c r="PG229" s="100"/>
      <c r="PH229" s="100"/>
      <c r="PI229" s="100"/>
      <c r="PJ229" s="100"/>
      <c r="PK229" s="100"/>
      <c r="PL229" s="100"/>
      <c r="PM229" s="100"/>
      <c r="PN229" s="100"/>
      <c r="PO229" s="100"/>
      <c r="PP229" s="100"/>
      <c r="PQ229" s="100"/>
      <c r="PR229" s="100"/>
      <c r="PS229" s="100"/>
      <c r="PT229" s="100"/>
      <c r="PU229" s="100"/>
      <c r="PV229" s="100"/>
      <c r="PW229" s="100"/>
      <c r="PX229" s="100"/>
      <c r="PY229" s="100"/>
      <c r="PZ229" s="100"/>
      <c r="QA229" s="100"/>
      <c r="QB229" s="100"/>
      <c r="QC229" s="100"/>
      <c r="QD229" s="100"/>
      <c r="QE229" s="100"/>
      <c r="QF229" s="100"/>
      <c r="QG229" s="100"/>
      <c r="QH229" s="100"/>
      <c r="QI229" s="100"/>
      <c r="QJ229" s="100"/>
      <c r="QK229" s="100"/>
      <c r="QL229" s="100"/>
      <c r="QM229" s="100"/>
      <c r="QN229" s="100"/>
      <c r="QO229" s="100"/>
      <c r="QP229" s="100"/>
      <c r="QQ229" s="100"/>
      <c r="QR229" s="100"/>
      <c r="QS229" s="100"/>
      <c r="QT229" s="100"/>
      <c r="QU229" s="100"/>
      <c r="QV229" s="100"/>
      <c r="QW229" s="100"/>
      <c r="QX229" s="100"/>
      <c r="QY229" s="100"/>
      <c r="QZ229" s="100"/>
      <c r="RA229" s="100"/>
      <c r="RB229" s="100"/>
      <c r="RC229" s="100"/>
      <c r="RD229" s="100"/>
      <c r="RE229" s="100"/>
      <c r="RF229" s="100"/>
      <c r="RG229" s="100"/>
      <c r="RH229" s="100"/>
      <c r="RI229" s="100"/>
      <c r="RJ229" s="100"/>
      <c r="RK229" s="100"/>
      <c r="RL229" s="100"/>
      <c r="RM229" s="100"/>
      <c r="RN229" s="100"/>
      <c r="RO229" s="100"/>
      <c r="RP229" s="100"/>
      <c r="RQ229" s="100"/>
      <c r="RR229" s="100"/>
      <c r="RS229" s="100"/>
      <c r="RT229" s="100"/>
      <c r="RU229" s="100"/>
      <c r="RV229" s="100"/>
      <c r="RW229" s="100"/>
      <c r="RX229" s="100"/>
      <c r="RY229" s="100"/>
      <c r="RZ229" s="100"/>
      <c r="SA229" s="100"/>
      <c r="SB229" s="100"/>
      <c r="SC229" s="100"/>
      <c r="SD229" s="100"/>
      <c r="SE229" s="100"/>
      <c r="SF229" s="100"/>
      <c r="SG229" s="100"/>
      <c r="SH229" s="100"/>
      <c r="SI229" s="100"/>
      <c r="SJ229" s="100"/>
      <c r="SK229" s="100"/>
      <c r="SL229" s="100"/>
      <c r="SM229" s="100"/>
      <c r="SN229" s="100"/>
      <c r="SO229" s="100"/>
      <c r="SP229" s="100"/>
      <c r="SQ229" s="100"/>
      <c r="SR229" s="100"/>
      <c r="SS229" s="100"/>
      <c r="ST229" s="100"/>
      <c r="SU229" s="100"/>
      <c r="SV229" s="100"/>
      <c r="SW229" s="100"/>
      <c r="SX229" s="100"/>
      <c r="SY229" s="100"/>
      <c r="SZ229" s="100"/>
      <c r="TA229" s="100"/>
      <c r="TB229" s="100"/>
      <c r="TC229" s="100"/>
      <c r="TD229" s="100"/>
      <c r="TE229" s="100"/>
      <c r="TF229" s="100"/>
      <c r="TG229" s="100"/>
      <c r="TH229" s="100"/>
      <c r="TI229" s="100"/>
      <c r="TJ229" s="100"/>
      <c r="TK229" s="100"/>
      <c r="TL229" s="100"/>
      <c r="TM229" s="100"/>
      <c r="TN229" s="100"/>
      <c r="TO229" s="100"/>
      <c r="TP229" s="100"/>
      <c r="TQ229" s="100"/>
      <c r="TR229" s="100"/>
      <c r="TS229" s="100"/>
      <c r="TT229" s="100"/>
      <c r="TU229" s="100"/>
      <c r="TV229" s="100"/>
      <c r="TW229" s="100"/>
      <c r="TX229" s="100"/>
      <c r="TY229" s="100"/>
      <c r="TZ229" s="100"/>
      <c r="UA229" s="100"/>
      <c r="UB229" s="100"/>
      <c r="UC229" s="100"/>
      <c r="UD229" s="100"/>
      <c r="UE229" s="100"/>
      <c r="UF229" s="100"/>
      <c r="UG229" s="100"/>
      <c r="UH229" s="100"/>
      <c r="UI229" s="100"/>
      <c r="UJ229" s="100"/>
      <c r="UK229" s="100"/>
      <c r="UL229" s="100"/>
      <c r="UM229" s="100"/>
      <c r="UN229" s="100"/>
      <c r="UO229" s="100"/>
      <c r="UP229" s="100"/>
      <c r="UQ229" s="100"/>
      <c r="UR229" s="100"/>
      <c r="US229" s="100"/>
      <c r="UT229" s="100"/>
      <c r="UU229" s="100"/>
      <c r="UV229" s="100"/>
      <c r="UW229" s="100"/>
      <c r="UX229" s="100"/>
      <c r="UY229" s="100"/>
      <c r="UZ229" s="100"/>
      <c r="VA229" s="100"/>
      <c r="VB229" s="100"/>
      <c r="VC229" s="100"/>
      <c r="VD229" s="100"/>
      <c r="VE229" s="100"/>
      <c r="VF229" s="100"/>
      <c r="VG229" s="100"/>
      <c r="VH229" s="100"/>
      <c r="VI229" s="100"/>
      <c r="VJ229" s="100"/>
      <c r="VK229" s="100"/>
      <c r="VL229" s="100"/>
      <c r="VM229" s="100"/>
      <c r="VN229" s="100"/>
      <c r="VO229" s="100"/>
      <c r="VP229" s="100"/>
      <c r="VQ229" s="100"/>
      <c r="VR229" s="100"/>
      <c r="VS229" s="100"/>
      <c r="VT229" s="100"/>
      <c r="VU229" s="100"/>
      <c r="VV229" s="100"/>
      <c r="VW229" s="100"/>
      <c r="VX229" s="100"/>
      <c r="VY229" s="100"/>
      <c r="VZ229" s="100"/>
      <c r="WA229" s="100"/>
      <c r="WB229" s="100"/>
      <c r="WC229" s="100"/>
      <c r="WD229" s="100"/>
      <c r="WE229" s="100"/>
      <c r="WF229" s="100"/>
      <c r="WG229" s="100"/>
      <c r="WH229" s="100"/>
      <c r="WI229" s="100"/>
      <c r="WJ229" s="100"/>
      <c r="WK229" s="100"/>
      <c r="WL229" s="100"/>
      <c r="WM229" s="100"/>
      <c r="WN229" s="100"/>
      <c r="WO229" s="100"/>
      <c r="WP229" s="100"/>
      <c r="WQ229" s="100"/>
      <c r="WR229" s="100"/>
      <c r="WS229" s="100"/>
      <c r="WT229" s="100"/>
      <c r="WU229" s="100"/>
      <c r="WV229" s="100"/>
      <c r="WW229" s="100"/>
      <c r="WX229" s="100"/>
      <c r="WY229" s="100"/>
      <c r="WZ229" s="100"/>
      <c r="XA229" s="100"/>
      <c r="XB229" s="100"/>
      <c r="XC229" s="100"/>
      <c r="XD229" s="100"/>
      <c r="XE229" s="100"/>
      <c r="XF229" s="100"/>
      <c r="XG229" s="100"/>
      <c r="XH229" s="100"/>
      <c r="XI229" s="100"/>
      <c r="XJ229" s="100"/>
      <c r="XK229" s="100"/>
      <c r="XL229" s="100"/>
      <c r="XM229" s="100"/>
      <c r="XN229" s="100"/>
      <c r="XO229" s="100"/>
      <c r="XP229" s="100"/>
      <c r="XQ229" s="100"/>
      <c r="XR229" s="100"/>
      <c r="XS229" s="100"/>
      <c r="XT229" s="100"/>
      <c r="XU229" s="100"/>
      <c r="XV229" s="100"/>
      <c r="XW229" s="100"/>
      <c r="XX229" s="100"/>
      <c r="XY229" s="100"/>
      <c r="XZ229" s="100"/>
      <c r="YA229" s="100"/>
      <c r="YB229" s="100"/>
      <c r="YC229" s="100"/>
      <c r="YD229" s="100"/>
      <c r="YE229" s="100"/>
      <c r="YF229" s="100"/>
      <c r="YG229" s="100"/>
      <c r="YH229" s="100"/>
      <c r="YI229" s="100"/>
      <c r="YJ229" s="100"/>
      <c r="YK229" s="100"/>
      <c r="YL229" s="100"/>
      <c r="YM229" s="100"/>
      <c r="YN229" s="100"/>
      <c r="YO229" s="100"/>
      <c r="YP229" s="100"/>
      <c r="YQ229" s="100"/>
      <c r="YR229" s="100"/>
      <c r="YS229" s="100"/>
      <c r="YT229" s="100"/>
      <c r="YU229" s="100"/>
      <c r="YV229" s="100"/>
      <c r="YW229" s="100"/>
      <c r="YX229" s="100"/>
      <c r="YY229" s="100"/>
      <c r="YZ229" s="100"/>
      <c r="ZA229" s="100"/>
      <c r="ZB229" s="100"/>
      <c r="ZC229" s="100"/>
      <c r="ZD229" s="100"/>
      <c r="ZE229" s="100"/>
      <c r="ZF229" s="100"/>
      <c r="ZG229" s="100"/>
      <c r="ZH229" s="100"/>
      <c r="ZI229" s="100"/>
      <c r="ZJ229" s="100"/>
      <c r="ZK229" s="100"/>
      <c r="ZL229" s="100"/>
      <c r="ZM229" s="100"/>
      <c r="ZN229" s="100"/>
      <c r="ZO229" s="100"/>
      <c r="ZP229" s="100"/>
      <c r="ZQ229" s="100"/>
      <c r="ZR229" s="100"/>
      <c r="ZS229" s="100"/>
      <c r="ZT229" s="100"/>
      <c r="ZU229" s="100"/>
      <c r="ZV229" s="100"/>
      <c r="ZW229" s="100"/>
      <c r="ZX229" s="100"/>
      <c r="ZY229" s="100"/>
      <c r="ZZ229" s="100"/>
      <c r="AAA229" s="100"/>
      <c r="AAB229" s="100"/>
      <c r="AAC229" s="100"/>
      <c r="AAD229" s="100"/>
      <c r="AAE229" s="100"/>
      <c r="AAF229" s="100"/>
      <c r="AAG229" s="100"/>
      <c r="AAH229" s="100"/>
      <c r="AAI229" s="100"/>
      <c r="AAJ229" s="100"/>
      <c r="AAK229" s="100"/>
      <c r="AAL229" s="100"/>
      <c r="AAM229" s="100"/>
      <c r="AAN229" s="100"/>
      <c r="AAO229" s="100"/>
      <c r="AAP229" s="100"/>
      <c r="AAQ229" s="100"/>
      <c r="AAR229" s="100"/>
      <c r="AAS229" s="100"/>
      <c r="AAT229" s="100"/>
      <c r="AAU229" s="100"/>
      <c r="AAV229" s="100"/>
      <c r="AAW229" s="100"/>
      <c r="AAX229" s="100"/>
      <c r="AAY229" s="100"/>
      <c r="AAZ229" s="100"/>
      <c r="ABA229" s="100"/>
      <c r="ABB229" s="100"/>
      <c r="ABC229" s="100"/>
      <c r="ABD229" s="100"/>
      <c r="ABE229" s="100"/>
      <c r="ABF229" s="100"/>
      <c r="ABG229" s="100"/>
      <c r="ABH229" s="100"/>
      <c r="ABI229" s="100"/>
      <c r="ABJ229" s="100"/>
      <c r="ABK229" s="100"/>
      <c r="ABL229" s="100"/>
      <c r="ABM229" s="100"/>
      <c r="ABN229" s="100"/>
      <c r="ABO229" s="100"/>
      <c r="ABP229" s="100"/>
      <c r="ABQ229" s="100"/>
      <c r="ABR229" s="100"/>
      <c r="ABS229" s="100"/>
      <c r="ABT229" s="100"/>
      <c r="ABU229" s="100"/>
      <c r="ABV229" s="100"/>
      <c r="ABW229" s="100"/>
      <c r="ABX229" s="100"/>
      <c r="ABY229" s="100"/>
      <c r="ABZ229" s="100"/>
      <c r="ACA229" s="100"/>
      <c r="ACB229" s="100"/>
      <c r="ACC229" s="100"/>
      <c r="ACD229" s="100"/>
      <c r="ACE229" s="100"/>
      <c r="ACF229" s="100"/>
      <c r="ACG229" s="100"/>
      <c r="ACH229" s="100"/>
      <c r="ACI229" s="100"/>
      <c r="ACJ229" s="100"/>
      <c r="ACK229" s="100"/>
      <c r="ACL229" s="100"/>
      <c r="ACM229" s="100"/>
      <c r="ACN229" s="100"/>
      <c r="ACO229" s="100"/>
      <c r="ACP229" s="100"/>
      <c r="ACQ229" s="100"/>
      <c r="ACR229" s="100"/>
      <c r="ACS229" s="100"/>
      <c r="ACT229" s="100"/>
      <c r="ACU229" s="100"/>
      <c r="ACV229" s="100"/>
      <c r="ACW229" s="100"/>
      <c r="ACX229" s="100"/>
      <c r="ACY229" s="100"/>
      <c r="ACZ229" s="100"/>
      <c r="ADA229" s="100"/>
      <c r="ADB229" s="100"/>
      <c r="ADC229" s="100"/>
      <c r="ADD229" s="100"/>
      <c r="ADE229" s="100"/>
      <c r="ADF229" s="100"/>
      <c r="ADG229" s="100"/>
      <c r="ADH229" s="100"/>
      <c r="ADI229" s="100"/>
      <c r="ADJ229" s="100"/>
      <c r="ADK229" s="100"/>
      <c r="ADL229" s="100"/>
      <c r="ADM229" s="100"/>
      <c r="ADN229" s="100"/>
      <c r="ADO229" s="100"/>
      <c r="ADP229" s="100"/>
      <c r="ADQ229" s="100"/>
      <c r="ADR229" s="100"/>
      <c r="ADS229" s="100"/>
      <c r="ADT229" s="100"/>
      <c r="ADU229" s="100"/>
      <c r="ADV229" s="100"/>
      <c r="ADW229" s="100"/>
      <c r="ADX229" s="100"/>
      <c r="ADY229" s="100"/>
      <c r="ADZ229" s="100"/>
      <c r="AEA229" s="100"/>
      <c r="AEB229" s="100"/>
      <c r="AEC229" s="100"/>
      <c r="AED229" s="100"/>
      <c r="AEE229" s="100"/>
      <c r="AEF229" s="100"/>
      <c r="AEG229" s="100"/>
      <c r="AEH229" s="100"/>
      <c r="AEI229" s="100"/>
      <c r="AEJ229" s="100"/>
      <c r="AEK229" s="100"/>
      <c r="AEL229" s="100"/>
      <c r="AEM229" s="100"/>
      <c r="AEN229" s="100"/>
      <c r="AEO229" s="100"/>
      <c r="AEP229" s="100"/>
      <c r="AEQ229" s="100"/>
      <c r="AER229" s="100"/>
      <c r="AES229" s="100"/>
      <c r="AET229" s="100"/>
      <c r="AEU229" s="100"/>
      <c r="AEV229" s="100"/>
      <c r="AEW229" s="100"/>
      <c r="AEX229" s="100"/>
      <c r="AEY229" s="100"/>
      <c r="AEZ229" s="100"/>
      <c r="AFA229" s="100"/>
      <c r="AFB229" s="100"/>
      <c r="AFC229" s="100"/>
      <c r="AFD229" s="100"/>
      <c r="AFE229" s="100"/>
      <c r="AFF229" s="100"/>
      <c r="AFG229" s="100"/>
      <c r="AFH229" s="100"/>
      <c r="AFI229" s="100"/>
      <c r="AFJ229" s="100"/>
      <c r="AFK229" s="100"/>
      <c r="AFL229" s="100"/>
      <c r="AFM229" s="100"/>
      <c r="AFN229" s="100"/>
      <c r="AFO229" s="100"/>
      <c r="AFP229" s="100"/>
      <c r="AFQ229" s="100"/>
      <c r="AFR229" s="100"/>
      <c r="AFS229" s="100"/>
      <c r="AFT229" s="100"/>
      <c r="AFU229" s="100"/>
      <c r="AFV229" s="100"/>
      <c r="AFW229" s="100"/>
      <c r="AFX229" s="100"/>
      <c r="AFY229" s="100"/>
      <c r="AFZ229" s="100"/>
      <c r="AGA229" s="100"/>
      <c r="AGB229" s="100"/>
      <c r="AGC229" s="100"/>
      <c r="AGD229" s="100"/>
      <c r="AGE229" s="100"/>
      <c r="AGF229" s="100"/>
      <c r="AGG229" s="100"/>
      <c r="AGH229" s="100"/>
      <c r="AGI229" s="100"/>
      <c r="AGJ229" s="100"/>
      <c r="AGK229" s="100"/>
      <c r="AGL229" s="100"/>
      <c r="AGM229" s="100"/>
      <c r="AGN229" s="100"/>
      <c r="AGO229" s="100"/>
      <c r="AGP229" s="100"/>
      <c r="AGQ229" s="100"/>
      <c r="AGR229" s="100"/>
      <c r="AGS229" s="100"/>
      <c r="AGT229" s="100"/>
      <c r="AGU229" s="100"/>
      <c r="AGV229" s="100"/>
      <c r="AGW229" s="100"/>
      <c r="AGX229" s="100"/>
      <c r="AGY229" s="100"/>
      <c r="AGZ229" s="100"/>
      <c r="AHA229" s="100"/>
      <c r="AHB229" s="100"/>
      <c r="AHC229" s="100"/>
      <c r="AHD229" s="100"/>
      <c r="AHE229" s="100"/>
      <c r="AHF229" s="100"/>
      <c r="AHG229" s="100"/>
      <c r="AHH229" s="100"/>
      <c r="AHI229" s="100"/>
      <c r="AHJ229" s="100"/>
      <c r="AHK229" s="100"/>
      <c r="AHL229" s="100"/>
      <c r="AHM229" s="100"/>
      <c r="AHN229" s="100"/>
      <c r="AHO229" s="100"/>
      <c r="AHP229" s="100"/>
      <c r="AHQ229" s="100"/>
      <c r="AHR229" s="100"/>
      <c r="AHS229" s="100"/>
      <c r="AHT229" s="100"/>
      <c r="AHU229" s="100"/>
      <c r="AHV229" s="100"/>
      <c r="AHW229" s="100"/>
      <c r="AHX229" s="100"/>
      <c r="AHY229" s="100"/>
      <c r="AHZ229" s="100"/>
      <c r="AIA229" s="100"/>
      <c r="AIB229" s="100"/>
      <c r="AIC229" s="100"/>
      <c r="AID229" s="100"/>
      <c r="AIE229" s="100"/>
      <c r="AIF229" s="100"/>
      <c r="AIG229" s="100"/>
      <c r="AIH229" s="100"/>
      <c r="AII229" s="100"/>
      <c r="AIJ229" s="100"/>
      <c r="AIK229" s="100"/>
      <c r="AIL229" s="100"/>
      <c r="AIM229" s="100"/>
      <c r="AIN229" s="100"/>
      <c r="AIO229" s="100"/>
      <c r="AIP229" s="100"/>
      <c r="AIQ229" s="100"/>
      <c r="AIR229" s="100"/>
      <c r="AIS229" s="100"/>
      <c r="AIT229" s="100"/>
      <c r="AIU229" s="100"/>
      <c r="AIV229" s="100"/>
      <c r="AIW229" s="100"/>
      <c r="AIX229" s="100"/>
      <c r="AIY229" s="100"/>
      <c r="AIZ229" s="100"/>
      <c r="AJA229" s="100"/>
      <c r="AJB229" s="100"/>
      <c r="AJC229" s="100"/>
      <c r="AJD229" s="100"/>
      <c r="AJE229" s="100"/>
      <c r="AJF229" s="100"/>
      <c r="AJG229" s="100"/>
      <c r="AJH229" s="100"/>
      <c r="AJI229" s="100"/>
      <c r="AJJ229" s="100"/>
      <c r="AJK229" s="100"/>
      <c r="AJL229" s="100"/>
      <c r="AJM229" s="100"/>
      <c r="AJN229" s="100"/>
      <c r="AJO229" s="100"/>
      <c r="AJP229" s="100"/>
      <c r="AJQ229" s="100"/>
      <c r="AJR229" s="100"/>
      <c r="AJS229" s="100"/>
      <c r="AJT229" s="100"/>
      <c r="AJU229" s="100"/>
      <c r="AJV229" s="100"/>
      <c r="AJW229" s="100"/>
      <c r="AJX229" s="100"/>
      <c r="AJY229" s="100"/>
      <c r="AJZ229" s="100"/>
      <c r="AKA229" s="100"/>
      <c r="AKB229" s="100"/>
      <c r="AKC229" s="100"/>
      <c r="AKD229" s="100"/>
      <c r="AKE229" s="100"/>
      <c r="AKF229" s="100"/>
      <c r="AKG229" s="100"/>
      <c r="AKH229" s="100"/>
      <c r="AKI229" s="100"/>
      <c r="AKJ229" s="100"/>
      <c r="AKK229" s="100"/>
      <c r="AKL229" s="100"/>
      <c r="AKM229" s="100"/>
      <c r="AKN229" s="100"/>
      <c r="AKO229" s="100"/>
      <c r="AKP229" s="100"/>
      <c r="AKQ229" s="100"/>
      <c r="AKR229" s="100"/>
      <c r="AKS229" s="100"/>
      <c r="AKT229" s="100"/>
      <c r="AKU229" s="100"/>
      <c r="AKV229" s="100"/>
      <c r="AKW229" s="100"/>
      <c r="AKX229" s="100"/>
      <c r="AKY229" s="100"/>
      <c r="AKZ229" s="100"/>
      <c r="ALA229" s="100"/>
      <c r="ALB229" s="100"/>
      <c r="ALC229" s="100"/>
      <c r="ALD229" s="100"/>
      <c r="ALE229" s="100"/>
      <c r="ALF229" s="100"/>
      <c r="ALG229" s="100"/>
      <c r="ALH229" s="100"/>
      <c r="ALI229" s="100"/>
      <c r="ALJ229" s="100"/>
      <c r="ALK229" s="100"/>
      <c r="ALL229" s="100"/>
      <c r="ALM229" s="100"/>
      <c r="ALN229" s="100"/>
      <c r="ALO229" s="100"/>
      <c r="ALP229" s="100"/>
      <c r="ALQ229" s="100"/>
      <c r="ALR229" s="100"/>
      <c r="ALS229" s="100"/>
      <c r="ALT229" s="100"/>
      <c r="ALU229" s="100"/>
      <c r="ALV229" s="100"/>
      <c r="ALW229" s="100"/>
      <c r="ALX229" s="100"/>
      <c r="ALY229" s="100"/>
      <c r="ALZ229" s="100"/>
      <c r="AMA229" s="100"/>
      <c r="AMB229" s="100"/>
      <c r="AMC229" s="100"/>
      <c r="AMD229" s="100"/>
      <c r="AME229" s="100"/>
      <c r="AMF229" s="100"/>
      <c r="AMG229" s="100"/>
      <c r="AMH229" s="100"/>
      <c r="AMI229" s="100"/>
    </row>
    <row r="230" spans="1:1023" s="104" customFormat="1">
      <c r="A230" s="117" t="s">
        <v>225</v>
      </c>
      <c r="B230" s="118" t="s">
        <v>234</v>
      </c>
      <c r="C230" s="100">
        <v>1</v>
      </c>
      <c r="D230" s="100"/>
      <c r="E230" s="100"/>
      <c r="F230" s="100">
        <v>1</v>
      </c>
      <c r="G230" s="100"/>
      <c r="H230" s="100">
        <f t="shared" si="35"/>
        <v>2</v>
      </c>
      <c r="I230" s="123" t="str">
        <f t="shared" si="36"/>
        <v>首位複数</v>
      </c>
      <c r="J230" s="127" t="str">
        <f>IF((I230&lt;&gt;店舗数一覧_2021!I230),"○","")</f>
        <v>○</v>
      </c>
      <c r="K230" s="124">
        <v>8369</v>
      </c>
      <c r="L230" s="102">
        <f t="shared" si="37"/>
        <v>4184.5</v>
      </c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  <c r="AU230" s="100"/>
      <c r="AV230" s="100"/>
      <c r="AW230" s="100"/>
      <c r="AX230" s="100"/>
      <c r="AY230" s="100"/>
      <c r="AZ230" s="100"/>
      <c r="BA230" s="100"/>
      <c r="BB230" s="100"/>
      <c r="BC230" s="100"/>
      <c r="BD230" s="100"/>
      <c r="BE230" s="100"/>
      <c r="BF230" s="100"/>
      <c r="BG230" s="100"/>
      <c r="BH230" s="100"/>
      <c r="BI230" s="100"/>
      <c r="BJ230" s="100"/>
      <c r="BK230" s="100"/>
      <c r="BL230" s="100"/>
      <c r="BM230" s="100"/>
      <c r="BN230" s="100"/>
      <c r="BO230" s="100"/>
      <c r="BP230" s="100"/>
      <c r="BQ230" s="100"/>
      <c r="BR230" s="100"/>
      <c r="BS230" s="100"/>
      <c r="BT230" s="100"/>
      <c r="BU230" s="100"/>
      <c r="BV230" s="100"/>
      <c r="BW230" s="100"/>
      <c r="BX230" s="100"/>
      <c r="BY230" s="100"/>
      <c r="BZ230" s="100"/>
      <c r="CA230" s="100"/>
      <c r="CB230" s="100"/>
      <c r="CC230" s="100"/>
      <c r="CD230" s="100"/>
      <c r="CE230" s="100"/>
      <c r="CF230" s="100"/>
      <c r="CG230" s="100"/>
      <c r="CH230" s="100"/>
      <c r="CI230" s="100"/>
      <c r="CJ230" s="100"/>
      <c r="CK230" s="100"/>
      <c r="CL230" s="100"/>
      <c r="CM230" s="100"/>
      <c r="CN230" s="100"/>
      <c r="CO230" s="100"/>
      <c r="CP230" s="100"/>
      <c r="CQ230" s="100"/>
      <c r="CR230" s="100"/>
      <c r="CS230" s="100"/>
      <c r="CT230" s="100"/>
      <c r="CU230" s="100"/>
      <c r="CV230" s="100"/>
      <c r="CW230" s="100"/>
      <c r="CX230" s="100"/>
      <c r="CY230" s="100"/>
      <c r="CZ230" s="100"/>
      <c r="DA230" s="100"/>
      <c r="DB230" s="100"/>
      <c r="DC230" s="100"/>
      <c r="DD230" s="100"/>
      <c r="DE230" s="100"/>
      <c r="DF230" s="100"/>
      <c r="DG230" s="100"/>
      <c r="DH230" s="100"/>
      <c r="DI230" s="100"/>
      <c r="DJ230" s="100"/>
      <c r="DK230" s="100"/>
      <c r="DL230" s="100"/>
      <c r="DM230" s="100"/>
      <c r="DN230" s="100"/>
      <c r="DO230" s="100"/>
      <c r="DP230" s="100"/>
      <c r="DQ230" s="100"/>
      <c r="DR230" s="100"/>
      <c r="DS230" s="100"/>
      <c r="DT230" s="100"/>
      <c r="DU230" s="100"/>
      <c r="DV230" s="100"/>
      <c r="DW230" s="100"/>
      <c r="DX230" s="100"/>
      <c r="DY230" s="100"/>
      <c r="DZ230" s="100"/>
      <c r="EA230" s="100"/>
      <c r="EB230" s="100"/>
      <c r="EC230" s="100"/>
      <c r="ED230" s="100"/>
      <c r="EE230" s="100"/>
      <c r="EF230" s="100"/>
      <c r="EG230" s="100"/>
      <c r="EH230" s="100"/>
      <c r="EI230" s="100"/>
      <c r="EJ230" s="100"/>
      <c r="EK230" s="100"/>
      <c r="EL230" s="100"/>
      <c r="EM230" s="100"/>
      <c r="EN230" s="100"/>
      <c r="EO230" s="100"/>
      <c r="EP230" s="100"/>
      <c r="EQ230" s="100"/>
      <c r="ER230" s="100"/>
      <c r="ES230" s="100"/>
      <c r="ET230" s="100"/>
      <c r="EU230" s="100"/>
      <c r="EV230" s="100"/>
      <c r="EW230" s="100"/>
      <c r="EX230" s="100"/>
      <c r="EY230" s="100"/>
      <c r="EZ230" s="100"/>
      <c r="FA230" s="100"/>
      <c r="FB230" s="100"/>
      <c r="FC230" s="100"/>
      <c r="FD230" s="100"/>
      <c r="FE230" s="100"/>
      <c r="FF230" s="100"/>
      <c r="FG230" s="100"/>
      <c r="FH230" s="100"/>
      <c r="FI230" s="100"/>
      <c r="FJ230" s="100"/>
      <c r="FK230" s="100"/>
      <c r="FL230" s="100"/>
      <c r="FM230" s="100"/>
      <c r="FN230" s="100"/>
      <c r="FO230" s="100"/>
      <c r="FP230" s="100"/>
      <c r="FQ230" s="100"/>
      <c r="FR230" s="100"/>
      <c r="FS230" s="100"/>
      <c r="FT230" s="100"/>
      <c r="FU230" s="100"/>
      <c r="FV230" s="100"/>
      <c r="FW230" s="100"/>
      <c r="FX230" s="100"/>
      <c r="FY230" s="100"/>
      <c r="FZ230" s="100"/>
      <c r="GA230" s="100"/>
      <c r="GB230" s="100"/>
      <c r="GC230" s="100"/>
      <c r="GD230" s="100"/>
      <c r="GE230" s="100"/>
      <c r="GF230" s="100"/>
      <c r="GG230" s="100"/>
      <c r="GH230" s="100"/>
      <c r="GI230" s="100"/>
      <c r="GJ230" s="100"/>
      <c r="GK230" s="100"/>
      <c r="GL230" s="100"/>
      <c r="GM230" s="100"/>
      <c r="GN230" s="100"/>
      <c r="GO230" s="100"/>
      <c r="GP230" s="100"/>
      <c r="GQ230" s="100"/>
      <c r="GR230" s="100"/>
      <c r="GS230" s="100"/>
      <c r="GT230" s="100"/>
      <c r="GU230" s="100"/>
      <c r="GV230" s="100"/>
      <c r="GW230" s="100"/>
      <c r="GX230" s="100"/>
      <c r="GY230" s="100"/>
      <c r="GZ230" s="100"/>
      <c r="HA230" s="100"/>
      <c r="HB230" s="100"/>
      <c r="HC230" s="100"/>
      <c r="HD230" s="100"/>
      <c r="HE230" s="100"/>
      <c r="HF230" s="100"/>
      <c r="HG230" s="100"/>
      <c r="HH230" s="100"/>
      <c r="HI230" s="100"/>
      <c r="HJ230" s="100"/>
      <c r="HK230" s="100"/>
      <c r="HL230" s="100"/>
      <c r="HM230" s="100"/>
      <c r="HN230" s="100"/>
      <c r="HO230" s="100"/>
      <c r="HP230" s="100"/>
      <c r="HQ230" s="100"/>
      <c r="HR230" s="100"/>
      <c r="HS230" s="100"/>
      <c r="HT230" s="100"/>
      <c r="HU230" s="100"/>
      <c r="HV230" s="100"/>
      <c r="HW230" s="100"/>
      <c r="HX230" s="100"/>
      <c r="HY230" s="100"/>
      <c r="HZ230" s="100"/>
      <c r="IA230" s="100"/>
      <c r="IB230" s="100"/>
      <c r="IC230" s="100"/>
      <c r="ID230" s="100"/>
      <c r="IE230" s="100"/>
      <c r="IF230" s="100"/>
      <c r="IG230" s="100"/>
      <c r="IH230" s="100"/>
      <c r="II230" s="100"/>
      <c r="IJ230" s="100"/>
      <c r="IK230" s="100"/>
      <c r="IL230" s="100"/>
      <c r="IM230" s="100"/>
      <c r="IN230" s="100"/>
      <c r="IO230" s="100"/>
      <c r="IP230" s="100"/>
      <c r="IQ230" s="100"/>
      <c r="IR230" s="100"/>
      <c r="IS230" s="100"/>
      <c r="IT230" s="100"/>
      <c r="IU230" s="100"/>
      <c r="IV230" s="100"/>
      <c r="IW230" s="100"/>
      <c r="IX230" s="100"/>
      <c r="IY230" s="100"/>
      <c r="IZ230" s="100"/>
      <c r="JA230" s="100"/>
      <c r="JB230" s="100"/>
      <c r="JC230" s="100"/>
      <c r="JD230" s="100"/>
      <c r="JE230" s="100"/>
      <c r="JF230" s="100"/>
      <c r="JG230" s="100"/>
      <c r="JH230" s="100"/>
      <c r="JI230" s="100"/>
      <c r="JJ230" s="100"/>
      <c r="JK230" s="100"/>
      <c r="JL230" s="100"/>
      <c r="JM230" s="100"/>
      <c r="JN230" s="100"/>
      <c r="JO230" s="100"/>
      <c r="JP230" s="100"/>
      <c r="JQ230" s="100"/>
      <c r="JR230" s="100"/>
      <c r="JS230" s="100"/>
      <c r="JT230" s="100"/>
      <c r="JU230" s="100"/>
      <c r="JV230" s="100"/>
      <c r="JW230" s="100"/>
      <c r="JX230" s="100"/>
      <c r="JY230" s="100"/>
      <c r="JZ230" s="100"/>
      <c r="KA230" s="100"/>
      <c r="KB230" s="100"/>
      <c r="KC230" s="100"/>
      <c r="KD230" s="100"/>
      <c r="KE230" s="100"/>
      <c r="KF230" s="100"/>
      <c r="KG230" s="100"/>
      <c r="KH230" s="100"/>
      <c r="KI230" s="100"/>
      <c r="KJ230" s="100"/>
      <c r="KK230" s="100"/>
      <c r="KL230" s="100"/>
      <c r="KM230" s="100"/>
      <c r="KN230" s="100"/>
      <c r="KO230" s="100"/>
      <c r="KP230" s="100"/>
      <c r="KQ230" s="100"/>
      <c r="KR230" s="100"/>
      <c r="KS230" s="100"/>
      <c r="KT230" s="100"/>
      <c r="KU230" s="100"/>
      <c r="KV230" s="100"/>
      <c r="KW230" s="100"/>
      <c r="KX230" s="100"/>
      <c r="KY230" s="100"/>
      <c r="KZ230" s="100"/>
      <c r="LA230" s="100"/>
      <c r="LB230" s="100"/>
      <c r="LC230" s="100"/>
      <c r="LD230" s="100"/>
      <c r="LE230" s="100"/>
      <c r="LF230" s="100"/>
      <c r="LG230" s="100"/>
      <c r="LH230" s="100"/>
      <c r="LI230" s="100"/>
      <c r="LJ230" s="100"/>
      <c r="LK230" s="100"/>
      <c r="LL230" s="100"/>
      <c r="LM230" s="100"/>
      <c r="LN230" s="100"/>
      <c r="LO230" s="100"/>
      <c r="LP230" s="100"/>
      <c r="LQ230" s="100"/>
      <c r="LR230" s="100"/>
      <c r="LS230" s="100"/>
      <c r="LT230" s="100"/>
      <c r="LU230" s="100"/>
      <c r="LV230" s="100"/>
      <c r="LW230" s="100"/>
      <c r="LX230" s="100"/>
      <c r="LY230" s="100"/>
      <c r="LZ230" s="100"/>
      <c r="MA230" s="100"/>
      <c r="MB230" s="100"/>
      <c r="MC230" s="100"/>
      <c r="MD230" s="100"/>
      <c r="ME230" s="100"/>
      <c r="MF230" s="100"/>
      <c r="MG230" s="100"/>
      <c r="MH230" s="100"/>
      <c r="MI230" s="100"/>
      <c r="MJ230" s="100"/>
      <c r="MK230" s="100"/>
      <c r="ML230" s="100"/>
      <c r="MM230" s="100"/>
      <c r="MN230" s="100"/>
      <c r="MO230" s="100"/>
      <c r="MP230" s="100"/>
      <c r="MQ230" s="100"/>
      <c r="MR230" s="100"/>
      <c r="MS230" s="100"/>
      <c r="MT230" s="100"/>
      <c r="MU230" s="100"/>
      <c r="MV230" s="100"/>
      <c r="MW230" s="100"/>
      <c r="MX230" s="100"/>
      <c r="MY230" s="100"/>
      <c r="MZ230" s="100"/>
      <c r="NA230" s="100"/>
      <c r="NB230" s="100"/>
      <c r="NC230" s="100"/>
      <c r="ND230" s="100"/>
      <c r="NE230" s="100"/>
      <c r="NF230" s="100"/>
      <c r="NG230" s="100"/>
      <c r="NH230" s="100"/>
      <c r="NI230" s="100"/>
      <c r="NJ230" s="100"/>
      <c r="NK230" s="100"/>
      <c r="NL230" s="100"/>
      <c r="NM230" s="100"/>
      <c r="NN230" s="100"/>
      <c r="NO230" s="100"/>
      <c r="NP230" s="100"/>
      <c r="NQ230" s="100"/>
      <c r="NR230" s="100"/>
      <c r="NS230" s="100"/>
      <c r="NT230" s="100"/>
      <c r="NU230" s="100"/>
      <c r="NV230" s="100"/>
      <c r="NW230" s="100"/>
      <c r="NX230" s="100"/>
      <c r="NY230" s="100"/>
      <c r="NZ230" s="100"/>
      <c r="OA230" s="100"/>
      <c r="OB230" s="100"/>
      <c r="OC230" s="100"/>
      <c r="OD230" s="100"/>
      <c r="OE230" s="100"/>
      <c r="OF230" s="100"/>
      <c r="OG230" s="100"/>
      <c r="OH230" s="100"/>
      <c r="OI230" s="100"/>
      <c r="OJ230" s="100"/>
      <c r="OK230" s="100"/>
      <c r="OL230" s="100"/>
      <c r="OM230" s="100"/>
      <c r="ON230" s="100"/>
      <c r="OO230" s="100"/>
      <c r="OP230" s="100"/>
      <c r="OQ230" s="100"/>
      <c r="OR230" s="100"/>
      <c r="OS230" s="100"/>
      <c r="OT230" s="100"/>
      <c r="OU230" s="100"/>
      <c r="OV230" s="100"/>
      <c r="OW230" s="100"/>
      <c r="OX230" s="100"/>
      <c r="OY230" s="100"/>
      <c r="OZ230" s="100"/>
      <c r="PA230" s="100"/>
      <c r="PB230" s="100"/>
      <c r="PC230" s="100"/>
      <c r="PD230" s="100"/>
      <c r="PE230" s="100"/>
      <c r="PF230" s="100"/>
      <c r="PG230" s="100"/>
      <c r="PH230" s="100"/>
      <c r="PI230" s="100"/>
      <c r="PJ230" s="100"/>
      <c r="PK230" s="100"/>
      <c r="PL230" s="100"/>
      <c r="PM230" s="100"/>
      <c r="PN230" s="100"/>
      <c r="PO230" s="100"/>
      <c r="PP230" s="100"/>
      <c r="PQ230" s="100"/>
      <c r="PR230" s="100"/>
      <c r="PS230" s="100"/>
      <c r="PT230" s="100"/>
      <c r="PU230" s="100"/>
      <c r="PV230" s="100"/>
      <c r="PW230" s="100"/>
      <c r="PX230" s="100"/>
      <c r="PY230" s="100"/>
      <c r="PZ230" s="100"/>
      <c r="QA230" s="100"/>
      <c r="QB230" s="100"/>
      <c r="QC230" s="100"/>
      <c r="QD230" s="100"/>
      <c r="QE230" s="100"/>
      <c r="QF230" s="100"/>
      <c r="QG230" s="100"/>
      <c r="QH230" s="100"/>
      <c r="QI230" s="100"/>
      <c r="QJ230" s="100"/>
      <c r="QK230" s="100"/>
      <c r="QL230" s="100"/>
      <c r="QM230" s="100"/>
      <c r="QN230" s="100"/>
      <c r="QO230" s="100"/>
      <c r="QP230" s="100"/>
      <c r="QQ230" s="100"/>
      <c r="QR230" s="100"/>
      <c r="QS230" s="100"/>
      <c r="QT230" s="100"/>
      <c r="QU230" s="100"/>
      <c r="QV230" s="100"/>
      <c r="QW230" s="100"/>
      <c r="QX230" s="100"/>
      <c r="QY230" s="100"/>
      <c r="QZ230" s="100"/>
      <c r="RA230" s="100"/>
      <c r="RB230" s="100"/>
      <c r="RC230" s="100"/>
      <c r="RD230" s="100"/>
      <c r="RE230" s="100"/>
      <c r="RF230" s="100"/>
      <c r="RG230" s="100"/>
      <c r="RH230" s="100"/>
      <c r="RI230" s="100"/>
      <c r="RJ230" s="100"/>
      <c r="RK230" s="100"/>
      <c r="RL230" s="100"/>
      <c r="RM230" s="100"/>
      <c r="RN230" s="100"/>
      <c r="RO230" s="100"/>
      <c r="RP230" s="100"/>
      <c r="RQ230" s="100"/>
      <c r="RR230" s="100"/>
      <c r="RS230" s="100"/>
      <c r="RT230" s="100"/>
      <c r="RU230" s="100"/>
      <c r="RV230" s="100"/>
      <c r="RW230" s="100"/>
      <c r="RX230" s="100"/>
      <c r="RY230" s="100"/>
      <c r="RZ230" s="100"/>
      <c r="SA230" s="100"/>
      <c r="SB230" s="100"/>
      <c r="SC230" s="100"/>
      <c r="SD230" s="100"/>
      <c r="SE230" s="100"/>
      <c r="SF230" s="100"/>
      <c r="SG230" s="100"/>
      <c r="SH230" s="100"/>
      <c r="SI230" s="100"/>
      <c r="SJ230" s="100"/>
      <c r="SK230" s="100"/>
      <c r="SL230" s="100"/>
      <c r="SM230" s="100"/>
      <c r="SN230" s="100"/>
      <c r="SO230" s="100"/>
      <c r="SP230" s="100"/>
      <c r="SQ230" s="100"/>
      <c r="SR230" s="100"/>
      <c r="SS230" s="100"/>
      <c r="ST230" s="100"/>
      <c r="SU230" s="100"/>
      <c r="SV230" s="100"/>
      <c r="SW230" s="100"/>
      <c r="SX230" s="100"/>
      <c r="SY230" s="100"/>
      <c r="SZ230" s="100"/>
      <c r="TA230" s="100"/>
      <c r="TB230" s="100"/>
      <c r="TC230" s="100"/>
      <c r="TD230" s="100"/>
      <c r="TE230" s="100"/>
      <c r="TF230" s="100"/>
      <c r="TG230" s="100"/>
      <c r="TH230" s="100"/>
      <c r="TI230" s="100"/>
      <c r="TJ230" s="100"/>
      <c r="TK230" s="100"/>
      <c r="TL230" s="100"/>
      <c r="TM230" s="100"/>
      <c r="TN230" s="100"/>
      <c r="TO230" s="100"/>
      <c r="TP230" s="100"/>
      <c r="TQ230" s="100"/>
      <c r="TR230" s="100"/>
      <c r="TS230" s="100"/>
      <c r="TT230" s="100"/>
      <c r="TU230" s="100"/>
      <c r="TV230" s="100"/>
      <c r="TW230" s="100"/>
      <c r="TX230" s="100"/>
      <c r="TY230" s="100"/>
      <c r="TZ230" s="100"/>
      <c r="UA230" s="100"/>
      <c r="UB230" s="100"/>
      <c r="UC230" s="100"/>
      <c r="UD230" s="100"/>
      <c r="UE230" s="100"/>
      <c r="UF230" s="100"/>
      <c r="UG230" s="100"/>
      <c r="UH230" s="100"/>
      <c r="UI230" s="100"/>
      <c r="UJ230" s="100"/>
      <c r="UK230" s="100"/>
      <c r="UL230" s="100"/>
      <c r="UM230" s="100"/>
      <c r="UN230" s="100"/>
      <c r="UO230" s="100"/>
      <c r="UP230" s="100"/>
      <c r="UQ230" s="100"/>
      <c r="UR230" s="100"/>
      <c r="US230" s="100"/>
      <c r="UT230" s="100"/>
      <c r="UU230" s="100"/>
      <c r="UV230" s="100"/>
      <c r="UW230" s="100"/>
      <c r="UX230" s="100"/>
      <c r="UY230" s="100"/>
      <c r="UZ230" s="100"/>
      <c r="VA230" s="100"/>
      <c r="VB230" s="100"/>
      <c r="VC230" s="100"/>
      <c r="VD230" s="100"/>
      <c r="VE230" s="100"/>
      <c r="VF230" s="100"/>
      <c r="VG230" s="100"/>
      <c r="VH230" s="100"/>
      <c r="VI230" s="100"/>
      <c r="VJ230" s="100"/>
      <c r="VK230" s="100"/>
      <c r="VL230" s="100"/>
      <c r="VM230" s="100"/>
      <c r="VN230" s="100"/>
      <c r="VO230" s="100"/>
      <c r="VP230" s="100"/>
      <c r="VQ230" s="100"/>
      <c r="VR230" s="100"/>
      <c r="VS230" s="100"/>
      <c r="VT230" s="100"/>
      <c r="VU230" s="100"/>
      <c r="VV230" s="100"/>
      <c r="VW230" s="100"/>
      <c r="VX230" s="100"/>
      <c r="VY230" s="100"/>
      <c r="VZ230" s="100"/>
      <c r="WA230" s="100"/>
      <c r="WB230" s="100"/>
      <c r="WC230" s="100"/>
      <c r="WD230" s="100"/>
      <c r="WE230" s="100"/>
      <c r="WF230" s="100"/>
      <c r="WG230" s="100"/>
      <c r="WH230" s="100"/>
      <c r="WI230" s="100"/>
      <c r="WJ230" s="100"/>
      <c r="WK230" s="100"/>
      <c r="WL230" s="100"/>
      <c r="WM230" s="100"/>
      <c r="WN230" s="100"/>
      <c r="WO230" s="100"/>
      <c r="WP230" s="100"/>
      <c r="WQ230" s="100"/>
      <c r="WR230" s="100"/>
      <c r="WS230" s="100"/>
      <c r="WT230" s="100"/>
      <c r="WU230" s="100"/>
      <c r="WV230" s="100"/>
      <c r="WW230" s="100"/>
      <c r="WX230" s="100"/>
      <c r="WY230" s="100"/>
      <c r="WZ230" s="100"/>
      <c r="XA230" s="100"/>
      <c r="XB230" s="100"/>
      <c r="XC230" s="100"/>
      <c r="XD230" s="100"/>
      <c r="XE230" s="100"/>
      <c r="XF230" s="100"/>
      <c r="XG230" s="100"/>
      <c r="XH230" s="100"/>
      <c r="XI230" s="100"/>
      <c r="XJ230" s="100"/>
      <c r="XK230" s="100"/>
      <c r="XL230" s="100"/>
      <c r="XM230" s="100"/>
      <c r="XN230" s="100"/>
      <c r="XO230" s="100"/>
      <c r="XP230" s="100"/>
      <c r="XQ230" s="100"/>
      <c r="XR230" s="100"/>
      <c r="XS230" s="100"/>
      <c r="XT230" s="100"/>
      <c r="XU230" s="100"/>
      <c r="XV230" s="100"/>
      <c r="XW230" s="100"/>
      <c r="XX230" s="100"/>
      <c r="XY230" s="100"/>
      <c r="XZ230" s="100"/>
      <c r="YA230" s="100"/>
      <c r="YB230" s="100"/>
      <c r="YC230" s="100"/>
      <c r="YD230" s="100"/>
      <c r="YE230" s="100"/>
      <c r="YF230" s="100"/>
      <c r="YG230" s="100"/>
      <c r="YH230" s="100"/>
      <c r="YI230" s="100"/>
      <c r="YJ230" s="100"/>
      <c r="YK230" s="100"/>
      <c r="YL230" s="100"/>
      <c r="YM230" s="100"/>
      <c r="YN230" s="100"/>
      <c r="YO230" s="100"/>
      <c r="YP230" s="100"/>
      <c r="YQ230" s="100"/>
      <c r="YR230" s="100"/>
      <c r="YS230" s="100"/>
      <c r="YT230" s="100"/>
      <c r="YU230" s="100"/>
      <c r="YV230" s="100"/>
      <c r="YW230" s="100"/>
      <c r="YX230" s="100"/>
      <c r="YY230" s="100"/>
      <c r="YZ230" s="100"/>
      <c r="ZA230" s="100"/>
      <c r="ZB230" s="100"/>
      <c r="ZC230" s="100"/>
      <c r="ZD230" s="100"/>
      <c r="ZE230" s="100"/>
      <c r="ZF230" s="100"/>
      <c r="ZG230" s="100"/>
      <c r="ZH230" s="100"/>
      <c r="ZI230" s="100"/>
      <c r="ZJ230" s="100"/>
      <c r="ZK230" s="100"/>
      <c r="ZL230" s="100"/>
      <c r="ZM230" s="100"/>
      <c r="ZN230" s="100"/>
      <c r="ZO230" s="100"/>
      <c r="ZP230" s="100"/>
      <c r="ZQ230" s="100"/>
      <c r="ZR230" s="100"/>
      <c r="ZS230" s="100"/>
      <c r="ZT230" s="100"/>
      <c r="ZU230" s="100"/>
      <c r="ZV230" s="100"/>
      <c r="ZW230" s="100"/>
      <c r="ZX230" s="100"/>
      <c r="ZY230" s="100"/>
      <c r="ZZ230" s="100"/>
      <c r="AAA230" s="100"/>
      <c r="AAB230" s="100"/>
      <c r="AAC230" s="100"/>
      <c r="AAD230" s="100"/>
      <c r="AAE230" s="100"/>
      <c r="AAF230" s="100"/>
      <c r="AAG230" s="100"/>
      <c r="AAH230" s="100"/>
      <c r="AAI230" s="100"/>
      <c r="AAJ230" s="100"/>
      <c r="AAK230" s="100"/>
      <c r="AAL230" s="100"/>
      <c r="AAM230" s="100"/>
      <c r="AAN230" s="100"/>
      <c r="AAO230" s="100"/>
      <c r="AAP230" s="100"/>
      <c r="AAQ230" s="100"/>
      <c r="AAR230" s="100"/>
      <c r="AAS230" s="100"/>
      <c r="AAT230" s="100"/>
      <c r="AAU230" s="100"/>
      <c r="AAV230" s="100"/>
      <c r="AAW230" s="100"/>
      <c r="AAX230" s="100"/>
      <c r="AAY230" s="100"/>
      <c r="AAZ230" s="100"/>
      <c r="ABA230" s="100"/>
      <c r="ABB230" s="100"/>
      <c r="ABC230" s="100"/>
      <c r="ABD230" s="100"/>
      <c r="ABE230" s="100"/>
      <c r="ABF230" s="100"/>
      <c r="ABG230" s="100"/>
      <c r="ABH230" s="100"/>
      <c r="ABI230" s="100"/>
      <c r="ABJ230" s="100"/>
      <c r="ABK230" s="100"/>
      <c r="ABL230" s="100"/>
      <c r="ABM230" s="100"/>
      <c r="ABN230" s="100"/>
      <c r="ABO230" s="100"/>
      <c r="ABP230" s="100"/>
      <c r="ABQ230" s="100"/>
      <c r="ABR230" s="100"/>
      <c r="ABS230" s="100"/>
      <c r="ABT230" s="100"/>
      <c r="ABU230" s="100"/>
      <c r="ABV230" s="100"/>
      <c r="ABW230" s="100"/>
      <c r="ABX230" s="100"/>
      <c r="ABY230" s="100"/>
      <c r="ABZ230" s="100"/>
      <c r="ACA230" s="100"/>
      <c r="ACB230" s="100"/>
      <c r="ACC230" s="100"/>
      <c r="ACD230" s="100"/>
      <c r="ACE230" s="100"/>
      <c r="ACF230" s="100"/>
      <c r="ACG230" s="100"/>
      <c r="ACH230" s="100"/>
      <c r="ACI230" s="100"/>
      <c r="ACJ230" s="100"/>
      <c r="ACK230" s="100"/>
      <c r="ACL230" s="100"/>
      <c r="ACM230" s="100"/>
      <c r="ACN230" s="100"/>
      <c r="ACO230" s="100"/>
      <c r="ACP230" s="100"/>
      <c r="ACQ230" s="100"/>
      <c r="ACR230" s="100"/>
      <c r="ACS230" s="100"/>
      <c r="ACT230" s="100"/>
      <c r="ACU230" s="100"/>
      <c r="ACV230" s="100"/>
      <c r="ACW230" s="100"/>
      <c r="ACX230" s="100"/>
      <c r="ACY230" s="100"/>
      <c r="ACZ230" s="100"/>
      <c r="ADA230" s="100"/>
      <c r="ADB230" s="100"/>
      <c r="ADC230" s="100"/>
      <c r="ADD230" s="100"/>
      <c r="ADE230" s="100"/>
      <c r="ADF230" s="100"/>
      <c r="ADG230" s="100"/>
      <c r="ADH230" s="100"/>
      <c r="ADI230" s="100"/>
      <c r="ADJ230" s="100"/>
      <c r="ADK230" s="100"/>
      <c r="ADL230" s="100"/>
      <c r="ADM230" s="100"/>
      <c r="ADN230" s="100"/>
      <c r="ADO230" s="100"/>
      <c r="ADP230" s="100"/>
      <c r="ADQ230" s="100"/>
      <c r="ADR230" s="100"/>
      <c r="ADS230" s="100"/>
      <c r="ADT230" s="100"/>
      <c r="ADU230" s="100"/>
      <c r="ADV230" s="100"/>
      <c r="ADW230" s="100"/>
      <c r="ADX230" s="100"/>
      <c r="ADY230" s="100"/>
      <c r="ADZ230" s="100"/>
      <c r="AEA230" s="100"/>
      <c r="AEB230" s="100"/>
      <c r="AEC230" s="100"/>
      <c r="AED230" s="100"/>
      <c r="AEE230" s="100"/>
      <c r="AEF230" s="100"/>
      <c r="AEG230" s="100"/>
      <c r="AEH230" s="100"/>
      <c r="AEI230" s="100"/>
      <c r="AEJ230" s="100"/>
      <c r="AEK230" s="100"/>
      <c r="AEL230" s="100"/>
      <c r="AEM230" s="100"/>
      <c r="AEN230" s="100"/>
      <c r="AEO230" s="100"/>
      <c r="AEP230" s="100"/>
      <c r="AEQ230" s="100"/>
      <c r="AER230" s="100"/>
      <c r="AES230" s="100"/>
      <c r="AET230" s="100"/>
      <c r="AEU230" s="100"/>
      <c r="AEV230" s="100"/>
      <c r="AEW230" s="100"/>
      <c r="AEX230" s="100"/>
      <c r="AEY230" s="100"/>
      <c r="AEZ230" s="100"/>
      <c r="AFA230" s="100"/>
      <c r="AFB230" s="100"/>
      <c r="AFC230" s="100"/>
      <c r="AFD230" s="100"/>
      <c r="AFE230" s="100"/>
      <c r="AFF230" s="100"/>
      <c r="AFG230" s="100"/>
      <c r="AFH230" s="100"/>
      <c r="AFI230" s="100"/>
      <c r="AFJ230" s="100"/>
      <c r="AFK230" s="100"/>
      <c r="AFL230" s="100"/>
      <c r="AFM230" s="100"/>
      <c r="AFN230" s="100"/>
      <c r="AFO230" s="100"/>
      <c r="AFP230" s="100"/>
      <c r="AFQ230" s="100"/>
      <c r="AFR230" s="100"/>
      <c r="AFS230" s="100"/>
      <c r="AFT230" s="100"/>
      <c r="AFU230" s="100"/>
      <c r="AFV230" s="100"/>
      <c r="AFW230" s="100"/>
      <c r="AFX230" s="100"/>
      <c r="AFY230" s="100"/>
      <c r="AFZ230" s="100"/>
      <c r="AGA230" s="100"/>
      <c r="AGB230" s="100"/>
      <c r="AGC230" s="100"/>
      <c r="AGD230" s="100"/>
      <c r="AGE230" s="100"/>
      <c r="AGF230" s="100"/>
      <c r="AGG230" s="100"/>
      <c r="AGH230" s="100"/>
      <c r="AGI230" s="100"/>
      <c r="AGJ230" s="100"/>
      <c r="AGK230" s="100"/>
      <c r="AGL230" s="100"/>
      <c r="AGM230" s="100"/>
      <c r="AGN230" s="100"/>
      <c r="AGO230" s="100"/>
      <c r="AGP230" s="100"/>
      <c r="AGQ230" s="100"/>
      <c r="AGR230" s="100"/>
      <c r="AGS230" s="100"/>
      <c r="AGT230" s="100"/>
      <c r="AGU230" s="100"/>
      <c r="AGV230" s="100"/>
      <c r="AGW230" s="100"/>
      <c r="AGX230" s="100"/>
      <c r="AGY230" s="100"/>
      <c r="AGZ230" s="100"/>
      <c r="AHA230" s="100"/>
      <c r="AHB230" s="100"/>
      <c r="AHC230" s="100"/>
      <c r="AHD230" s="100"/>
      <c r="AHE230" s="100"/>
      <c r="AHF230" s="100"/>
      <c r="AHG230" s="100"/>
      <c r="AHH230" s="100"/>
      <c r="AHI230" s="100"/>
      <c r="AHJ230" s="100"/>
      <c r="AHK230" s="100"/>
      <c r="AHL230" s="100"/>
      <c r="AHM230" s="100"/>
      <c r="AHN230" s="100"/>
      <c r="AHO230" s="100"/>
      <c r="AHP230" s="100"/>
      <c r="AHQ230" s="100"/>
      <c r="AHR230" s="100"/>
      <c r="AHS230" s="100"/>
      <c r="AHT230" s="100"/>
      <c r="AHU230" s="100"/>
      <c r="AHV230" s="100"/>
      <c r="AHW230" s="100"/>
      <c r="AHX230" s="100"/>
      <c r="AHY230" s="100"/>
      <c r="AHZ230" s="100"/>
      <c r="AIA230" s="100"/>
      <c r="AIB230" s="100"/>
      <c r="AIC230" s="100"/>
      <c r="AID230" s="100"/>
      <c r="AIE230" s="100"/>
      <c r="AIF230" s="100"/>
      <c r="AIG230" s="100"/>
      <c r="AIH230" s="100"/>
      <c r="AII230" s="100"/>
      <c r="AIJ230" s="100"/>
      <c r="AIK230" s="100"/>
      <c r="AIL230" s="100"/>
      <c r="AIM230" s="100"/>
      <c r="AIN230" s="100"/>
      <c r="AIO230" s="100"/>
      <c r="AIP230" s="100"/>
      <c r="AIQ230" s="100"/>
      <c r="AIR230" s="100"/>
      <c r="AIS230" s="100"/>
      <c r="AIT230" s="100"/>
      <c r="AIU230" s="100"/>
      <c r="AIV230" s="100"/>
      <c r="AIW230" s="100"/>
      <c r="AIX230" s="100"/>
      <c r="AIY230" s="100"/>
      <c r="AIZ230" s="100"/>
      <c r="AJA230" s="100"/>
      <c r="AJB230" s="100"/>
      <c r="AJC230" s="100"/>
      <c r="AJD230" s="100"/>
      <c r="AJE230" s="100"/>
      <c r="AJF230" s="100"/>
      <c r="AJG230" s="100"/>
      <c r="AJH230" s="100"/>
      <c r="AJI230" s="100"/>
      <c r="AJJ230" s="100"/>
      <c r="AJK230" s="100"/>
      <c r="AJL230" s="100"/>
      <c r="AJM230" s="100"/>
      <c r="AJN230" s="100"/>
      <c r="AJO230" s="100"/>
      <c r="AJP230" s="100"/>
      <c r="AJQ230" s="100"/>
      <c r="AJR230" s="100"/>
      <c r="AJS230" s="100"/>
      <c r="AJT230" s="100"/>
      <c r="AJU230" s="100"/>
      <c r="AJV230" s="100"/>
      <c r="AJW230" s="100"/>
      <c r="AJX230" s="100"/>
      <c r="AJY230" s="100"/>
      <c r="AJZ230" s="100"/>
      <c r="AKA230" s="100"/>
      <c r="AKB230" s="100"/>
      <c r="AKC230" s="100"/>
      <c r="AKD230" s="100"/>
      <c r="AKE230" s="100"/>
      <c r="AKF230" s="100"/>
      <c r="AKG230" s="100"/>
      <c r="AKH230" s="100"/>
      <c r="AKI230" s="100"/>
      <c r="AKJ230" s="100"/>
      <c r="AKK230" s="100"/>
      <c r="AKL230" s="100"/>
      <c r="AKM230" s="100"/>
      <c r="AKN230" s="100"/>
      <c r="AKO230" s="100"/>
      <c r="AKP230" s="100"/>
      <c r="AKQ230" s="100"/>
      <c r="AKR230" s="100"/>
      <c r="AKS230" s="100"/>
      <c r="AKT230" s="100"/>
      <c r="AKU230" s="100"/>
      <c r="AKV230" s="100"/>
      <c r="AKW230" s="100"/>
      <c r="AKX230" s="100"/>
      <c r="AKY230" s="100"/>
      <c r="AKZ230" s="100"/>
      <c r="ALA230" s="100"/>
      <c r="ALB230" s="100"/>
      <c r="ALC230" s="100"/>
      <c r="ALD230" s="100"/>
      <c r="ALE230" s="100"/>
      <c r="ALF230" s="100"/>
      <c r="ALG230" s="100"/>
      <c r="ALH230" s="100"/>
      <c r="ALI230" s="100"/>
      <c r="ALJ230" s="100"/>
      <c r="ALK230" s="100"/>
      <c r="ALL230" s="100"/>
      <c r="ALM230" s="100"/>
      <c r="ALN230" s="100"/>
      <c r="ALO230" s="100"/>
      <c r="ALP230" s="100"/>
      <c r="ALQ230" s="100"/>
      <c r="ALR230" s="100"/>
      <c r="ALS230" s="100"/>
      <c r="ALT230" s="100"/>
      <c r="ALU230" s="100"/>
      <c r="ALV230" s="100"/>
      <c r="ALW230" s="100"/>
      <c r="ALX230" s="100"/>
      <c r="ALY230" s="100"/>
      <c r="ALZ230" s="100"/>
      <c r="AMA230" s="100"/>
      <c r="AMB230" s="100"/>
      <c r="AMC230" s="100"/>
      <c r="AMD230" s="100"/>
      <c r="AME230" s="100"/>
      <c r="AMF230" s="100"/>
      <c r="AMG230" s="100"/>
      <c r="AMH230" s="100"/>
      <c r="AMI230" s="100"/>
    </row>
    <row r="231" spans="1:1023" s="104" customFormat="1">
      <c r="A231" s="117" t="s">
        <v>225</v>
      </c>
      <c r="B231" s="118" t="s">
        <v>235</v>
      </c>
      <c r="C231" s="100">
        <v>32</v>
      </c>
      <c r="D231" s="100">
        <v>14</v>
      </c>
      <c r="E231" s="100"/>
      <c r="F231" s="100">
        <v>3</v>
      </c>
      <c r="G231" s="100"/>
      <c r="H231" s="100">
        <f t="shared" si="35"/>
        <v>49</v>
      </c>
      <c r="I231" s="123" t="str">
        <f t="shared" si="36"/>
        <v>統一超商</v>
      </c>
      <c r="J231" s="127" t="str">
        <f>IF((I231&lt;&gt;店舗数一覧_2021!I231),"○","")</f>
        <v/>
      </c>
      <c r="K231" s="124">
        <v>76241</v>
      </c>
      <c r="L231" s="102">
        <f t="shared" si="37"/>
        <v>1555.9387755102041</v>
      </c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  <c r="AU231" s="100"/>
      <c r="AV231" s="100"/>
      <c r="AW231" s="100"/>
      <c r="AX231" s="100"/>
      <c r="AY231" s="100"/>
      <c r="AZ231" s="100"/>
      <c r="BA231" s="100"/>
      <c r="BB231" s="100"/>
      <c r="BC231" s="100"/>
      <c r="BD231" s="100"/>
      <c r="BE231" s="100"/>
      <c r="BF231" s="100"/>
      <c r="BG231" s="100"/>
      <c r="BH231" s="100"/>
      <c r="BI231" s="100"/>
      <c r="BJ231" s="100"/>
      <c r="BK231" s="100"/>
      <c r="BL231" s="100"/>
      <c r="BM231" s="100"/>
      <c r="BN231" s="100"/>
      <c r="BO231" s="100"/>
      <c r="BP231" s="100"/>
      <c r="BQ231" s="100"/>
      <c r="BR231" s="100"/>
      <c r="BS231" s="100"/>
      <c r="BT231" s="100"/>
      <c r="BU231" s="100"/>
      <c r="BV231" s="100"/>
      <c r="BW231" s="100"/>
      <c r="BX231" s="100"/>
      <c r="BY231" s="100"/>
      <c r="BZ231" s="100"/>
      <c r="CA231" s="100"/>
      <c r="CB231" s="100"/>
      <c r="CC231" s="100"/>
      <c r="CD231" s="100"/>
      <c r="CE231" s="100"/>
      <c r="CF231" s="100"/>
      <c r="CG231" s="100"/>
      <c r="CH231" s="100"/>
      <c r="CI231" s="100"/>
      <c r="CJ231" s="100"/>
      <c r="CK231" s="100"/>
      <c r="CL231" s="100"/>
      <c r="CM231" s="100"/>
      <c r="CN231" s="100"/>
      <c r="CO231" s="100"/>
      <c r="CP231" s="100"/>
      <c r="CQ231" s="100"/>
      <c r="CR231" s="100"/>
      <c r="CS231" s="100"/>
      <c r="CT231" s="100"/>
      <c r="CU231" s="100"/>
      <c r="CV231" s="100"/>
      <c r="CW231" s="100"/>
      <c r="CX231" s="100"/>
      <c r="CY231" s="100"/>
      <c r="CZ231" s="100"/>
      <c r="DA231" s="100"/>
      <c r="DB231" s="100"/>
      <c r="DC231" s="100"/>
      <c r="DD231" s="100"/>
      <c r="DE231" s="100"/>
      <c r="DF231" s="100"/>
      <c r="DG231" s="100"/>
      <c r="DH231" s="100"/>
      <c r="DI231" s="100"/>
      <c r="DJ231" s="100"/>
      <c r="DK231" s="100"/>
      <c r="DL231" s="100"/>
      <c r="DM231" s="100"/>
      <c r="DN231" s="100"/>
      <c r="DO231" s="100"/>
      <c r="DP231" s="100"/>
      <c r="DQ231" s="100"/>
      <c r="DR231" s="100"/>
      <c r="DS231" s="100"/>
      <c r="DT231" s="100"/>
      <c r="DU231" s="100"/>
      <c r="DV231" s="100"/>
      <c r="DW231" s="100"/>
      <c r="DX231" s="100"/>
      <c r="DY231" s="100"/>
      <c r="DZ231" s="100"/>
      <c r="EA231" s="100"/>
      <c r="EB231" s="100"/>
      <c r="EC231" s="100"/>
      <c r="ED231" s="100"/>
      <c r="EE231" s="100"/>
      <c r="EF231" s="100"/>
      <c r="EG231" s="100"/>
      <c r="EH231" s="100"/>
      <c r="EI231" s="100"/>
      <c r="EJ231" s="100"/>
      <c r="EK231" s="100"/>
      <c r="EL231" s="100"/>
      <c r="EM231" s="100"/>
      <c r="EN231" s="100"/>
      <c r="EO231" s="100"/>
      <c r="EP231" s="100"/>
      <c r="EQ231" s="100"/>
      <c r="ER231" s="100"/>
      <c r="ES231" s="100"/>
      <c r="ET231" s="100"/>
      <c r="EU231" s="100"/>
      <c r="EV231" s="100"/>
      <c r="EW231" s="100"/>
      <c r="EX231" s="100"/>
      <c r="EY231" s="100"/>
      <c r="EZ231" s="100"/>
      <c r="FA231" s="100"/>
      <c r="FB231" s="100"/>
      <c r="FC231" s="100"/>
      <c r="FD231" s="100"/>
      <c r="FE231" s="100"/>
      <c r="FF231" s="100"/>
      <c r="FG231" s="100"/>
      <c r="FH231" s="100"/>
      <c r="FI231" s="100"/>
      <c r="FJ231" s="100"/>
      <c r="FK231" s="100"/>
      <c r="FL231" s="100"/>
      <c r="FM231" s="100"/>
      <c r="FN231" s="100"/>
      <c r="FO231" s="100"/>
      <c r="FP231" s="100"/>
      <c r="FQ231" s="100"/>
      <c r="FR231" s="100"/>
      <c r="FS231" s="100"/>
      <c r="FT231" s="100"/>
      <c r="FU231" s="100"/>
      <c r="FV231" s="100"/>
      <c r="FW231" s="100"/>
      <c r="FX231" s="100"/>
      <c r="FY231" s="100"/>
      <c r="FZ231" s="100"/>
      <c r="GA231" s="100"/>
      <c r="GB231" s="100"/>
      <c r="GC231" s="100"/>
      <c r="GD231" s="100"/>
      <c r="GE231" s="100"/>
      <c r="GF231" s="100"/>
      <c r="GG231" s="100"/>
      <c r="GH231" s="100"/>
      <c r="GI231" s="100"/>
      <c r="GJ231" s="100"/>
      <c r="GK231" s="100"/>
      <c r="GL231" s="100"/>
      <c r="GM231" s="100"/>
      <c r="GN231" s="100"/>
      <c r="GO231" s="100"/>
      <c r="GP231" s="100"/>
      <c r="GQ231" s="100"/>
      <c r="GR231" s="100"/>
      <c r="GS231" s="100"/>
      <c r="GT231" s="100"/>
      <c r="GU231" s="100"/>
      <c r="GV231" s="100"/>
      <c r="GW231" s="100"/>
      <c r="GX231" s="100"/>
      <c r="GY231" s="100"/>
      <c r="GZ231" s="100"/>
      <c r="HA231" s="100"/>
      <c r="HB231" s="100"/>
      <c r="HC231" s="100"/>
      <c r="HD231" s="100"/>
      <c r="HE231" s="100"/>
      <c r="HF231" s="100"/>
      <c r="HG231" s="100"/>
      <c r="HH231" s="100"/>
      <c r="HI231" s="100"/>
      <c r="HJ231" s="100"/>
      <c r="HK231" s="100"/>
      <c r="HL231" s="100"/>
      <c r="HM231" s="100"/>
      <c r="HN231" s="100"/>
      <c r="HO231" s="100"/>
      <c r="HP231" s="100"/>
      <c r="HQ231" s="100"/>
      <c r="HR231" s="100"/>
      <c r="HS231" s="100"/>
      <c r="HT231" s="100"/>
      <c r="HU231" s="100"/>
      <c r="HV231" s="100"/>
      <c r="HW231" s="100"/>
      <c r="HX231" s="100"/>
      <c r="HY231" s="100"/>
      <c r="HZ231" s="100"/>
      <c r="IA231" s="100"/>
      <c r="IB231" s="100"/>
      <c r="IC231" s="100"/>
      <c r="ID231" s="100"/>
      <c r="IE231" s="100"/>
      <c r="IF231" s="100"/>
      <c r="IG231" s="100"/>
      <c r="IH231" s="100"/>
      <c r="II231" s="100"/>
      <c r="IJ231" s="100"/>
      <c r="IK231" s="100"/>
      <c r="IL231" s="100"/>
      <c r="IM231" s="100"/>
      <c r="IN231" s="100"/>
      <c r="IO231" s="100"/>
      <c r="IP231" s="100"/>
      <c r="IQ231" s="100"/>
      <c r="IR231" s="100"/>
      <c r="IS231" s="100"/>
      <c r="IT231" s="100"/>
      <c r="IU231" s="100"/>
      <c r="IV231" s="100"/>
      <c r="IW231" s="100"/>
      <c r="IX231" s="100"/>
      <c r="IY231" s="100"/>
      <c r="IZ231" s="100"/>
      <c r="JA231" s="100"/>
      <c r="JB231" s="100"/>
      <c r="JC231" s="100"/>
      <c r="JD231" s="100"/>
      <c r="JE231" s="100"/>
      <c r="JF231" s="100"/>
      <c r="JG231" s="100"/>
      <c r="JH231" s="100"/>
      <c r="JI231" s="100"/>
      <c r="JJ231" s="100"/>
      <c r="JK231" s="100"/>
      <c r="JL231" s="100"/>
      <c r="JM231" s="100"/>
      <c r="JN231" s="100"/>
      <c r="JO231" s="100"/>
      <c r="JP231" s="100"/>
      <c r="JQ231" s="100"/>
      <c r="JR231" s="100"/>
      <c r="JS231" s="100"/>
      <c r="JT231" s="100"/>
      <c r="JU231" s="100"/>
      <c r="JV231" s="100"/>
      <c r="JW231" s="100"/>
      <c r="JX231" s="100"/>
      <c r="JY231" s="100"/>
      <c r="JZ231" s="100"/>
      <c r="KA231" s="100"/>
      <c r="KB231" s="100"/>
      <c r="KC231" s="100"/>
      <c r="KD231" s="100"/>
      <c r="KE231" s="100"/>
      <c r="KF231" s="100"/>
      <c r="KG231" s="100"/>
      <c r="KH231" s="100"/>
      <c r="KI231" s="100"/>
      <c r="KJ231" s="100"/>
      <c r="KK231" s="100"/>
      <c r="KL231" s="100"/>
      <c r="KM231" s="100"/>
      <c r="KN231" s="100"/>
      <c r="KO231" s="100"/>
      <c r="KP231" s="100"/>
      <c r="KQ231" s="100"/>
      <c r="KR231" s="100"/>
      <c r="KS231" s="100"/>
      <c r="KT231" s="100"/>
      <c r="KU231" s="100"/>
      <c r="KV231" s="100"/>
      <c r="KW231" s="100"/>
      <c r="KX231" s="100"/>
      <c r="KY231" s="100"/>
      <c r="KZ231" s="100"/>
      <c r="LA231" s="100"/>
      <c r="LB231" s="100"/>
      <c r="LC231" s="100"/>
      <c r="LD231" s="100"/>
      <c r="LE231" s="100"/>
      <c r="LF231" s="100"/>
      <c r="LG231" s="100"/>
      <c r="LH231" s="100"/>
      <c r="LI231" s="100"/>
      <c r="LJ231" s="100"/>
      <c r="LK231" s="100"/>
      <c r="LL231" s="100"/>
      <c r="LM231" s="100"/>
      <c r="LN231" s="100"/>
      <c r="LO231" s="100"/>
      <c r="LP231" s="100"/>
      <c r="LQ231" s="100"/>
      <c r="LR231" s="100"/>
      <c r="LS231" s="100"/>
      <c r="LT231" s="100"/>
      <c r="LU231" s="100"/>
      <c r="LV231" s="100"/>
      <c r="LW231" s="100"/>
      <c r="LX231" s="100"/>
      <c r="LY231" s="100"/>
      <c r="LZ231" s="100"/>
      <c r="MA231" s="100"/>
      <c r="MB231" s="100"/>
      <c r="MC231" s="100"/>
      <c r="MD231" s="100"/>
      <c r="ME231" s="100"/>
      <c r="MF231" s="100"/>
      <c r="MG231" s="100"/>
      <c r="MH231" s="100"/>
      <c r="MI231" s="100"/>
      <c r="MJ231" s="100"/>
      <c r="MK231" s="100"/>
      <c r="ML231" s="100"/>
      <c r="MM231" s="100"/>
      <c r="MN231" s="100"/>
      <c r="MO231" s="100"/>
      <c r="MP231" s="100"/>
      <c r="MQ231" s="100"/>
      <c r="MR231" s="100"/>
      <c r="MS231" s="100"/>
      <c r="MT231" s="100"/>
      <c r="MU231" s="100"/>
      <c r="MV231" s="100"/>
      <c r="MW231" s="100"/>
      <c r="MX231" s="100"/>
      <c r="MY231" s="100"/>
      <c r="MZ231" s="100"/>
      <c r="NA231" s="100"/>
      <c r="NB231" s="100"/>
      <c r="NC231" s="100"/>
      <c r="ND231" s="100"/>
      <c r="NE231" s="100"/>
      <c r="NF231" s="100"/>
      <c r="NG231" s="100"/>
      <c r="NH231" s="100"/>
      <c r="NI231" s="100"/>
      <c r="NJ231" s="100"/>
      <c r="NK231" s="100"/>
      <c r="NL231" s="100"/>
      <c r="NM231" s="100"/>
      <c r="NN231" s="100"/>
      <c r="NO231" s="100"/>
      <c r="NP231" s="100"/>
      <c r="NQ231" s="100"/>
      <c r="NR231" s="100"/>
      <c r="NS231" s="100"/>
      <c r="NT231" s="100"/>
      <c r="NU231" s="100"/>
      <c r="NV231" s="100"/>
      <c r="NW231" s="100"/>
      <c r="NX231" s="100"/>
      <c r="NY231" s="100"/>
      <c r="NZ231" s="100"/>
      <c r="OA231" s="100"/>
      <c r="OB231" s="100"/>
      <c r="OC231" s="100"/>
      <c r="OD231" s="100"/>
      <c r="OE231" s="100"/>
      <c r="OF231" s="100"/>
      <c r="OG231" s="100"/>
      <c r="OH231" s="100"/>
      <c r="OI231" s="100"/>
      <c r="OJ231" s="100"/>
      <c r="OK231" s="100"/>
      <c r="OL231" s="100"/>
      <c r="OM231" s="100"/>
      <c r="ON231" s="100"/>
      <c r="OO231" s="100"/>
      <c r="OP231" s="100"/>
      <c r="OQ231" s="100"/>
      <c r="OR231" s="100"/>
      <c r="OS231" s="100"/>
      <c r="OT231" s="100"/>
      <c r="OU231" s="100"/>
      <c r="OV231" s="100"/>
      <c r="OW231" s="100"/>
      <c r="OX231" s="100"/>
      <c r="OY231" s="100"/>
      <c r="OZ231" s="100"/>
      <c r="PA231" s="100"/>
      <c r="PB231" s="100"/>
      <c r="PC231" s="100"/>
      <c r="PD231" s="100"/>
      <c r="PE231" s="100"/>
      <c r="PF231" s="100"/>
      <c r="PG231" s="100"/>
      <c r="PH231" s="100"/>
      <c r="PI231" s="100"/>
      <c r="PJ231" s="100"/>
      <c r="PK231" s="100"/>
      <c r="PL231" s="100"/>
      <c r="PM231" s="100"/>
      <c r="PN231" s="100"/>
      <c r="PO231" s="100"/>
      <c r="PP231" s="100"/>
      <c r="PQ231" s="100"/>
      <c r="PR231" s="100"/>
      <c r="PS231" s="100"/>
      <c r="PT231" s="100"/>
      <c r="PU231" s="100"/>
      <c r="PV231" s="100"/>
      <c r="PW231" s="100"/>
      <c r="PX231" s="100"/>
      <c r="PY231" s="100"/>
      <c r="PZ231" s="100"/>
      <c r="QA231" s="100"/>
      <c r="QB231" s="100"/>
      <c r="QC231" s="100"/>
      <c r="QD231" s="100"/>
      <c r="QE231" s="100"/>
      <c r="QF231" s="100"/>
      <c r="QG231" s="100"/>
      <c r="QH231" s="100"/>
      <c r="QI231" s="100"/>
      <c r="QJ231" s="100"/>
      <c r="QK231" s="100"/>
      <c r="QL231" s="100"/>
      <c r="QM231" s="100"/>
      <c r="QN231" s="100"/>
      <c r="QO231" s="100"/>
      <c r="QP231" s="100"/>
      <c r="QQ231" s="100"/>
      <c r="QR231" s="100"/>
      <c r="QS231" s="100"/>
      <c r="QT231" s="100"/>
      <c r="QU231" s="100"/>
      <c r="QV231" s="100"/>
      <c r="QW231" s="100"/>
      <c r="QX231" s="100"/>
      <c r="QY231" s="100"/>
      <c r="QZ231" s="100"/>
      <c r="RA231" s="100"/>
      <c r="RB231" s="100"/>
      <c r="RC231" s="100"/>
      <c r="RD231" s="100"/>
      <c r="RE231" s="100"/>
      <c r="RF231" s="100"/>
      <c r="RG231" s="100"/>
      <c r="RH231" s="100"/>
      <c r="RI231" s="100"/>
      <c r="RJ231" s="100"/>
      <c r="RK231" s="100"/>
      <c r="RL231" s="100"/>
      <c r="RM231" s="100"/>
      <c r="RN231" s="100"/>
      <c r="RO231" s="100"/>
      <c r="RP231" s="100"/>
      <c r="RQ231" s="100"/>
      <c r="RR231" s="100"/>
      <c r="RS231" s="100"/>
      <c r="RT231" s="100"/>
      <c r="RU231" s="100"/>
      <c r="RV231" s="100"/>
      <c r="RW231" s="100"/>
      <c r="RX231" s="100"/>
      <c r="RY231" s="100"/>
      <c r="RZ231" s="100"/>
      <c r="SA231" s="100"/>
      <c r="SB231" s="100"/>
      <c r="SC231" s="100"/>
      <c r="SD231" s="100"/>
      <c r="SE231" s="100"/>
      <c r="SF231" s="100"/>
      <c r="SG231" s="100"/>
      <c r="SH231" s="100"/>
      <c r="SI231" s="100"/>
      <c r="SJ231" s="100"/>
      <c r="SK231" s="100"/>
      <c r="SL231" s="100"/>
      <c r="SM231" s="100"/>
      <c r="SN231" s="100"/>
      <c r="SO231" s="100"/>
      <c r="SP231" s="100"/>
      <c r="SQ231" s="100"/>
      <c r="SR231" s="100"/>
      <c r="SS231" s="100"/>
      <c r="ST231" s="100"/>
      <c r="SU231" s="100"/>
      <c r="SV231" s="100"/>
      <c r="SW231" s="100"/>
      <c r="SX231" s="100"/>
      <c r="SY231" s="100"/>
      <c r="SZ231" s="100"/>
      <c r="TA231" s="100"/>
      <c r="TB231" s="100"/>
      <c r="TC231" s="100"/>
      <c r="TD231" s="100"/>
      <c r="TE231" s="100"/>
      <c r="TF231" s="100"/>
      <c r="TG231" s="100"/>
      <c r="TH231" s="100"/>
      <c r="TI231" s="100"/>
      <c r="TJ231" s="100"/>
      <c r="TK231" s="100"/>
      <c r="TL231" s="100"/>
      <c r="TM231" s="100"/>
      <c r="TN231" s="100"/>
      <c r="TO231" s="100"/>
      <c r="TP231" s="100"/>
      <c r="TQ231" s="100"/>
      <c r="TR231" s="100"/>
      <c r="TS231" s="100"/>
      <c r="TT231" s="100"/>
      <c r="TU231" s="100"/>
      <c r="TV231" s="100"/>
      <c r="TW231" s="100"/>
      <c r="TX231" s="100"/>
      <c r="TY231" s="100"/>
      <c r="TZ231" s="100"/>
      <c r="UA231" s="100"/>
      <c r="UB231" s="100"/>
      <c r="UC231" s="100"/>
      <c r="UD231" s="100"/>
      <c r="UE231" s="100"/>
      <c r="UF231" s="100"/>
      <c r="UG231" s="100"/>
      <c r="UH231" s="100"/>
      <c r="UI231" s="100"/>
      <c r="UJ231" s="100"/>
      <c r="UK231" s="100"/>
      <c r="UL231" s="100"/>
      <c r="UM231" s="100"/>
      <c r="UN231" s="100"/>
      <c r="UO231" s="100"/>
      <c r="UP231" s="100"/>
      <c r="UQ231" s="100"/>
      <c r="UR231" s="100"/>
      <c r="US231" s="100"/>
      <c r="UT231" s="100"/>
      <c r="UU231" s="100"/>
      <c r="UV231" s="100"/>
      <c r="UW231" s="100"/>
      <c r="UX231" s="100"/>
      <c r="UY231" s="100"/>
      <c r="UZ231" s="100"/>
      <c r="VA231" s="100"/>
      <c r="VB231" s="100"/>
      <c r="VC231" s="100"/>
      <c r="VD231" s="100"/>
      <c r="VE231" s="100"/>
      <c r="VF231" s="100"/>
      <c r="VG231" s="100"/>
      <c r="VH231" s="100"/>
      <c r="VI231" s="100"/>
      <c r="VJ231" s="100"/>
      <c r="VK231" s="100"/>
      <c r="VL231" s="100"/>
      <c r="VM231" s="100"/>
      <c r="VN231" s="100"/>
      <c r="VO231" s="100"/>
      <c r="VP231" s="100"/>
      <c r="VQ231" s="100"/>
      <c r="VR231" s="100"/>
      <c r="VS231" s="100"/>
      <c r="VT231" s="100"/>
      <c r="VU231" s="100"/>
      <c r="VV231" s="100"/>
      <c r="VW231" s="100"/>
      <c r="VX231" s="100"/>
      <c r="VY231" s="100"/>
      <c r="VZ231" s="100"/>
      <c r="WA231" s="100"/>
      <c r="WB231" s="100"/>
      <c r="WC231" s="100"/>
      <c r="WD231" s="100"/>
      <c r="WE231" s="100"/>
      <c r="WF231" s="100"/>
      <c r="WG231" s="100"/>
      <c r="WH231" s="100"/>
      <c r="WI231" s="100"/>
      <c r="WJ231" s="100"/>
      <c r="WK231" s="100"/>
      <c r="WL231" s="100"/>
      <c r="WM231" s="100"/>
      <c r="WN231" s="100"/>
      <c r="WO231" s="100"/>
      <c r="WP231" s="100"/>
      <c r="WQ231" s="100"/>
      <c r="WR231" s="100"/>
      <c r="WS231" s="100"/>
      <c r="WT231" s="100"/>
      <c r="WU231" s="100"/>
      <c r="WV231" s="100"/>
      <c r="WW231" s="100"/>
      <c r="WX231" s="100"/>
      <c r="WY231" s="100"/>
      <c r="WZ231" s="100"/>
      <c r="XA231" s="100"/>
      <c r="XB231" s="100"/>
      <c r="XC231" s="100"/>
      <c r="XD231" s="100"/>
      <c r="XE231" s="100"/>
      <c r="XF231" s="100"/>
      <c r="XG231" s="100"/>
      <c r="XH231" s="100"/>
      <c r="XI231" s="100"/>
      <c r="XJ231" s="100"/>
      <c r="XK231" s="100"/>
      <c r="XL231" s="100"/>
      <c r="XM231" s="100"/>
      <c r="XN231" s="100"/>
      <c r="XO231" s="100"/>
      <c r="XP231" s="100"/>
      <c r="XQ231" s="100"/>
      <c r="XR231" s="100"/>
      <c r="XS231" s="100"/>
      <c r="XT231" s="100"/>
      <c r="XU231" s="100"/>
      <c r="XV231" s="100"/>
      <c r="XW231" s="100"/>
      <c r="XX231" s="100"/>
      <c r="XY231" s="100"/>
      <c r="XZ231" s="100"/>
      <c r="YA231" s="100"/>
      <c r="YB231" s="100"/>
      <c r="YC231" s="100"/>
      <c r="YD231" s="100"/>
      <c r="YE231" s="100"/>
      <c r="YF231" s="100"/>
      <c r="YG231" s="100"/>
      <c r="YH231" s="100"/>
      <c r="YI231" s="100"/>
      <c r="YJ231" s="100"/>
      <c r="YK231" s="100"/>
      <c r="YL231" s="100"/>
      <c r="YM231" s="100"/>
      <c r="YN231" s="100"/>
      <c r="YO231" s="100"/>
      <c r="YP231" s="100"/>
      <c r="YQ231" s="100"/>
      <c r="YR231" s="100"/>
      <c r="YS231" s="100"/>
      <c r="YT231" s="100"/>
      <c r="YU231" s="100"/>
      <c r="YV231" s="100"/>
      <c r="YW231" s="100"/>
      <c r="YX231" s="100"/>
      <c r="YY231" s="100"/>
      <c r="YZ231" s="100"/>
      <c r="ZA231" s="100"/>
      <c r="ZB231" s="100"/>
      <c r="ZC231" s="100"/>
      <c r="ZD231" s="100"/>
      <c r="ZE231" s="100"/>
      <c r="ZF231" s="100"/>
      <c r="ZG231" s="100"/>
      <c r="ZH231" s="100"/>
      <c r="ZI231" s="100"/>
      <c r="ZJ231" s="100"/>
      <c r="ZK231" s="100"/>
      <c r="ZL231" s="100"/>
      <c r="ZM231" s="100"/>
      <c r="ZN231" s="100"/>
      <c r="ZO231" s="100"/>
      <c r="ZP231" s="100"/>
      <c r="ZQ231" s="100"/>
      <c r="ZR231" s="100"/>
      <c r="ZS231" s="100"/>
      <c r="ZT231" s="100"/>
      <c r="ZU231" s="100"/>
      <c r="ZV231" s="100"/>
      <c r="ZW231" s="100"/>
      <c r="ZX231" s="100"/>
      <c r="ZY231" s="100"/>
      <c r="ZZ231" s="100"/>
      <c r="AAA231" s="100"/>
      <c r="AAB231" s="100"/>
      <c r="AAC231" s="100"/>
      <c r="AAD231" s="100"/>
      <c r="AAE231" s="100"/>
      <c r="AAF231" s="100"/>
      <c r="AAG231" s="100"/>
      <c r="AAH231" s="100"/>
      <c r="AAI231" s="100"/>
      <c r="AAJ231" s="100"/>
      <c r="AAK231" s="100"/>
      <c r="AAL231" s="100"/>
      <c r="AAM231" s="100"/>
      <c r="AAN231" s="100"/>
      <c r="AAO231" s="100"/>
      <c r="AAP231" s="100"/>
      <c r="AAQ231" s="100"/>
      <c r="AAR231" s="100"/>
      <c r="AAS231" s="100"/>
      <c r="AAT231" s="100"/>
      <c r="AAU231" s="100"/>
      <c r="AAV231" s="100"/>
      <c r="AAW231" s="100"/>
      <c r="AAX231" s="100"/>
      <c r="AAY231" s="100"/>
      <c r="AAZ231" s="100"/>
      <c r="ABA231" s="100"/>
      <c r="ABB231" s="100"/>
      <c r="ABC231" s="100"/>
      <c r="ABD231" s="100"/>
      <c r="ABE231" s="100"/>
      <c r="ABF231" s="100"/>
      <c r="ABG231" s="100"/>
      <c r="ABH231" s="100"/>
      <c r="ABI231" s="100"/>
      <c r="ABJ231" s="100"/>
      <c r="ABK231" s="100"/>
      <c r="ABL231" s="100"/>
      <c r="ABM231" s="100"/>
      <c r="ABN231" s="100"/>
      <c r="ABO231" s="100"/>
      <c r="ABP231" s="100"/>
      <c r="ABQ231" s="100"/>
      <c r="ABR231" s="100"/>
      <c r="ABS231" s="100"/>
      <c r="ABT231" s="100"/>
      <c r="ABU231" s="100"/>
      <c r="ABV231" s="100"/>
      <c r="ABW231" s="100"/>
      <c r="ABX231" s="100"/>
      <c r="ABY231" s="100"/>
      <c r="ABZ231" s="100"/>
      <c r="ACA231" s="100"/>
      <c r="ACB231" s="100"/>
      <c r="ACC231" s="100"/>
      <c r="ACD231" s="100"/>
      <c r="ACE231" s="100"/>
      <c r="ACF231" s="100"/>
      <c r="ACG231" s="100"/>
      <c r="ACH231" s="100"/>
      <c r="ACI231" s="100"/>
      <c r="ACJ231" s="100"/>
      <c r="ACK231" s="100"/>
      <c r="ACL231" s="100"/>
      <c r="ACM231" s="100"/>
      <c r="ACN231" s="100"/>
      <c r="ACO231" s="100"/>
      <c r="ACP231" s="100"/>
      <c r="ACQ231" s="100"/>
      <c r="ACR231" s="100"/>
      <c r="ACS231" s="100"/>
      <c r="ACT231" s="100"/>
      <c r="ACU231" s="100"/>
      <c r="ACV231" s="100"/>
      <c r="ACW231" s="100"/>
      <c r="ACX231" s="100"/>
      <c r="ACY231" s="100"/>
      <c r="ACZ231" s="100"/>
      <c r="ADA231" s="100"/>
      <c r="ADB231" s="100"/>
      <c r="ADC231" s="100"/>
      <c r="ADD231" s="100"/>
      <c r="ADE231" s="100"/>
      <c r="ADF231" s="100"/>
      <c r="ADG231" s="100"/>
      <c r="ADH231" s="100"/>
      <c r="ADI231" s="100"/>
      <c r="ADJ231" s="100"/>
      <c r="ADK231" s="100"/>
      <c r="ADL231" s="100"/>
      <c r="ADM231" s="100"/>
      <c r="ADN231" s="100"/>
      <c r="ADO231" s="100"/>
      <c r="ADP231" s="100"/>
      <c r="ADQ231" s="100"/>
      <c r="ADR231" s="100"/>
      <c r="ADS231" s="100"/>
      <c r="ADT231" s="100"/>
      <c r="ADU231" s="100"/>
      <c r="ADV231" s="100"/>
      <c r="ADW231" s="100"/>
      <c r="ADX231" s="100"/>
      <c r="ADY231" s="100"/>
      <c r="ADZ231" s="100"/>
      <c r="AEA231" s="100"/>
      <c r="AEB231" s="100"/>
      <c r="AEC231" s="100"/>
      <c r="AED231" s="100"/>
      <c r="AEE231" s="100"/>
      <c r="AEF231" s="100"/>
      <c r="AEG231" s="100"/>
      <c r="AEH231" s="100"/>
      <c r="AEI231" s="100"/>
      <c r="AEJ231" s="100"/>
      <c r="AEK231" s="100"/>
      <c r="AEL231" s="100"/>
      <c r="AEM231" s="100"/>
      <c r="AEN231" s="100"/>
      <c r="AEO231" s="100"/>
      <c r="AEP231" s="100"/>
      <c r="AEQ231" s="100"/>
      <c r="AER231" s="100"/>
      <c r="AES231" s="100"/>
      <c r="AET231" s="100"/>
      <c r="AEU231" s="100"/>
      <c r="AEV231" s="100"/>
      <c r="AEW231" s="100"/>
      <c r="AEX231" s="100"/>
      <c r="AEY231" s="100"/>
      <c r="AEZ231" s="100"/>
      <c r="AFA231" s="100"/>
      <c r="AFB231" s="100"/>
      <c r="AFC231" s="100"/>
      <c r="AFD231" s="100"/>
      <c r="AFE231" s="100"/>
      <c r="AFF231" s="100"/>
      <c r="AFG231" s="100"/>
      <c r="AFH231" s="100"/>
      <c r="AFI231" s="100"/>
      <c r="AFJ231" s="100"/>
      <c r="AFK231" s="100"/>
      <c r="AFL231" s="100"/>
      <c r="AFM231" s="100"/>
      <c r="AFN231" s="100"/>
      <c r="AFO231" s="100"/>
      <c r="AFP231" s="100"/>
      <c r="AFQ231" s="100"/>
      <c r="AFR231" s="100"/>
      <c r="AFS231" s="100"/>
      <c r="AFT231" s="100"/>
      <c r="AFU231" s="100"/>
      <c r="AFV231" s="100"/>
      <c r="AFW231" s="100"/>
      <c r="AFX231" s="100"/>
      <c r="AFY231" s="100"/>
      <c r="AFZ231" s="100"/>
      <c r="AGA231" s="100"/>
      <c r="AGB231" s="100"/>
      <c r="AGC231" s="100"/>
      <c r="AGD231" s="100"/>
      <c r="AGE231" s="100"/>
      <c r="AGF231" s="100"/>
      <c r="AGG231" s="100"/>
      <c r="AGH231" s="100"/>
      <c r="AGI231" s="100"/>
      <c r="AGJ231" s="100"/>
      <c r="AGK231" s="100"/>
      <c r="AGL231" s="100"/>
      <c r="AGM231" s="100"/>
      <c r="AGN231" s="100"/>
      <c r="AGO231" s="100"/>
      <c r="AGP231" s="100"/>
      <c r="AGQ231" s="100"/>
      <c r="AGR231" s="100"/>
      <c r="AGS231" s="100"/>
      <c r="AGT231" s="100"/>
      <c r="AGU231" s="100"/>
      <c r="AGV231" s="100"/>
      <c r="AGW231" s="100"/>
      <c r="AGX231" s="100"/>
      <c r="AGY231" s="100"/>
      <c r="AGZ231" s="100"/>
      <c r="AHA231" s="100"/>
      <c r="AHB231" s="100"/>
      <c r="AHC231" s="100"/>
      <c r="AHD231" s="100"/>
      <c r="AHE231" s="100"/>
      <c r="AHF231" s="100"/>
      <c r="AHG231" s="100"/>
      <c r="AHH231" s="100"/>
      <c r="AHI231" s="100"/>
      <c r="AHJ231" s="100"/>
      <c r="AHK231" s="100"/>
      <c r="AHL231" s="100"/>
      <c r="AHM231" s="100"/>
      <c r="AHN231" s="100"/>
      <c r="AHO231" s="100"/>
      <c r="AHP231" s="100"/>
      <c r="AHQ231" s="100"/>
      <c r="AHR231" s="100"/>
      <c r="AHS231" s="100"/>
      <c r="AHT231" s="100"/>
      <c r="AHU231" s="100"/>
      <c r="AHV231" s="100"/>
      <c r="AHW231" s="100"/>
      <c r="AHX231" s="100"/>
      <c r="AHY231" s="100"/>
      <c r="AHZ231" s="100"/>
      <c r="AIA231" s="100"/>
      <c r="AIB231" s="100"/>
      <c r="AIC231" s="100"/>
      <c r="AID231" s="100"/>
      <c r="AIE231" s="100"/>
      <c r="AIF231" s="100"/>
      <c r="AIG231" s="100"/>
      <c r="AIH231" s="100"/>
      <c r="AII231" s="100"/>
      <c r="AIJ231" s="100"/>
      <c r="AIK231" s="100"/>
      <c r="AIL231" s="100"/>
      <c r="AIM231" s="100"/>
      <c r="AIN231" s="100"/>
      <c r="AIO231" s="100"/>
      <c r="AIP231" s="100"/>
      <c r="AIQ231" s="100"/>
      <c r="AIR231" s="100"/>
      <c r="AIS231" s="100"/>
      <c r="AIT231" s="100"/>
      <c r="AIU231" s="100"/>
      <c r="AIV231" s="100"/>
      <c r="AIW231" s="100"/>
      <c r="AIX231" s="100"/>
      <c r="AIY231" s="100"/>
      <c r="AIZ231" s="100"/>
      <c r="AJA231" s="100"/>
      <c r="AJB231" s="100"/>
      <c r="AJC231" s="100"/>
      <c r="AJD231" s="100"/>
      <c r="AJE231" s="100"/>
      <c r="AJF231" s="100"/>
      <c r="AJG231" s="100"/>
      <c r="AJH231" s="100"/>
      <c r="AJI231" s="100"/>
      <c r="AJJ231" s="100"/>
      <c r="AJK231" s="100"/>
      <c r="AJL231" s="100"/>
      <c r="AJM231" s="100"/>
      <c r="AJN231" s="100"/>
      <c r="AJO231" s="100"/>
      <c r="AJP231" s="100"/>
      <c r="AJQ231" s="100"/>
      <c r="AJR231" s="100"/>
      <c r="AJS231" s="100"/>
      <c r="AJT231" s="100"/>
      <c r="AJU231" s="100"/>
      <c r="AJV231" s="100"/>
      <c r="AJW231" s="100"/>
      <c r="AJX231" s="100"/>
      <c r="AJY231" s="100"/>
      <c r="AJZ231" s="100"/>
      <c r="AKA231" s="100"/>
      <c r="AKB231" s="100"/>
      <c r="AKC231" s="100"/>
      <c r="AKD231" s="100"/>
      <c r="AKE231" s="100"/>
      <c r="AKF231" s="100"/>
      <c r="AKG231" s="100"/>
      <c r="AKH231" s="100"/>
      <c r="AKI231" s="100"/>
      <c r="AKJ231" s="100"/>
      <c r="AKK231" s="100"/>
      <c r="AKL231" s="100"/>
      <c r="AKM231" s="100"/>
      <c r="AKN231" s="100"/>
      <c r="AKO231" s="100"/>
      <c r="AKP231" s="100"/>
      <c r="AKQ231" s="100"/>
      <c r="AKR231" s="100"/>
      <c r="AKS231" s="100"/>
      <c r="AKT231" s="100"/>
      <c r="AKU231" s="100"/>
      <c r="AKV231" s="100"/>
      <c r="AKW231" s="100"/>
      <c r="AKX231" s="100"/>
      <c r="AKY231" s="100"/>
      <c r="AKZ231" s="100"/>
      <c r="ALA231" s="100"/>
      <c r="ALB231" s="100"/>
      <c r="ALC231" s="100"/>
      <c r="ALD231" s="100"/>
      <c r="ALE231" s="100"/>
      <c r="ALF231" s="100"/>
      <c r="ALG231" s="100"/>
      <c r="ALH231" s="100"/>
      <c r="ALI231" s="100"/>
      <c r="ALJ231" s="100"/>
      <c r="ALK231" s="100"/>
      <c r="ALL231" s="100"/>
      <c r="ALM231" s="100"/>
      <c r="ALN231" s="100"/>
      <c r="ALO231" s="100"/>
      <c r="ALP231" s="100"/>
      <c r="ALQ231" s="100"/>
      <c r="ALR231" s="100"/>
      <c r="ALS231" s="100"/>
      <c r="ALT231" s="100"/>
      <c r="ALU231" s="100"/>
      <c r="ALV231" s="100"/>
      <c r="ALW231" s="100"/>
      <c r="ALX231" s="100"/>
      <c r="ALY231" s="100"/>
      <c r="ALZ231" s="100"/>
      <c r="AMA231" s="100"/>
      <c r="AMB231" s="100"/>
      <c r="AMC231" s="100"/>
      <c r="AMD231" s="100"/>
      <c r="AME231" s="100"/>
      <c r="AMF231" s="100"/>
      <c r="AMG231" s="100"/>
      <c r="AMH231" s="100"/>
      <c r="AMI231" s="100"/>
    </row>
    <row r="232" spans="1:1023" s="104" customFormat="1">
      <c r="A232" s="117" t="s">
        <v>225</v>
      </c>
      <c r="B232" s="118" t="s">
        <v>236</v>
      </c>
      <c r="C232" s="100">
        <v>8</v>
      </c>
      <c r="D232" s="100">
        <v>4</v>
      </c>
      <c r="E232" s="100"/>
      <c r="F232" s="100">
        <v>1</v>
      </c>
      <c r="G232" s="100">
        <v>1</v>
      </c>
      <c r="H232" s="100">
        <f t="shared" si="35"/>
        <v>14</v>
      </c>
      <c r="I232" s="123" t="str">
        <f t="shared" si="36"/>
        <v>統一超商</v>
      </c>
      <c r="J232" s="127" t="str">
        <f>IF((I232&lt;&gt;店舗数一覧_2021!I232),"○","")</f>
        <v/>
      </c>
      <c r="K232" s="124">
        <v>33960</v>
      </c>
      <c r="L232" s="102">
        <f t="shared" si="37"/>
        <v>2425.7142857142858</v>
      </c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  <c r="AU232" s="100"/>
      <c r="AV232" s="100"/>
      <c r="AW232" s="100"/>
      <c r="AX232" s="100"/>
      <c r="AY232" s="100"/>
      <c r="AZ232" s="100"/>
      <c r="BA232" s="100"/>
      <c r="BB232" s="100"/>
      <c r="BC232" s="100"/>
      <c r="BD232" s="100"/>
      <c r="BE232" s="100"/>
      <c r="BF232" s="100"/>
      <c r="BG232" s="100"/>
      <c r="BH232" s="100"/>
      <c r="BI232" s="100"/>
      <c r="BJ232" s="100"/>
      <c r="BK232" s="100"/>
      <c r="BL232" s="100"/>
      <c r="BM232" s="100"/>
      <c r="BN232" s="100"/>
      <c r="BO232" s="100"/>
      <c r="BP232" s="100"/>
      <c r="BQ232" s="100"/>
      <c r="BR232" s="100"/>
      <c r="BS232" s="100"/>
      <c r="BT232" s="100"/>
      <c r="BU232" s="100"/>
      <c r="BV232" s="100"/>
      <c r="BW232" s="100"/>
      <c r="BX232" s="100"/>
      <c r="BY232" s="100"/>
      <c r="BZ232" s="100"/>
      <c r="CA232" s="100"/>
      <c r="CB232" s="100"/>
      <c r="CC232" s="100"/>
      <c r="CD232" s="100"/>
      <c r="CE232" s="100"/>
      <c r="CF232" s="100"/>
      <c r="CG232" s="100"/>
      <c r="CH232" s="100"/>
      <c r="CI232" s="100"/>
      <c r="CJ232" s="100"/>
      <c r="CK232" s="100"/>
      <c r="CL232" s="100"/>
      <c r="CM232" s="100"/>
      <c r="CN232" s="100"/>
      <c r="CO232" s="100"/>
      <c r="CP232" s="100"/>
      <c r="CQ232" s="100"/>
      <c r="CR232" s="100"/>
      <c r="CS232" s="100"/>
      <c r="CT232" s="100"/>
      <c r="CU232" s="100"/>
      <c r="CV232" s="100"/>
      <c r="CW232" s="100"/>
      <c r="CX232" s="100"/>
      <c r="CY232" s="100"/>
      <c r="CZ232" s="100"/>
      <c r="DA232" s="100"/>
      <c r="DB232" s="100"/>
      <c r="DC232" s="100"/>
      <c r="DD232" s="100"/>
      <c r="DE232" s="100"/>
      <c r="DF232" s="100"/>
      <c r="DG232" s="100"/>
      <c r="DH232" s="100"/>
      <c r="DI232" s="100"/>
      <c r="DJ232" s="100"/>
      <c r="DK232" s="100"/>
      <c r="DL232" s="100"/>
      <c r="DM232" s="100"/>
      <c r="DN232" s="100"/>
      <c r="DO232" s="100"/>
      <c r="DP232" s="100"/>
      <c r="DQ232" s="100"/>
      <c r="DR232" s="100"/>
      <c r="DS232" s="100"/>
      <c r="DT232" s="100"/>
      <c r="DU232" s="100"/>
      <c r="DV232" s="100"/>
      <c r="DW232" s="100"/>
      <c r="DX232" s="100"/>
      <c r="DY232" s="100"/>
      <c r="DZ232" s="100"/>
      <c r="EA232" s="100"/>
      <c r="EB232" s="100"/>
      <c r="EC232" s="100"/>
      <c r="ED232" s="100"/>
      <c r="EE232" s="100"/>
      <c r="EF232" s="100"/>
      <c r="EG232" s="100"/>
      <c r="EH232" s="100"/>
      <c r="EI232" s="100"/>
      <c r="EJ232" s="100"/>
      <c r="EK232" s="100"/>
      <c r="EL232" s="100"/>
      <c r="EM232" s="100"/>
      <c r="EN232" s="100"/>
      <c r="EO232" s="100"/>
      <c r="EP232" s="100"/>
      <c r="EQ232" s="100"/>
      <c r="ER232" s="100"/>
      <c r="ES232" s="100"/>
      <c r="ET232" s="100"/>
      <c r="EU232" s="100"/>
      <c r="EV232" s="100"/>
      <c r="EW232" s="100"/>
      <c r="EX232" s="100"/>
      <c r="EY232" s="100"/>
      <c r="EZ232" s="100"/>
      <c r="FA232" s="100"/>
      <c r="FB232" s="100"/>
      <c r="FC232" s="100"/>
      <c r="FD232" s="100"/>
      <c r="FE232" s="100"/>
      <c r="FF232" s="100"/>
      <c r="FG232" s="100"/>
      <c r="FH232" s="100"/>
      <c r="FI232" s="100"/>
      <c r="FJ232" s="100"/>
      <c r="FK232" s="100"/>
      <c r="FL232" s="100"/>
      <c r="FM232" s="100"/>
      <c r="FN232" s="100"/>
      <c r="FO232" s="100"/>
      <c r="FP232" s="100"/>
      <c r="FQ232" s="100"/>
      <c r="FR232" s="100"/>
      <c r="FS232" s="100"/>
      <c r="FT232" s="100"/>
      <c r="FU232" s="100"/>
      <c r="FV232" s="100"/>
      <c r="FW232" s="100"/>
      <c r="FX232" s="100"/>
      <c r="FY232" s="100"/>
      <c r="FZ232" s="100"/>
      <c r="GA232" s="100"/>
      <c r="GB232" s="100"/>
      <c r="GC232" s="100"/>
      <c r="GD232" s="100"/>
      <c r="GE232" s="100"/>
      <c r="GF232" s="100"/>
      <c r="GG232" s="100"/>
      <c r="GH232" s="100"/>
      <c r="GI232" s="100"/>
      <c r="GJ232" s="100"/>
      <c r="GK232" s="100"/>
      <c r="GL232" s="100"/>
      <c r="GM232" s="100"/>
      <c r="GN232" s="100"/>
      <c r="GO232" s="100"/>
      <c r="GP232" s="100"/>
      <c r="GQ232" s="100"/>
      <c r="GR232" s="100"/>
      <c r="GS232" s="100"/>
      <c r="GT232" s="100"/>
      <c r="GU232" s="100"/>
      <c r="GV232" s="100"/>
      <c r="GW232" s="100"/>
      <c r="GX232" s="100"/>
      <c r="GY232" s="100"/>
      <c r="GZ232" s="100"/>
      <c r="HA232" s="100"/>
      <c r="HB232" s="100"/>
      <c r="HC232" s="100"/>
      <c r="HD232" s="100"/>
      <c r="HE232" s="100"/>
      <c r="HF232" s="100"/>
      <c r="HG232" s="100"/>
      <c r="HH232" s="100"/>
      <c r="HI232" s="100"/>
      <c r="HJ232" s="100"/>
      <c r="HK232" s="100"/>
      <c r="HL232" s="100"/>
      <c r="HM232" s="100"/>
      <c r="HN232" s="100"/>
      <c r="HO232" s="100"/>
      <c r="HP232" s="100"/>
      <c r="HQ232" s="100"/>
      <c r="HR232" s="100"/>
      <c r="HS232" s="100"/>
      <c r="HT232" s="100"/>
      <c r="HU232" s="100"/>
      <c r="HV232" s="100"/>
      <c r="HW232" s="100"/>
      <c r="HX232" s="100"/>
      <c r="HY232" s="100"/>
      <c r="HZ232" s="100"/>
      <c r="IA232" s="100"/>
      <c r="IB232" s="100"/>
      <c r="IC232" s="100"/>
      <c r="ID232" s="100"/>
      <c r="IE232" s="100"/>
      <c r="IF232" s="100"/>
      <c r="IG232" s="100"/>
      <c r="IH232" s="100"/>
      <c r="II232" s="100"/>
      <c r="IJ232" s="100"/>
      <c r="IK232" s="100"/>
      <c r="IL232" s="100"/>
      <c r="IM232" s="100"/>
      <c r="IN232" s="100"/>
      <c r="IO232" s="100"/>
      <c r="IP232" s="100"/>
      <c r="IQ232" s="100"/>
      <c r="IR232" s="100"/>
      <c r="IS232" s="100"/>
      <c r="IT232" s="100"/>
      <c r="IU232" s="100"/>
      <c r="IV232" s="100"/>
      <c r="IW232" s="100"/>
      <c r="IX232" s="100"/>
      <c r="IY232" s="100"/>
      <c r="IZ232" s="100"/>
      <c r="JA232" s="100"/>
      <c r="JB232" s="100"/>
      <c r="JC232" s="100"/>
      <c r="JD232" s="100"/>
      <c r="JE232" s="100"/>
      <c r="JF232" s="100"/>
      <c r="JG232" s="100"/>
      <c r="JH232" s="100"/>
      <c r="JI232" s="100"/>
      <c r="JJ232" s="100"/>
      <c r="JK232" s="100"/>
      <c r="JL232" s="100"/>
      <c r="JM232" s="100"/>
      <c r="JN232" s="100"/>
      <c r="JO232" s="100"/>
      <c r="JP232" s="100"/>
      <c r="JQ232" s="100"/>
      <c r="JR232" s="100"/>
      <c r="JS232" s="100"/>
      <c r="JT232" s="100"/>
      <c r="JU232" s="100"/>
      <c r="JV232" s="100"/>
      <c r="JW232" s="100"/>
      <c r="JX232" s="100"/>
      <c r="JY232" s="100"/>
      <c r="JZ232" s="100"/>
      <c r="KA232" s="100"/>
      <c r="KB232" s="100"/>
      <c r="KC232" s="100"/>
      <c r="KD232" s="100"/>
      <c r="KE232" s="100"/>
      <c r="KF232" s="100"/>
      <c r="KG232" s="100"/>
      <c r="KH232" s="100"/>
      <c r="KI232" s="100"/>
      <c r="KJ232" s="100"/>
      <c r="KK232" s="100"/>
      <c r="KL232" s="100"/>
      <c r="KM232" s="100"/>
      <c r="KN232" s="100"/>
      <c r="KO232" s="100"/>
      <c r="KP232" s="100"/>
      <c r="KQ232" s="100"/>
      <c r="KR232" s="100"/>
      <c r="KS232" s="100"/>
      <c r="KT232" s="100"/>
      <c r="KU232" s="100"/>
      <c r="KV232" s="100"/>
      <c r="KW232" s="100"/>
      <c r="KX232" s="100"/>
      <c r="KY232" s="100"/>
      <c r="KZ232" s="100"/>
      <c r="LA232" s="100"/>
      <c r="LB232" s="100"/>
      <c r="LC232" s="100"/>
      <c r="LD232" s="100"/>
      <c r="LE232" s="100"/>
      <c r="LF232" s="100"/>
      <c r="LG232" s="100"/>
      <c r="LH232" s="100"/>
      <c r="LI232" s="100"/>
      <c r="LJ232" s="100"/>
      <c r="LK232" s="100"/>
      <c r="LL232" s="100"/>
      <c r="LM232" s="100"/>
      <c r="LN232" s="100"/>
      <c r="LO232" s="100"/>
      <c r="LP232" s="100"/>
      <c r="LQ232" s="100"/>
      <c r="LR232" s="100"/>
      <c r="LS232" s="100"/>
      <c r="LT232" s="100"/>
      <c r="LU232" s="100"/>
      <c r="LV232" s="100"/>
      <c r="LW232" s="100"/>
      <c r="LX232" s="100"/>
      <c r="LY232" s="100"/>
      <c r="LZ232" s="100"/>
      <c r="MA232" s="100"/>
      <c r="MB232" s="100"/>
      <c r="MC232" s="100"/>
      <c r="MD232" s="100"/>
      <c r="ME232" s="100"/>
      <c r="MF232" s="100"/>
      <c r="MG232" s="100"/>
      <c r="MH232" s="100"/>
      <c r="MI232" s="100"/>
      <c r="MJ232" s="100"/>
      <c r="MK232" s="100"/>
      <c r="ML232" s="100"/>
      <c r="MM232" s="100"/>
      <c r="MN232" s="100"/>
      <c r="MO232" s="100"/>
      <c r="MP232" s="100"/>
      <c r="MQ232" s="100"/>
      <c r="MR232" s="100"/>
      <c r="MS232" s="100"/>
      <c r="MT232" s="100"/>
      <c r="MU232" s="100"/>
      <c r="MV232" s="100"/>
      <c r="MW232" s="100"/>
      <c r="MX232" s="100"/>
      <c r="MY232" s="100"/>
      <c r="MZ232" s="100"/>
      <c r="NA232" s="100"/>
      <c r="NB232" s="100"/>
      <c r="NC232" s="100"/>
      <c r="ND232" s="100"/>
      <c r="NE232" s="100"/>
      <c r="NF232" s="100"/>
      <c r="NG232" s="100"/>
      <c r="NH232" s="100"/>
      <c r="NI232" s="100"/>
      <c r="NJ232" s="100"/>
      <c r="NK232" s="100"/>
      <c r="NL232" s="100"/>
      <c r="NM232" s="100"/>
      <c r="NN232" s="100"/>
      <c r="NO232" s="100"/>
      <c r="NP232" s="100"/>
      <c r="NQ232" s="100"/>
      <c r="NR232" s="100"/>
      <c r="NS232" s="100"/>
      <c r="NT232" s="100"/>
      <c r="NU232" s="100"/>
      <c r="NV232" s="100"/>
      <c r="NW232" s="100"/>
      <c r="NX232" s="100"/>
      <c r="NY232" s="100"/>
      <c r="NZ232" s="100"/>
      <c r="OA232" s="100"/>
      <c r="OB232" s="100"/>
      <c r="OC232" s="100"/>
      <c r="OD232" s="100"/>
      <c r="OE232" s="100"/>
      <c r="OF232" s="100"/>
      <c r="OG232" s="100"/>
      <c r="OH232" s="100"/>
      <c r="OI232" s="100"/>
      <c r="OJ232" s="100"/>
      <c r="OK232" s="100"/>
      <c r="OL232" s="100"/>
      <c r="OM232" s="100"/>
      <c r="ON232" s="100"/>
      <c r="OO232" s="100"/>
      <c r="OP232" s="100"/>
      <c r="OQ232" s="100"/>
      <c r="OR232" s="100"/>
      <c r="OS232" s="100"/>
      <c r="OT232" s="100"/>
      <c r="OU232" s="100"/>
      <c r="OV232" s="100"/>
      <c r="OW232" s="100"/>
      <c r="OX232" s="100"/>
      <c r="OY232" s="100"/>
      <c r="OZ232" s="100"/>
      <c r="PA232" s="100"/>
      <c r="PB232" s="100"/>
      <c r="PC232" s="100"/>
      <c r="PD232" s="100"/>
      <c r="PE232" s="100"/>
      <c r="PF232" s="100"/>
      <c r="PG232" s="100"/>
      <c r="PH232" s="100"/>
      <c r="PI232" s="100"/>
      <c r="PJ232" s="100"/>
      <c r="PK232" s="100"/>
      <c r="PL232" s="100"/>
      <c r="PM232" s="100"/>
      <c r="PN232" s="100"/>
      <c r="PO232" s="100"/>
      <c r="PP232" s="100"/>
      <c r="PQ232" s="100"/>
      <c r="PR232" s="100"/>
      <c r="PS232" s="100"/>
      <c r="PT232" s="100"/>
      <c r="PU232" s="100"/>
      <c r="PV232" s="100"/>
      <c r="PW232" s="100"/>
      <c r="PX232" s="100"/>
      <c r="PY232" s="100"/>
      <c r="PZ232" s="100"/>
      <c r="QA232" s="100"/>
      <c r="QB232" s="100"/>
      <c r="QC232" s="100"/>
      <c r="QD232" s="100"/>
      <c r="QE232" s="100"/>
      <c r="QF232" s="100"/>
      <c r="QG232" s="100"/>
      <c r="QH232" s="100"/>
      <c r="QI232" s="100"/>
      <c r="QJ232" s="100"/>
      <c r="QK232" s="100"/>
      <c r="QL232" s="100"/>
      <c r="QM232" s="100"/>
      <c r="QN232" s="100"/>
      <c r="QO232" s="100"/>
      <c r="QP232" s="100"/>
      <c r="QQ232" s="100"/>
      <c r="QR232" s="100"/>
      <c r="QS232" s="100"/>
      <c r="QT232" s="100"/>
      <c r="QU232" s="100"/>
      <c r="QV232" s="100"/>
      <c r="QW232" s="100"/>
      <c r="QX232" s="100"/>
      <c r="QY232" s="100"/>
      <c r="QZ232" s="100"/>
      <c r="RA232" s="100"/>
      <c r="RB232" s="100"/>
      <c r="RC232" s="100"/>
      <c r="RD232" s="100"/>
      <c r="RE232" s="100"/>
      <c r="RF232" s="100"/>
      <c r="RG232" s="100"/>
      <c r="RH232" s="100"/>
      <c r="RI232" s="100"/>
      <c r="RJ232" s="100"/>
      <c r="RK232" s="100"/>
      <c r="RL232" s="100"/>
      <c r="RM232" s="100"/>
      <c r="RN232" s="100"/>
      <c r="RO232" s="100"/>
      <c r="RP232" s="100"/>
      <c r="RQ232" s="100"/>
      <c r="RR232" s="100"/>
      <c r="RS232" s="100"/>
      <c r="RT232" s="100"/>
      <c r="RU232" s="100"/>
      <c r="RV232" s="100"/>
      <c r="RW232" s="100"/>
      <c r="RX232" s="100"/>
      <c r="RY232" s="100"/>
      <c r="RZ232" s="100"/>
      <c r="SA232" s="100"/>
      <c r="SB232" s="100"/>
      <c r="SC232" s="100"/>
      <c r="SD232" s="100"/>
      <c r="SE232" s="100"/>
      <c r="SF232" s="100"/>
      <c r="SG232" s="100"/>
      <c r="SH232" s="100"/>
      <c r="SI232" s="100"/>
      <c r="SJ232" s="100"/>
      <c r="SK232" s="100"/>
      <c r="SL232" s="100"/>
      <c r="SM232" s="100"/>
      <c r="SN232" s="100"/>
      <c r="SO232" s="100"/>
      <c r="SP232" s="100"/>
      <c r="SQ232" s="100"/>
      <c r="SR232" s="100"/>
      <c r="SS232" s="100"/>
      <c r="ST232" s="100"/>
      <c r="SU232" s="100"/>
      <c r="SV232" s="100"/>
      <c r="SW232" s="100"/>
      <c r="SX232" s="100"/>
      <c r="SY232" s="100"/>
      <c r="SZ232" s="100"/>
      <c r="TA232" s="100"/>
      <c r="TB232" s="100"/>
      <c r="TC232" s="100"/>
      <c r="TD232" s="100"/>
      <c r="TE232" s="100"/>
      <c r="TF232" s="100"/>
      <c r="TG232" s="100"/>
      <c r="TH232" s="100"/>
      <c r="TI232" s="100"/>
      <c r="TJ232" s="100"/>
      <c r="TK232" s="100"/>
      <c r="TL232" s="100"/>
      <c r="TM232" s="100"/>
      <c r="TN232" s="100"/>
      <c r="TO232" s="100"/>
      <c r="TP232" s="100"/>
      <c r="TQ232" s="100"/>
      <c r="TR232" s="100"/>
      <c r="TS232" s="100"/>
      <c r="TT232" s="100"/>
      <c r="TU232" s="100"/>
      <c r="TV232" s="100"/>
      <c r="TW232" s="100"/>
      <c r="TX232" s="100"/>
      <c r="TY232" s="100"/>
      <c r="TZ232" s="100"/>
      <c r="UA232" s="100"/>
      <c r="UB232" s="100"/>
      <c r="UC232" s="100"/>
      <c r="UD232" s="100"/>
      <c r="UE232" s="100"/>
      <c r="UF232" s="100"/>
      <c r="UG232" s="100"/>
      <c r="UH232" s="100"/>
      <c r="UI232" s="100"/>
      <c r="UJ232" s="100"/>
      <c r="UK232" s="100"/>
      <c r="UL232" s="100"/>
      <c r="UM232" s="100"/>
      <c r="UN232" s="100"/>
      <c r="UO232" s="100"/>
      <c r="UP232" s="100"/>
      <c r="UQ232" s="100"/>
      <c r="UR232" s="100"/>
      <c r="US232" s="100"/>
      <c r="UT232" s="100"/>
      <c r="UU232" s="100"/>
      <c r="UV232" s="100"/>
      <c r="UW232" s="100"/>
      <c r="UX232" s="100"/>
      <c r="UY232" s="100"/>
      <c r="UZ232" s="100"/>
      <c r="VA232" s="100"/>
      <c r="VB232" s="100"/>
      <c r="VC232" s="100"/>
      <c r="VD232" s="100"/>
      <c r="VE232" s="100"/>
      <c r="VF232" s="100"/>
      <c r="VG232" s="100"/>
      <c r="VH232" s="100"/>
      <c r="VI232" s="100"/>
      <c r="VJ232" s="100"/>
      <c r="VK232" s="100"/>
      <c r="VL232" s="100"/>
      <c r="VM232" s="100"/>
      <c r="VN232" s="100"/>
      <c r="VO232" s="100"/>
      <c r="VP232" s="100"/>
      <c r="VQ232" s="100"/>
      <c r="VR232" s="100"/>
      <c r="VS232" s="100"/>
      <c r="VT232" s="100"/>
      <c r="VU232" s="100"/>
      <c r="VV232" s="100"/>
      <c r="VW232" s="100"/>
      <c r="VX232" s="100"/>
      <c r="VY232" s="100"/>
      <c r="VZ232" s="100"/>
      <c r="WA232" s="100"/>
      <c r="WB232" s="100"/>
      <c r="WC232" s="100"/>
      <c r="WD232" s="100"/>
      <c r="WE232" s="100"/>
      <c r="WF232" s="100"/>
      <c r="WG232" s="100"/>
      <c r="WH232" s="100"/>
      <c r="WI232" s="100"/>
      <c r="WJ232" s="100"/>
      <c r="WK232" s="100"/>
      <c r="WL232" s="100"/>
      <c r="WM232" s="100"/>
      <c r="WN232" s="100"/>
      <c r="WO232" s="100"/>
      <c r="WP232" s="100"/>
      <c r="WQ232" s="100"/>
      <c r="WR232" s="100"/>
      <c r="WS232" s="100"/>
      <c r="WT232" s="100"/>
      <c r="WU232" s="100"/>
      <c r="WV232" s="100"/>
      <c r="WW232" s="100"/>
      <c r="WX232" s="100"/>
      <c r="WY232" s="100"/>
      <c r="WZ232" s="100"/>
      <c r="XA232" s="100"/>
      <c r="XB232" s="100"/>
      <c r="XC232" s="100"/>
      <c r="XD232" s="100"/>
      <c r="XE232" s="100"/>
      <c r="XF232" s="100"/>
      <c r="XG232" s="100"/>
      <c r="XH232" s="100"/>
      <c r="XI232" s="100"/>
      <c r="XJ232" s="100"/>
      <c r="XK232" s="100"/>
      <c r="XL232" s="100"/>
      <c r="XM232" s="100"/>
      <c r="XN232" s="100"/>
      <c r="XO232" s="100"/>
      <c r="XP232" s="100"/>
      <c r="XQ232" s="100"/>
      <c r="XR232" s="100"/>
      <c r="XS232" s="100"/>
      <c r="XT232" s="100"/>
      <c r="XU232" s="100"/>
      <c r="XV232" s="100"/>
      <c r="XW232" s="100"/>
      <c r="XX232" s="100"/>
      <c r="XY232" s="100"/>
      <c r="XZ232" s="100"/>
      <c r="YA232" s="100"/>
      <c r="YB232" s="100"/>
      <c r="YC232" s="100"/>
      <c r="YD232" s="100"/>
      <c r="YE232" s="100"/>
      <c r="YF232" s="100"/>
      <c r="YG232" s="100"/>
      <c r="YH232" s="100"/>
      <c r="YI232" s="100"/>
      <c r="YJ232" s="100"/>
      <c r="YK232" s="100"/>
      <c r="YL232" s="100"/>
      <c r="YM232" s="100"/>
      <c r="YN232" s="100"/>
      <c r="YO232" s="100"/>
      <c r="YP232" s="100"/>
      <c r="YQ232" s="100"/>
      <c r="YR232" s="100"/>
      <c r="YS232" s="100"/>
      <c r="YT232" s="100"/>
      <c r="YU232" s="100"/>
      <c r="YV232" s="100"/>
      <c r="YW232" s="100"/>
      <c r="YX232" s="100"/>
      <c r="YY232" s="100"/>
      <c r="YZ232" s="100"/>
      <c r="ZA232" s="100"/>
      <c r="ZB232" s="100"/>
      <c r="ZC232" s="100"/>
      <c r="ZD232" s="100"/>
      <c r="ZE232" s="100"/>
      <c r="ZF232" s="100"/>
      <c r="ZG232" s="100"/>
      <c r="ZH232" s="100"/>
      <c r="ZI232" s="100"/>
      <c r="ZJ232" s="100"/>
      <c r="ZK232" s="100"/>
      <c r="ZL232" s="100"/>
      <c r="ZM232" s="100"/>
      <c r="ZN232" s="100"/>
      <c r="ZO232" s="100"/>
      <c r="ZP232" s="100"/>
      <c r="ZQ232" s="100"/>
      <c r="ZR232" s="100"/>
      <c r="ZS232" s="100"/>
      <c r="ZT232" s="100"/>
      <c r="ZU232" s="100"/>
      <c r="ZV232" s="100"/>
      <c r="ZW232" s="100"/>
      <c r="ZX232" s="100"/>
      <c r="ZY232" s="100"/>
      <c r="ZZ232" s="100"/>
      <c r="AAA232" s="100"/>
      <c r="AAB232" s="100"/>
      <c r="AAC232" s="100"/>
      <c r="AAD232" s="100"/>
      <c r="AAE232" s="100"/>
      <c r="AAF232" s="100"/>
      <c r="AAG232" s="100"/>
      <c r="AAH232" s="100"/>
      <c r="AAI232" s="100"/>
      <c r="AAJ232" s="100"/>
      <c r="AAK232" s="100"/>
      <c r="AAL232" s="100"/>
      <c r="AAM232" s="100"/>
      <c r="AAN232" s="100"/>
      <c r="AAO232" s="100"/>
      <c r="AAP232" s="100"/>
      <c r="AAQ232" s="100"/>
      <c r="AAR232" s="100"/>
      <c r="AAS232" s="100"/>
      <c r="AAT232" s="100"/>
      <c r="AAU232" s="100"/>
      <c r="AAV232" s="100"/>
      <c r="AAW232" s="100"/>
      <c r="AAX232" s="100"/>
      <c r="AAY232" s="100"/>
      <c r="AAZ232" s="100"/>
      <c r="ABA232" s="100"/>
      <c r="ABB232" s="100"/>
      <c r="ABC232" s="100"/>
      <c r="ABD232" s="100"/>
      <c r="ABE232" s="100"/>
      <c r="ABF232" s="100"/>
      <c r="ABG232" s="100"/>
      <c r="ABH232" s="100"/>
      <c r="ABI232" s="100"/>
      <c r="ABJ232" s="100"/>
      <c r="ABK232" s="100"/>
      <c r="ABL232" s="100"/>
      <c r="ABM232" s="100"/>
      <c r="ABN232" s="100"/>
      <c r="ABO232" s="100"/>
      <c r="ABP232" s="100"/>
      <c r="ABQ232" s="100"/>
      <c r="ABR232" s="100"/>
      <c r="ABS232" s="100"/>
      <c r="ABT232" s="100"/>
      <c r="ABU232" s="100"/>
      <c r="ABV232" s="100"/>
      <c r="ABW232" s="100"/>
      <c r="ABX232" s="100"/>
      <c r="ABY232" s="100"/>
      <c r="ABZ232" s="100"/>
      <c r="ACA232" s="100"/>
      <c r="ACB232" s="100"/>
      <c r="ACC232" s="100"/>
      <c r="ACD232" s="100"/>
      <c r="ACE232" s="100"/>
      <c r="ACF232" s="100"/>
      <c r="ACG232" s="100"/>
      <c r="ACH232" s="100"/>
      <c r="ACI232" s="100"/>
      <c r="ACJ232" s="100"/>
      <c r="ACK232" s="100"/>
      <c r="ACL232" s="100"/>
      <c r="ACM232" s="100"/>
      <c r="ACN232" s="100"/>
      <c r="ACO232" s="100"/>
      <c r="ACP232" s="100"/>
      <c r="ACQ232" s="100"/>
      <c r="ACR232" s="100"/>
      <c r="ACS232" s="100"/>
      <c r="ACT232" s="100"/>
      <c r="ACU232" s="100"/>
      <c r="ACV232" s="100"/>
      <c r="ACW232" s="100"/>
      <c r="ACX232" s="100"/>
      <c r="ACY232" s="100"/>
      <c r="ACZ232" s="100"/>
      <c r="ADA232" s="100"/>
      <c r="ADB232" s="100"/>
      <c r="ADC232" s="100"/>
      <c r="ADD232" s="100"/>
      <c r="ADE232" s="100"/>
      <c r="ADF232" s="100"/>
      <c r="ADG232" s="100"/>
      <c r="ADH232" s="100"/>
      <c r="ADI232" s="100"/>
      <c r="ADJ232" s="100"/>
      <c r="ADK232" s="100"/>
      <c r="ADL232" s="100"/>
      <c r="ADM232" s="100"/>
      <c r="ADN232" s="100"/>
      <c r="ADO232" s="100"/>
      <c r="ADP232" s="100"/>
      <c r="ADQ232" s="100"/>
      <c r="ADR232" s="100"/>
      <c r="ADS232" s="100"/>
      <c r="ADT232" s="100"/>
      <c r="ADU232" s="100"/>
      <c r="ADV232" s="100"/>
      <c r="ADW232" s="100"/>
      <c r="ADX232" s="100"/>
      <c r="ADY232" s="100"/>
      <c r="ADZ232" s="100"/>
      <c r="AEA232" s="100"/>
      <c r="AEB232" s="100"/>
      <c r="AEC232" s="100"/>
      <c r="AED232" s="100"/>
      <c r="AEE232" s="100"/>
      <c r="AEF232" s="100"/>
      <c r="AEG232" s="100"/>
      <c r="AEH232" s="100"/>
      <c r="AEI232" s="100"/>
      <c r="AEJ232" s="100"/>
      <c r="AEK232" s="100"/>
      <c r="AEL232" s="100"/>
      <c r="AEM232" s="100"/>
      <c r="AEN232" s="100"/>
      <c r="AEO232" s="100"/>
      <c r="AEP232" s="100"/>
      <c r="AEQ232" s="100"/>
      <c r="AER232" s="100"/>
      <c r="AES232" s="100"/>
      <c r="AET232" s="100"/>
      <c r="AEU232" s="100"/>
      <c r="AEV232" s="100"/>
      <c r="AEW232" s="100"/>
      <c r="AEX232" s="100"/>
      <c r="AEY232" s="100"/>
      <c r="AEZ232" s="100"/>
      <c r="AFA232" s="100"/>
      <c r="AFB232" s="100"/>
      <c r="AFC232" s="100"/>
      <c r="AFD232" s="100"/>
      <c r="AFE232" s="100"/>
      <c r="AFF232" s="100"/>
      <c r="AFG232" s="100"/>
      <c r="AFH232" s="100"/>
      <c r="AFI232" s="100"/>
      <c r="AFJ232" s="100"/>
      <c r="AFK232" s="100"/>
      <c r="AFL232" s="100"/>
      <c r="AFM232" s="100"/>
      <c r="AFN232" s="100"/>
      <c r="AFO232" s="100"/>
      <c r="AFP232" s="100"/>
      <c r="AFQ232" s="100"/>
      <c r="AFR232" s="100"/>
      <c r="AFS232" s="100"/>
      <c r="AFT232" s="100"/>
      <c r="AFU232" s="100"/>
      <c r="AFV232" s="100"/>
      <c r="AFW232" s="100"/>
      <c r="AFX232" s="100"/>
      <c r="AFY232" s="100"/>
      <c r="AFZ232" s="100"/>
      <c r="AGA232" s="100"/>
      <c r="AGB232" s="100"/>
      <c r="AGC232" s="100"/>
      <c r="AGD232" s="100"/>
      <c r="AGE232" s="100"/>
      <c r="AGF232" s="100"/>
      <c r="AGG232" s="100"/>
      <c r="AGH232" s="100"/>
      <c r="AGI232" s="100"/>
      <c r="AGJ232" s="100"/>
      <c r="AGK232" s="100"/>
      <c r="AGL232" s="100"/>
      <c r="AGM232" s="100"/>
      <c r="AGN232" s="100"/>
      <c r="AGO232" s="100"/>
      <c r="AGP232" s="100"/>
      <c r="AGQ232" s="100"/>
      <c r="AGR232" s="100"/>
      <c r="AGS232" s="100"/>
      <c r="AGT232" s="100"/>
      <c r="AGU232" s="100"/>
      <c r="AGV232" s="100"/>
      <c r="AGW232" s="100"/>
      <c r="AGX232" s="100"/>
      <c r="AGY232" s="100"/>
      <c r="AGZ232" s="100"/>
      <c r="AHA232" s="100"/>
      <c r="AHB232" s="100"/>
      <c r="AHC232" s="100"/>
      <c r="AHD232" s="100"/>
      <c r="AHE232" s="100"/>
      <c r="AHF232" s="100"/>
      <c r="AHG232" s="100"/>
      <c r="AHH232" s="100"/>
      <c r="AHI232" s="100"/>
      <c r="AHJ232" s="100"/>
      <c r="AHK232" s="100"/>
      <c r="AHL232" s="100"/>
      <c r="AHM232" s="100"/>
      <c r="AHN232" s="100"/>
      <c r="AHO232" s="100"/>
      <c r="AHP232" s="100"/>
      <c r="AHQ232" s="100"/>
      <c r="AHR232" s="100"/>
      <c r="AHS232" s="100"/>
      <c r="AHT232" s="100"/>
      <c r="AHU232" s="100"/>
      <c r="AHV232" s="100"/>
      <c r="AHW232" s="100"/>
      <c r="AHX232" s="100"/>
      <c r="AHY232" s="100"/>
      <c r="AHZ232" s="100"/>
      <c r="AIA232" s="100"/>
      <c r="AIB232" s="100"/>
      <c r="AIC232" s="100"/>
      <c r="AID232" s="100"/>
      <c r="AIE232" s="100"/>
      <c r="AIF232" s="100"/>
      <c r="AIG232" s="100"/>
      <c r="AIH232" s="100"/>
      <c r="AII232" s="100"/>
      <c r="AIJ232" s="100"/>
      <c r="AIK232" s="100"/>
      <c r="AIL232" s="100"/>
      <c r="AIM232" s="100"/>
      <c r="AIN232" s="100"/>
      <c r="AIO232" s="100"/>
      <c r="AIP232" s="100"/>
      <c r="AIQ232" s="100"/>
      <c r="AIR232" s="100"/>
      <c r="AIS232" s="100"/>
      <c r="AIT232" s="100"/>
      <c r="AIU232" s="100"/>
      <c r="AIV232" s="100"/>
      <c r="AIW232" s="100"/>
      <c r="AIX232" s="100"/>
      <c r="AIY232" s="100"/>
      <c r="AIZ232" s="100"/>
      <c r="AJA232" s="100"/>
      <c r="AJB232" s="100"/>
      <c r="AJC232" s="100"/>
      <c r="AJD232" s="100"/>
      <c r="AJE232" s="100"/>
      <c r="AJF232" s="100"/>
      <c r="AJG232" s="100"/>
      <c r="AJH232" s="100"/>
      <c r="AJI232" s="100"/>
      <c r="AJJ232" s="100"/>
      <c r="AJK232" s="100"/>
      <c r="AJL232" s="100"/>
      <c r="AJM232" s="100"/>
      <c r="AJN232" s="100"/>
      <c r="AJO232" s="100"/>
      <c r="AJP232" s="100"/>
      <c r="AJQ232" s="100"/>
      <c r="AJR232" s="100"/>
      <c r="AJS232" s="100"/>
      <c r="AJT232" s="100"/>
      <c r="AJU232" s="100"/>
      <c r="AJV232" s="100"/>
      <c r="AJW232" s="100"/>
      <c r="AJX232" s="100"/>
      <c r="AJY232" s="100"/>
      <c r="AJZ232" s="100"/>
      <c r="AKA232" s="100"/>
      <c r="AKB232" s="100"/>
      <c r="AKC232" s="100"/>
      <c r="AKD232" s="100"/>
      <c r="AKE232" s="100"/>
      <c r="AKF232" s="100"/>
      <c r="AKG232" s="100"/>
      <c r="AKH232" s="100"/>
      <c r="AKI232" s="100"/>
      <c r="AKJ232" s="100"/>
      <c r="AKK232" s="100"/>
      <c r="AKL232" s="100"/>
      <c r="AKM232" s="100"/>
      <c r="AKN232" s="100"/>
      <c r="AKO232" s="100"/>
      <c r="AKP232" s="100"/>
      <c r="AKQ232" s="100"/>
      <c r="AKR232" s="100"/>
      <c r="AKS232" s="100"/>
      <c r="AKT232" s="100"/>
      <c r="AKU232" s="100"/>
      <c r="AKV232" s="100"/>
      <c r="AKW232" s="100"/>
      <c r="AKX232" s="100"/>
      <c r="AKY232" s="100"/>
      <c r="AKZ232" s="100"/>
      <c r="ALA232" s="100"/>
      <c r="ALB232" s="100"/>
      <c r="ALC232" s="100"/>
      <c r="ALD232" s="100"/>
      <c r="ALE232" s="100"/>
      <c r="ALF232" s="100"/>
      <c r="ALG232" s="100"/>
      <c r="ALH232" s="100"/>
      <c r="ALI232" s="100"/>
      <c r="ALJ232" s="100"/>
      <c r="ALK232" s="100"/>
      <c r="ALL232" s="100"/>
      <c r="ALM232" s="100"/>
      <c r="ALN232" s="100"/>
      <c r="ALO232" s="100"/>
      <c r="ALP232" s="100"/>
      <c r="ALQ232" s="100"/>
      <c r="ALR232" s="100"/>
      <c r="ALS232" s="100"/>
      <c r="ALT232" s="100"/>
      <c r="ALU232" s="100"/>
      <c r="ALV232" s="100"/>
      <c r="ALW232" s="100"/>
      <c r="ALX232" s="100"/>
      <c r="ALY232" s="100"/>
      <c r="ALZ232" s="100"/>
      <c r="AMA232" s="100"/>
      <c r="AMB232" s="100"/>
      <c r="AMC232" s="100"/>
      <c r="AMD232" s="100"/>
      <c r="AME232" s="100"/>
      <c r="AMF232" s="100"/>
      <c r="AMG232" s="100"/>
      <c r="AMH232" s="100"/>
      <c r="AMI232" s="100"/>
    </row>
    <row r="233" spans="1:1023" s="104" customFormat="1">
      <c r="A233" s="117" t="s">
        <v>225</v>
      </c>
      <c r="B233" s="118" t="s">
        <v>622</v>
      </c>
      <c r="C233" s="100">
        <v>3</v>
      </c>
      <c r="D233" s="100"/>
      <c r="E233" s="100"/>
      <c r="F233" s="100"/>
      <c r="G233" s="100"/>
      <c r="H233" s="100">
        <f t="shared" si="35"/>
        <v>3</v>
      </c>
      <c r="I233" s="123" t="str">
        <f t="shared" si="36"/>
        <v>統一超商</v>
      </c>
      <c r="J233" s="127" t="str">
        <f>IF((I233&lt;&gt;店舗数一覧_2021!I233),"○","")</f>
        <v>○</v>
      </c>
      <c r="K233" s="124">
        <v>3758</v>
      </c>
      <c r="L233" s="102">
        <f t="shared" si="37"/>
        <v>1252.6666666666667</v>
      </c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  <c r="AU233" s="100"/>
      <c r="AV233" s="100"/>
      <c r="AW233" s="100"/>
      <c r="AX233" s="100"/>
      <c r="AY233" s="100"/>
      <c r="AZ233" s="100"/>
      <c r="BA233" s="100"/>
      <c r="BB233" s="100"/>
      <c r="BC233" s="100"/>
      <c r="BD233" s="100"/>
      <c r="BE233" s="100"/>
      <c r="BF233" s="100"/>
      <c r="BG233" s="100"/>
      <c r="BH233" s="100"/>
      <c r="BI233" s="100"/>
      <c r="BJ233" s="100"/>
      <c r="BK233" s="100"/>
      <c r="BL233" s="100"/>
      <c r="BM233" s="100"/>
      <c r="BN233" s="100"/>
      <c r="BO233" s="100"/>
      <c r="BP233" s="100"/>
      <c r="BQ233" s="100"/>
      <c r="BR233" s="100"/>
      <c r="BS233" s="100"/>
      <c r="BT233" s="100"/>
      <c r="BU233" s="100"/>
      <c r="BV233" s="100"/>
      <c r="BW233" s="100"/>
      <c r="BX233" s="100"/>
      <c r="BY233" s="100"/>
      <c r="BZ233" s="100"/>
      <c r="CA233" s="100"/>
      <c r="CB233" s="100"/>
      <c r="CC233" s="100"/>
      <c r="CD233" s="100"/>
      <c r="CE233" s="100"/>
      <c r="CF233" s="100"/>
      <c r="CG233" s="100"/>
      <c r="CH233" s="100"/>
      <c r="CI233" s="100"/>
      <c r="CJ233" s="100"/>
      <c r="CK233" s="100"/>
      <c r="CL233" s="100"/>
      <c r="CM233" s="100"/>
      <c r="CN233" s="100"/>
      <c r="CO233" s="100"/>
      <c r="CP233" s="100"/>
      <c r="CQ233" s="100"/>
      <c r="CR233" s="100"/>
      <c r="CS233" s="100"/>
      <c r="CT233" s="100"/>
      <c r="CU233" s="100"/>
      <c r="CV233" s="100"/>
      <c r="CW233" s="100"/>
      <c r="CX233" s="100"/>
      <c r="CY233" s="100"/>
      <c r="CZ233" s="100"/>
      <c r="DA233" s="100"/>
      <c r="DB233" s="100"/>
      <c r="DC233" s="100"/>
      <c r="DD233" s="100"/>
      <c r="DE233" s="100"/>
      <c r="DF233" s="100"/>
      <c r="DG233" s="100"/>
      <c r="DH233" s="100"/>
      <c r="DI233" s="100"/>
      <c r="DJ233" s="100"/>
      <c r="DK233" s="100"/>
      <c r="DL233" s="100"/>
      <c r="DM233" s="100"/>
      <c r="DN233" s="100"/>
      <c r="DO233" s="100"/>
      <c r="DP233" s="100"/>
      <c r="DQ233" s="100"/>
      <c r="DR233" s="100"/>
      <c r="DS233" s="100"/>
      <c r="DT233" s="100"/>
      <c r="DU233" s="100"/>
      <c r="DV233" s="100"/>
      <c r="DW233" s="100"/>
      <c r="DX233" s="100"/>
      <c r="DY233" s="100"/>
      <c r="DZ233" s="100"/>
      <c r="EA233" s="100"/>
      <c r="EB233" s="100"/>
      <c r="EC233" s="100"/>
      <c r="ED233" s="100"/>
      <c r="EE233" s="100"/>
      <c r="EF233" s="100"/>
      <c r="EG233" s="100"/>
      <c r="EH233" s="100"/>
      <c r="EI233" s="100"/>
      <c r="EJ233" s="100"/>
      <c r="EK233" s="100"/>
      <c r="EL233" s="100"/>
      <c r="EM233" s="100"/>
      <c r="EN233" s="100"/>
      <c r="EO233" s="100"/>
      <c r="EP233" s="100"/>
      <c r="EQ233" s="100"/>
      <c r="ER233" s="100"/>
      <c r="ES233" s="100"/>
      <c r="ET233" s="100"/>
      <c r="EU233" s="100"/>
      <c r="EV233" s="100"/>
      <c r="EW233" s="100"/>
      <c r="EX233" s="100"/>
      <c r="EY233" s="100"/>
      <c r="EZ233" s="100"/>
      <c r="FA233" s="100"/>
      <c r="FB233" s="100"/>
      <c r="FC233" s="100"/>
      <c r="FD233" s="100"/>
      <c r="FE233" s="100"/>
      <c r="FF233" s="100"/>
      <c r="FG233" s="100"/>
      <c r="FH233" s="100"/>
      <c r="FI233" s="100"/>
      <c r="FJ233" s="100"/>
      <c r="FK233" s="100"/>
      <c r="FL233" s="100"/>
      <c r="FM233" s="100"/>
      <c r="FN233" s="100"/>
      <c r="FO233" s="100"/>
      <c r="FP233" s="100"/>
      <c r="FQ233" s="100"/>
      <c r="FR233" s="100"/>
      <c r="FS233" s="100"/>
      <c r="FT233" s="100"/>
      <c r="FU233" s="100"/>
      <c r="FV233" s="100"/>
      <c r="FW233" s="100"/>
      <c r="FX233" s="100"/>
      <c r="FY233" s="100"/>
      <c r="FZ233" s="100"/>
      <c r="GA233" s="100"/>
      <c r="GB233" s="100"/>
      <c r="GC233" s="100"/>
      <c r="GD233" s="100"/>
      <c r="GE233" s="100"/>
      <c r="GF233" s="100"/>
      <c r="GG233" s="100"/>
      <c r="GH233" s="100"/>
      <c r="GI233" s="100"/>
      <c r="GJ233" s="100"/>
      <c r="GK233" s="100"/>
      <c r="GL233" s="100"/>
      <c r="GM233" s="100"/>
      <c r="GN233" s="100"/>
      <c r="GO233" s="100"/>
      <c r="GP233" s="100"/>
      <c r="GQ233" s="100"/>
      <c r="GR233" s="100"/>
      <c r="GS233" s="100"/>
      <c r="GT233" s="100"/>
      <c r="GU233" s="100"/>
      <c r="GV233" s="100"/>
      <c r="GW233" s="100"/>
      <c r="GX233" s="100"/>
      <c r="GY233" s="100"/>
      <c r="GZ233" s="100"/>
      <c r="HA233" s="100"/>
      <c r="HB233" s="100"/>
      <c r="HC233" s="100"/>
      <c r="HD233" s="100"/>
      <c r="HE233" s="100"/>
      <c r="HF233" s="100"/>
      <c r="HG233" s="100"/>
      <c r="HH233" s="100"/>
      <c r="HI233" s="100"/>
      <c r="HJ233" s="100"/>
      <c r="HK233" s="100"/>
      <c r="HL233" s="100"/>
      <c r="HM233" s="100"/>
      <c r="HN233" s="100"/>
      <c r="HO233" s="100"/>
      <c r="HP233" s="100"/>
      <c r="HQ233" s="100"/>
      <c r="HR233" s="100"/>
      <c r="HS233" s="100"/>
      <c r="HT233" s="100"/>
      <c r="HU233" s="100"/>
      <c r="HV233" s="100"/>
      <c r="HW233" s="100"/>
      <c r="HX233" s="100"/>
      <c r="HY233" s="100"/>
      <c r="HZ233" s="100"/>
      <c r="IA233" s="100"/>
      <c r="IB233" s="100"/>
      <c r="IC233" s="100"/>
      <c r="ID233" s="100"/>
      <c r="IE233" s="100"/>
      <c r="IF233" s="100"/>
      <c r="IG233" s="100"/>
      <c r="IH233" s="100"/>
      <c r="II233" s="100"/>
      <c r="IJ233" s="100"/>
      <c r="IK233" s="100"/>
      <c r="IL233" s="100"/>
      <c r="IM233" s="100"/>
      <c r="IN233" s="100"/>
      <c r="IO233" s="100"/>
      <c r="IP233" s="100"/>
      <c r="IQ233" s="100"/>
      <c r="IR233" s="100"/>
      <c r="IS233" s="100"/>
      <c r="IT233" s="100"/>
      <c r="IU233" s="100"/>
      <c r="IV233" s="100"/>
      <c r="IW233" s="100"/>
      <c r="IX233" s="100"/>
      <c r="IY233" s="100"/>
      <c r="IZ233" s="100"/>
      <c r="JA233" s="100"/>
      <c r="JB233" s="100"/>
      <c r="JC233" s="100"/>
      <c r="JD233" s="100"/>
      <c r="JE233" s="100"/>
      <c r="JF233" s="100"/>
      <c r="JG233" s="100"/>
      <c r="JH233" s="100"/>
      <c r="JI233" s="100"/>
      <c r="JJ233" s="100"/>
      <c r="JK233" s="100"/>
      <c r="JL233" s="100"/>
      <c r="JM233" s="100"/>
      <c r="JN233" s="100"/>
      <c r="JO233" s="100"/>
      <c r="JP233" s="100"/>
      <c r="JQ233" s="100"/>
      <c r="JR233" s="100"/>
      <c r="JS233" s="100"/>
      <c r="JT233" s="100"/>
      <c r="JU233" s="100"/>
      <c r="JV233" s="100"/>
      <c r="JW233" s="100"/>
      <c r="JX233" s="100"/>
      <c r="JY233" s="100"/>
      <c r="JZ233" s="100"/>
      <c r="KA233" s="100"/>
      <c r="KB233" s="100"/>
      <c r="KC233" s="100"/>
      <c r="KD233" s="100"/>
      <c r="KE233" s="100"/>
      <c r="KF233" s="100"/>
      <c r="KG233" s="100"/>
      <c r="KH233" s="100"/>
      <c r="KI233" s="100"/>
      <c r="KJ233" s="100"/>
      <c r="KK233" s="100"/>
      <c r="KL233" s="100"/>
      <c r="KM233" s="100"/>
      <c r="KN233" s="100"/>
      <c r="KO233" s="100"/>
      <c r="KP233" s="100"/>
      <c r="KQ233" s="100"/>
      <c r="KR233" s="100"/>
      <c r="KS233" s="100"/>
      <c r="KT233" s="100"/>
      <c r="KU233" s="100"/>
      <c r="KV233" s="100"/>
      <c r="KW233" s="100"/>
      <c r="KX233" s="100"/>
      <c r="KY233" s="100"/>
      <c r="KZ233" s="100"/>
      <c r="LA233" s="100"/>
      <c r="LB233" s="100"/>
      <c r="LC233" s="100"/>
      <c r="LD233" s="100"/>
      <c r="LE233" s="100"/>
      <c r="LF233" s="100"/>
      <c r="LG233" s="100"/>
      <c r="LH233" s="100"/>
      <c r="LI233" s="100"/>
      <c r="LJ233" s="100"/>
      <c r="LK233" s="100"/>
      <c r="LL233" s="100"/>
      <c r="LM233" s="100"/>
      <c r="LN233" s="100"/>
      <c r="LO233" s="100"/>
      <c r="LP233" s="100"/>
      <c r="LQ233" s="100"/>
      <c r="LR233" s="100"/>
      <c r="LS233" s="100"/>
      <c r="LT233" s="100"/>
      <c r="LU233" s="100"/>
      <c r="LV233" s="100"/>
      <c r="LW233" s="100"/>
      <c r="LX233" s="100"/>
      <c r="LY233" s="100"/>
      <c r="LZ233" s="100"/>
      <c r="MA233" s="100"/>
      <c r="MB233" s="100"/>
      <c r="MC233" s="100"/>
      <c r="MD233" s="100"/>
      <c r="ME233" s="100"/>
      <c r="MF233" s="100"/>
      <c r="MG233" s="100"/>
      <c r="MH233" s="100"/>
      <c r="MI233" s="100"/>
      <c r="MJ233" s="100"/>
      <c r="MK233" s="100"/>
      <c r="ML233" s="100"/>
      <c r="MM233" s="100"/>
      <c r="MN233" s="100"/>
      <c r="MO233" s="100"/>
      <c r="MP233" s="100"/>
      <c r="MQ233" s="100"/>
      <c r="MR233" s="100"/>
      <c r="MS233" s="100"/>
      <c r="MT233" s="100"/>
      <c r="MU233" s="100"/>
      <c r="MV233" s="100"/>
      <c r="MW233" s="100"/>
      <c r="MX233" s="100"/>
      <c r="MY233" s="100"/>
      <c r="MZ233" s="100"/>
      <c r="NA233" s="100"/>
      <c r="NB233" s="100"/>
      <c r="NC233" s="100"/>
      <c r="ND233" s="100"/>
      <c r="NE233" s="100"/>
      <c r="NF233" s="100"/>
      <c r="NG233" s="100"/>
      <c r="NH233" s="100"/>
      <c r="NI233" s="100"/>
      <c r="NJ233" s="100"/>
      <c r="NK233" s="100"/>
      <c r="NL233" s="100"/>
      <c r="NM233" s="100"/>
      <c r="NN233" s="100"/>
      <c r="NO233" s="100"/>
      <c r="NP233" s="100"/>
      <c r="NQ233" s="100"/>
      <c r="NR233" s="100"/>
      <c r="NS233" s="100"/>
      <c r="NT233" s="100"/>
      <c r="NU233" s="100"/>
      <c r="NV233" s="100"/>
      <c r="NW233" s="100"/>
      <c r="NX233" s="100"/>
      <c r="NY233" s="100"/>
      <c r="NZ233" s="100"/>
      <c r="OA233" s="100"/>
      <c r="OB233" s="100"/>
      <c r="OC233" s="100"/>
      <c r="OD233" s="100"/>
      <c r="OE233" s="100"/>
      <c r="OF233" s="100"/>
      <c r="OG233" s="100"/>
      <c r="OH233" s="100"/>
      <c r="OI233" s="100"/>
      <c r="OJ233" s="100"/>
      <c r="OK233" s="100"/>
      <c r="OL233" s="100"/>
      <c r="OM233" s="100"/>
      <c r="ON233" s="100"/>
      <c r="OO233" s="100"/>
      <c r="OP233" s="100"/>
      <c r="OQ233" s="100"/>
      <c r="OR233" s="100"/>
      <c r="OS233" s="100"/>
      <c r="OT233" s="100"/>
      <c r="OU233" s="100"/>
      <c r="OV233" s="100"/>
      <c r="OW233" s="100"/>
      <c r="OX233" s="100"/>
      <c r="OY233" s="100"/>
      <c r="OZ233" s="100"/>
      <c r="PA233" s="100"/>
      <c r="PB233" s="100"/>
      <c r="PC233" s="100"/>
      <c r="PD233" s="100"/>
      <c r="PE233" s="100"/>
      <c r="PF233" s="100"/>
      <c r="PG233" s="100"/>
      <c r="PH233" s="100"/>
      <c r="PI233" s="100"/>
      <c r="PJ233" s="100"/>
      <c r="PK233" s="100"/>
      <c r="PL233" s="100"/>
      <c r="PM233" s="100"/>
      <c r="PN233" s="100"/>
      <c r="PO233" s="100"/>
      <c r="PP233" s="100"/>
      <c r="PQ233" s="100"/>
      <c r="PR233" s="100"/>
      <c r="PS233" s="100"/>
      <c r="PT233" s="100"/>
      <c r="PU233" s="100"/>
      <c r="PV233" s="100"/>
      <c r="PW233" s="100"/>
      <c r="PX233" s="100"/>
      <c r="PY233" s="100"/>
      <c r="PZ233" s="100"/>
      <c r="QA233" s="100"/>
      <c r="QB233" s="100"/>
      <c r="QC233" s="100"/>
      <c r="QD233" s="100"/>
      <c r="QE233" s="100"/>
      <c r="QF233" s="100"/>
      <c r="QG233" s="100"/>
      <c r="QH233" s="100"/>
      <c r="QI233" s="100"/>
      <c r="QJ233" s="100"/>
      <c r="QK233" s="100"/>
      <c r="QL233" s="100"/>
      <c r="QM233" s="100"/>
      <c r="QN233" s="100"/>
      <c r="QO233" s="100"/>
      <c r="QP233" s="100"/>
      <c r="QQ233" s="100"/>
      <c r="QR233" s="100"/>
      <c r="QS233" s="100"/>
      <c r="QT233" s="100"/>
      <c r="QU233" s="100"/>
      <c r="QV233" s="100"/>
      <c r="QW233" s="100"/>
      <c r="QX233" s="100"/>
      <c r="QY233" s="100"/>
      <c r="QZ233" s="100"/>
      <c r="RA233" s="100"/>
      <c r="RB233" s="100"/>
      <c r="RC233" s="100"/>
      <c r="RD233" s="100"/>
      <c r="RE233" s="100"/>
      <c r="RF233" s="100"/>
      <c r="RG233" s="100"/>
      <c r="RH233" s="100"/>
      <c r="RI233" s="100"/>
      <c r="RJ233" s="100"/>
      <c r="RK233" s="100"/>
      <c r="RL233" s="100"/>
      <c r="RM233" s="100"/>
      <c r="RN233" s="100"/>
      <c r="RO233" s="100"/>
      <c r="RP233" s="100"/>
      <c r="RQ233" s="100"/>
      <c r="RR233" s="100"/>
      <c r="RS233" s="100"/>
      <c r="RT233" s="100"/>
      <c r="RU233" s="100"/>
      <c r="RV233" s="100"/>
      <c r="RW233" s="100"/>
      <c r="RX233" s="100"/>
      <c r="RY233" s="100"/>
      <c r="RZ233" s="100"/>
      <c r="SA233" s="100"/>
      <c r="SB233" s="100"/>
      <c r="SC233" s="100"/>
      <c r="SD233" s="100"/>
      <c r="SE233" s="100"/>
      <c r="SF233" s="100"/>
      <c r="SG233" s="100"/>
      <c r="SH233" s="100"/>
      <c r="SI233" s="100"/>
      <c r="SJ233" s="100"/>
      <c r="SK233" s="100"/>
      <c r="SL233" s="100"/>
      <c r="SM233" s="100"/>
      <c r="SN233" s="100"/>
      <c r="SO233" s="100"/>
      <c r="SP233" s="100"/>
      <c r="SQ233" s="100"/>
      <c r="SR233" s="100"/>
      <c r="SS233" s="100"/>
      <c r="ST233" s="100"/>
      <c r="SU233" s="100"/>
      <c r="SV233" s="100"/>
      <c r="SW233" s="100"/>
      <c r="SX233" s="100"/>
      <c r="SY233" s="100"/>
      <c r="SZ233" s="100"/>
      <c r="TA233" s="100"/>
      <c r="TB233" s="100"/>
      <c r="TC233" s="100"/>
      <c r="TD233" s="100"/>
      <c r="TE233" s="100"/>
      <c r="TF233" s="100"/>
      <c r="TG233" s="100"/>
      <c r="TH233" s="100"/>
      <c r="TI233" s="100"/>
      <c r="TJ233" s="100"/>
      <c r="TK233" s="100"/>
      <c r="TL233" s="100"/>
      <c r="TM233" s="100"/>
      <c r="TN233" s="100"/>
      <c r="TO233" s="100"/>
      <c r="TP233" s="100"/>
      <c r="TQ233" s="100"/>
      <c r="TR233" s="100"/>
      <c r="TS233" s="100"/>
      <c r="TT233" s="100"/>
      <c r="TU233" s="100"/>
      <c r="TV233" s="100"/>
      <c r="TW233" s="100"/>
      <c r="TX233" s="100"/>
      <c r="TY233" s="100"/>
      <c r="TZ233" s="100"/>
      <c r="UA233" s="100"/>
      <c r="UB233" s="100"/>
      <c r="UC233" s="100"/>
      <c r="UD233" s="100"/>
      <c r="UE233" s="100"/>
      <c r="UF233" s="100"/>
      <c r="UG233" s="100"/>
      <c r="UH233" s="100"/>
      <c r="UI233" s="100"/>
      <c r="UJ233" s="100"/>
      <c r="UK233" s="100"/>
      <c r="UL233" s="100"/>
      <c r="UM233" s="100"/>
      <c r="UN233" s="100"/>
      <c r="UO233" s="100"/>
      <c r="UP233" s="100"/>
      <c r="UQ233" s="100"/>
      <c r="UR233" s="100"/>
      <c r="US233" s="100"/>
      <c r="UT233" s="100"/>
      <c r="UU233" s="100"/>
      <c r="UV233" s="100"/>
      <c r="UW233" s="100"/>
      <c r="UX233" s="100"/>
      <c r="UY233" s="100"/>
      <c r="UZ233" s="100"/>
      <c r="VA233" s="100"/>
      <c r="VB233" s="100"/>
      <c r="VC233" s="100"/>
      <c r="VD233" s="100"/>
      <c r="VE233" s="100"/>
      <c r="VF233" s="100"/>
      <c r="VG233" s="100"/>
      <c r="VH233" s="100"/>
      <c r="VI233" s="100"/>
      <c r="VJ233" s="100"/>
      <c r="VK233" s="100"/>
      <c r="VL233" s="100"/>
      <c r="VM233" s="100"/>
      <c r="VN233" s="100"/>
      <c r="VO233" s="100"/>
      <c r="VP233" s="100"/>
      <c r="VQ233" s="100"/>
      <c r="VR233" s="100"/>
      <c r="VS233" s="100"/>
      <c r="VT233" s="100"/>
      <c r="VU233" s="100"/>
      <c r="VV233" s="100"/>
      <c r="VW233" s="100"/>
      <c r="VX233" s="100"/>
      <c r="VY233" s="100"/>
      <c r="VZ233" s="100"/>
      <c r="WA233" s="100"/>
      <c r="WB233" s="100"/>
      <c r="WC233" s="100"/>
      <c r="WD233" s="100"/>
      <c r="WE233" s="100"/>
      <c r="WF233" s="100"/>
      <c r="WG233" s="100"/>
      <c r="WH233" s="100"/>
      <c r="WI233" s="100"/>
      <c r="WJ233" s="100"/>
      <c r="WK233" s="100"/>
      <c r="WL233" s="100"/>
      <c r="WM233" s="100"/>
      <c r="WN233" s="100"/>
      <c r="WO233" s="100"/>
      <c r="WP233" s="100"/>
      <c r="WQ233" s="100"/>
      <c r="WR233" s="100"/>
      <c r="WS233" s="100"/>
      <c r="WT233" s="100"/>
      <c r="WU233" s="100"/>
      <c r="WV233" s="100"/>
      <c r="WW233" s="100"/>
      <c r="WX233" s="100"/>
      <c r="WY233" s="100"/>
      <c r="WZ233" s="100"/>
      <c r="XA233" s="100"/>
      <c r="XB233" s="100"/>
      <c r="XC233" s="100"/>
      <c r="XD233" s="100"/>
      <c r="XE233" s="100"/>
      <c r="XF233" s="100"/>
      <c r="XG233" s="100"/>
      <c r="XH233" s="100"/>
      <c r="XI233" s="100"/>
      <c r="XJ233" s="100"/>
      <c r="XK233" s="100"/>
      <c r="XL233" s="100"/>
      <c r="XM233" s="100"/>
      <c r="XN233" s="100"/>
      <c r="XO233" s="100"/>
      <c r="XP233" s="100"/>
      <c r="XQ233" s="100"/>
      <c r="XR233" s="100"/>
      <c r="XS233" s="100"/>
      <c r="XT233" s="100"/>
      <c r="XU233" s="100"/>
      <c r="XV233" s="100"/>
      <c r="XW233" s="100"/>
      <c r="XX233" s="100"/>
      <c r="XY233" s="100"/>
      <c r="XZ233" s="100"/>
      <c r="YA233" s="100"/>
      <c r="YB233" s="100"/>
      <c r="YC233" s="100"/>
      <c r="YD233" s="100"/>
      <c r="YE233" s="100"/>
      <c r="YF233" s="100"/>
      <c r="YG233" s="100"/>
      <c r="YH233" s="100"/>
      <c r="YI233" s="100"/>
      <c r="YJ233" s="100"/>
      <c r="YK233" s="100"/>
      <c r="YL233" s="100"/>
      <c r="YM233" s="100"/>
      <c r="YN233" s="100"/>
      <c r="YO233" s="100"/>
      <c r="YP233" s="100"/>
      <c r="YQ233" s="100"/>
      <c r="YR233" s="100"/>
      <c r="YS233" s="100"/>
      <c r="YT233" s="100"/>
      <c r="YU233" s="100"/>
      <c r="YV233" s="100"/>
      <c r="YW233" s="100"/>
      <c r="YX233" s="100"/>
      <c r="YY233" s="100"/>
      <c r="YZ233" s="100"/>
      <c r="ZA233" s="100"/>
      <c r="ZB233" s="100"/>
      <c r="ZC233" s="100"/>
      <c r="ZD233" s="100"/>
      <c r="ZE233" s="100"/>
      <c r="ZF233" s="100"/>
      <c r="ZG233" s="100"/>
      <c r="ZH233" s="100"/>
      <c r="ZI233" s="100"/>
      <c r="ZJ233" s="100"/>
      <c r="ZK233" s="100"/>
      <c r="ZL233" s="100"/>
      <c r="ZM233" s="100"/>
      <c r="ZN233" s="100"/>
      <c r="ZO233" s="100"/>
      <c r="ZP233" s="100"/>
      <c r="ZQ233" s="100"/>
      <c r="ZR233" s="100"/>
      <c r="ZS233" s="100"/>
      <c r="ZT233" s="100"/>
      <c r="ZU233" s="100"/>
      <c r="ZV233" s="100"/>
      <c r="ZW233" s="100"/>
      <c r="ZX233" s="100"/>
      <c r="ZY233" s="100"/>
      <c r="ZZ233" s="100"/>
      <c r="AAA233" s="100"/>
      <c r="AAB233" s="100"/>
      <c r="AAC233" s="100"/>
      <c r="AAD233" s="100"/>
      <c r="AAE233" s="100"/>
      <c r="AAF233" s="100"/>
      <c r="AAG233" s="100"/>
      <c r="AAH233" s="100"/>
      <c r="AAI233" s="100"/>
      <c r="AAJ233" s="100"/>
      <c r="AAK233" s="100"/>
      <c r="AAL233" s="100"/>
      <c r="AAM233" s="100"/>
      <c r="AAN233" s="100"/>
      <c r="AAO233" s="100"/>
      <c r="AAP233" s="100"/>
      <c r="AAQ233" s="100"/>
      <c r="AAR233" s="100"/>
      <c r="AAS233" s="100"/>
      <c r="AAT233" s="100"/>
      <c r="AAU233" s="100"/>
      <c r="AAV233" s="100"/>
      <c r="AAW233" s="100"/>
      <c r="AAX233" s="100"/>
      <c r="AAY233" s="100"/>
      <c r="AAZ233" s="100"/>
      <c r="ABA233" s="100"/>
      <c r="ABB233" s="100"/>
      <c r="ABC233" s="100"/>
      <c r="ABD233" s="100"/>
      <c r="ABE233" s="100"/>
      <c r="ABF233" s="100"/>
      <c r="ABG233" s="100"/>
      <c r="ABH233" s="100"/>
      <c r="ABI233" s="100"/>
      <c r="ABJ233" s="100"/>
      <c r="ABK233" s="100"/>
      <c r="ABL233" s="100"/>
      <c r="ABM233" s="100"/>
      <c r="ABN233" s="100"/>
      <c r="ABO233" s="100"/>
      <c r="ABP233" s="100"/>
      <c r="ABQ233" s="100"/>
      <c r="ABR233" s="100"/>
      <c r="ABS233" s="100"/>
      <c r="ABT233" s="100"/>
      <c r="ABU233" s="100"/>
      <c r="ABV233" s="100"/>
      <c r="ABW233" s="100"/>
      <c r="ABX233" s="100"/>
      <c r="ABY233" s="100"/>
      <c r="ABZ233" s="100"/>
      <c r="ACA233" s="100"/>
      <c r="ACB233" s="100"/>
      <c r="ACC233" s="100"/>
      <c r="ACD233" s="100"/>
      <c r="ACE233" s="100"/>
      <c r="ACF233" s="100"/>
      <c r="ACG233" s="100"/>
      <c r="ACH233" s="100"/>
      <c r="ACI233" s="100"/>
      <c r="ACJ233" s="100"/>
      <c r="ACK233" s="100"/>
      <c r="ACL233" s="100"/>
      <c r="ACM233" s="100"/>
      <c r="ACN233" s="100"/>
      <c r="ACO233" s="100"/>
      <c r="ACP233" s="100"/>
      <c r="ACQ233" s="100"/>
      <c r="ACR233" s="100"/>
      <c r="ACS233" s="100"/>
      <c r="ACT233" s="100"/>
      <c r="ACU233" s="100"/>
      <c r="ACV233" s="100"/>
      <c r="ACW233" s="100"/>
      <c r="ACX233" s="100"/>
      <c r="ACY233" s="100"/>
      <c r="ACZ233" s="100"/>
      <c r="ADA233" s="100"/>
      <c r="ADB233" s="100"/>
      <c r="ADC233" s="100"/>
      <c r="ADD233" s="100"/>
      <c r="ADE233" s="100"/>
      <c r="ADF233" s="100"/>
      <c r="ADG233" s="100"/>
      <c r="ADH233" s="100"/>
      <c r="ADI233" s="100"/>
      <c r="ADJ233" s="100"/>
      <c r="ADK233" s="100"/>
      <c r="ADL233" s="100"/>
      <c r="ADM233" s="100"/>
      <c r="ADN233" s="100"/>
      <c r="ADO233" s="100"/>
      <c r="ADP233" s="100"/>
      <c r="ADQ233" s="100"/>
      <c r="ADR233" s="100"/>
      <c r="ADS233" s="100"/>
      <c r="ADT233" s="100"/>
      <c r="ADU233" s="100"/>
      <c r="ADV233" s="100"/>
      <c r="ADW233" s="100"/>
      <c r="ADX233" s="100"/>
      <c r="ADY233" s="100"/>
      <c r="ADZ233" s="100"/>
      <c r="AEA233" s="100"/>
      <c r="AEB233" s="100"/>
      <c r="AEC233" s="100"/>
      <c r="AED233" s="100"/>
      <c r="AEE233" s="100"/>
      <c r="AEF233" s="100"/>
      <c r="AEG233" s="100"/>
      <c r="AEH233" s="100"/>
      <c r="AEI233" s="100"/>
      <c r="AEJ233" s="100"/>
      <c r="AEK233" s="100"/>
      <c r="AEL233" s="100"/>
      <c r="AEM233" s="100"/>
      <c r="AEN233" s="100"/>
      <c r="AEO233" s="100"/>
      <c r="AEP233" s="100"/>
      <c r="AEQ233" s="100"/>
      <c r="AER233" s="100"/>
      <c r="AES233" s="100"/>
      <c r="AET233" s="100"/>
      <c r="AEU233" s="100"/>
      <c r="AEV233" s="100"/>
      <c r="AEW233" s="100"/>
      <c r="AEX233" s="100"/>
      <c r="AEY233" s="100"/>
      <c r="AEZ233" s="100"/>
      <c r="AFA233" s="100"/>
      <c r="AFB233" s="100"/>
      <c r="AFC233" s="100"/>
      <c r="AFD233" s="100"/>
      <c r="AFE233" s="100"/>
      <c r="AFF233" s="100"/>
      <c r="AFG233" s="100"/>
      <c r="AFH233" s="100"/>
      <c r="AFI233" s="100"/>
      <c r="AFJ233" s="100"/>
      <c r="AFK233" s="100"/>
      <c r="AFL233" s="100"/>
      <c r="AFM233" s="100"/>
      <c r="AFN233" s="100"/>
      <c r="AFO233" s="100"/>
      <c r="AFP233" s="100"/>
      <c r="AFQ233" s="100"/>
      <c r="AFR233" s="100"/>
      <c r="AFS233" s="100"/>
      <c r="AFT233" s="100"/>
      <c r="AFU233" s="100"/>
      <c r="AFV233" s="100"/>
      <c r="AFW233" s="100"/>
      <c r="AFX233" s="100"/>
      <c r="AFY233" s="100"/>
      <c r="AFZ233" s="100"/>
      <c r="AGA233" s="100"/>
      <c r="AGB233" s="100"/>
      <c r="AGC233" s="100"/>
      <c r="AGD233" s="100"/>
      <c r="AGE233" s="100"/>
      <c r="AGF233" s="100"/>
      <c r="AGG233" s="100"/>
      <c r="AGH233" s="100"/>
      <c r="AGI233" s="100"/>
      <c r="AGJ233" s="100"/>
      <c r="AGK233" s="100"/>
      <c r="AGL233" s="100"/>
      <c r="AGM233" s="100"/>
      <c r="AGN233" s="100"/>
      <c r="AGO233" s="100"/>
      <c r="AGP233" s="100"/>
      <c r="AGQ233" s="100"/>
      <c r="AGR233" s="100"/>
      <c r="AGS233" s="100"/>
      <c r="AGT233" s="100"/>
      <c r="AGU233" s="100"/>
      <c r="AGV233" s="100"/>
      <c r="AGW233" s="100"/>
      <c r="AGX233" s="100"/>
      <c r="AGY233" s="100"/>
      <c r="AGZ233" s="100"/>
      <c r="AHA233" s="100"/>
      <c r="AHB233" s="100"/>
      <c r="AHC233" s="100"/>
      <c r="AHD233" s="100"/>
      <c r="AHE233" s="100"/>
      <c r="AHF233" s="100"/>
      <c r="AHG233" s="100"/>
      <c r="AHH233" s="100"/>
      <c r="AHI233" s="100"/>
      <c r="AHJ233" s="100"/>
      <c r="AHK233" s="100"/>
      <c r="AHL233" s="100"/>
      <c r="AHM233" s="100"/>
      <c r="AHN233" s="100"/>
      <c r="AHO233" s="100"/>
      <c r="AHP233" s="100"/>
      <c r="AHQ233" s="100"/>
      <c r="AHR233" s="100"/>
      <c r="AHS233" s="100"/>
      <c r="AHT233" s="100"/>
      <c r="AHU233" s="100"/>
      <c r="AHV233" s="100"/>
      <c r="AHW233" s="100"/>
      <c r="AHX233" s="100"/>
      <c r="AHY233" s="100"/>
      <c r="AHZ233" s="100"/>
      <c r="AIA233" s="100"/>
      <c r="AIB233" s="100"/>
      <c r="AIC233" s="100"/>
      <c r="AID233" s="100"/>
      <c r="AIE233" s="100"/>
      <c r="AIF233" s="100"/>
      <c r="AIG233" s="100"/>
      <c r="AIH233" s="100"/>
      <c r="AII233" s="100"/>
      <c r="AIJ233" s="100"/>
      <c r="AIK233" s="100"/>
      <c r="AIL233" s="100"/>
      <c r="AIM233" s="100"/>
      <c r="AIN233" s="100"/>
      <c r="AIO233" s="100"/>
      <c r="AIP233" s="100"/>
      <c r="AIQ233" s="100"/>
      <c r="AIR233" s="100"/>
      <c r="AIS233" s="100"/>
      <c r="AIT233" s="100"/>
      <c r="AIU233" s="100"/>
      <c r="AIV233" s="100"/>
      <c r="AIW233" s="100"/>
      <c r="AIX233" s="100"/>
      <c r="AIY233" s="100"/>
      <c r="AIZ233" s="100"/>
      <c r="AJA233" s="100"/>
      <c r="AJB233" s="100"/>
      <c r="AJC233" s="100"/>
      <c r="AJD233" s="100"/>
      <c r="AJE233" s="100"/>
      <c r="AJF233" s="100"/>
      <c r="AJG233" s="100"/>
      <c r="AJH233" s="100"/>
      <c r="AJI233" s="100"/>
      <c r="AJJ233" s="100"/>
      <c r="AJK233" s="100"/>
      <c r="AJL233" s="100"/>
      <c r="AJM233" s="100"/>
      <c r="AJN233" s="100"/>
      <c r="AJO233" s="100"/>
      <c r="AJP233" s="100"/>
      <c r="AJQ233" s="100"/>
      <c r="AJR233" s="100"/>
      <c r="AJS233" s="100"/>
      <c r="AJT233" s="100"/>
      <c r="AJU233" s="100"/>
      <c r="AJV233" s="100"/>
      <c r="AJW233" s="100"/>
      <c r="AJX233" s="100"/>
      <c r="AJY233" s="100"/>
      <c r="AJZ233" s="100"/>
      <c r="AKA233" s="100"/>
      <c r="AKB233" s="100"/>
      <c r="AKC233" s="100"/>
      <c r="AKD233" s="100"/>
      <c r="AKE233" s="100"/>
      <c r="AKF233" s="100"/>
      <c r="AKG233" s="100"/>
      <c r="AKH233" s="100"/>
      <c r="AKI233" s="100"/>
      <c r="AKJ233" s="100"/>
      <c r="AKK233" s="100"/>
      <c r="AKL233" s="100"/>
      <c r="AKM233" s="100"/>
      <c r="AKN233" s="100"/>
      <c r="AKO233" s="100"/>
      <c r="AKP233" s="100"/>
      <c r="AKQ233" s="100"/>
      <c r="AKR233" s="100"/>
      <c r="AKS233" s="100"/>
      <c r="AKT233" s="100"/>
      <c r="AKU233" s="100"/>
      <c r="AKV233" s="100"/>
      <c r="AKW233" s="100"/>
      <c r="AKX233" s="100"/>
      <c r="AKY233" s="100"/>
      <c r="AKZ233" s="100"/>
      <c r="ALA233" s="100"/>
      <c r="ALB233" s="100"/>
      <c r="ALC233" s="100"/>
      <c r="ALD233" s="100"/>
      <c r="ALE233" s="100"/>
      <c r="ALF233" s="100"/>
      <c r="ALG233" s="100"/>
      <c r="ALH233" s="100"/>
      <c r="ALI233" s="100"/>
      <c r="ALJ233" s="100"/>
      <c r="ALK233" s="100"/>
      <c r="ALL233" s="100"/>
      <c r="ALM233" s="100"/>
      <c r="ALN233" s="100"/>
      <c r="ALO233" s="100"/>
      <c r="ALP233" s="100"/>
      <c r="ALQ233" s="100"/>
      <c r="ALR233" s="100"/>
      <c r="ALS233" s="100"/>
      <c r="ALT233" s="100"/>
      <c r="ALU233" s="100"/>
      <c r="ALV233" s="100"/>
      <c r="ALW233" s="100"/>
      <c r="ALX233" s="100"/>
      <c r="ALY233" s="100"/>
      <c r="ALZ233" s="100"/>
      <c r="AMA233" s="100"/>
      <c r="AMB233" s="100"/>
      <c r="AMC233" s="100"/>
      <c r="AMD233" s="100"/>
      <c r="AME233" s="100"/>
      <c r="AMF233" s="100"/>
      <c r="AMG233" s="100"/>
      <c r="AMH233" s="100"/>
      <c r="AMI233" s="100"/>
    </row>
    <row r="234" spans="1:1023" s="104" customFormat="1">
      <c r="A234" s="117" t="s">
        <v>225</v>
      </c>
      <c r="B234" s="118" t="s">
        <v>238</v>
      </c>
      <c r="C234" s="100">
        <v>6</v>
      </c>
      <c r="D234" s="100">
        <v>1</v>
      </c>
      <c r="E234" s="100"/>
      <c r="F234" s="100">
        <v>2</v>
      </c>
      <c r="G234" s="100"/>
      <c r="H234" s="100">
        <f t="shared" si="35"/>
        <v>9</v>
      </c>
      <c r="I234" s="123" t="str">
        <f t="shared" si="36"/>
        <v>統一超商</v>
      </c>
      <c r="J234" s="127" t="str">
        <f>IF((I234&lt;&gt;店舗数一覧_2021!I234),"○","")</f>
        <v/>
      </c>
      <c r="K234" s="124">
        <v>21198</v>
      </c>
      <c r="L234" s="102">
        <f t="shared" si="37"/>
        <v>2355.3333333333335</v>
      </c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  <c r="AU234" s="100"/>
      <c r="AV234" s="100"/>
      <c r="AW234" s="100"/>
      <c r="AX234" s="100"/>
      <c r="AY234" s="100"/>
      <c r="AZ234" s="100"/>
      <c r="BA234" s="100"/>
      <c r="BB234" s="100"/>
      <c r="BC234" s="100"/>
      <c r="BD234" s="100"/>
      <c r="BE234" s="100"/>
      <c r="BF234" s="100"/>
      <c r="BG234" s="100"/>
      <c r="BH234" s="100"/>
      <c r="BI234" s="100"/>
      <c r="BJ234" s="100"/>
      <c r="BK234" s="100"/>
      <c r="BL234" s="100"/>
      <c r="BM234" s="100"/>
      <c r="BN234" s="100"/>
      <c r="BO234" s="100"/>
      <c r="BP234" s="100"/>
      <c r="BQ234" s="100"/>
      <c r="BR234" s="100"/>
      <c r="BS234" s="100"/>
      <c r="BT234" s="100"/>
      <c r="BU234" s="100"/>
      <c r="BV234" s="100"/>
      <c r="BW234" s="100"/>
      <c r="BX234" s="100"/>
      <c r="BY234" s="100"/>
      <c r="BZ234" s="100"/>
      <c r="CA234" s="100"/>
      <c r="CB234" s="100"/>
      <c r="CC234" s="100"/>
      <c r="CD234" s="100"/>
      <c r="CE234" s="100"/>
      <c r="CF234" s="100"/>
      <c r="CG234" s="100"/>
      <c r="CH234" s="100"/>
      <c r="CI234" s="100"/>
      <c r="CJ234" s="100"/>
      <c r="CK234" s="100"/>
      <c r="CL234" s="100"/>
      <c r="CM234" s="100"/>
      <c r="CN234" s="100"/>
      <c r="CO234" s="100"/>
      <c r="CP234" s="100"/>
      <c r="CQ234" s="100"/>
      <c r="CR234" s="100"/>
      <c r="CS234" s="100"/>
      <c r="CT234" s="100"/>
      <c r="CU234" s="100"/>
      <c r="CV234" s="100"/>
      <c r="CW234" s="100"/>
      <c r="CX234" s="100"/>
      <c r="CY234" s="100"/>
      <c r="CZ234" s="100"/>
      <c r="DA234" s="100"/>
      <c r="DB234" s="100"/>
      <c r="DC234" s="100"/>
      <c r="DD234" s="100"/>
      <c r="DE234" s="100"/>
      <c r="DF234" s="100"/>
      <c r="DG234" s="100"/>
      <c r="DH234" s="100"/>
      <c r="DI234" s="100"/>
      <c r="DJ234" s="100"/>
      <c r="DK234" s="100"/>
      <c r="DL234" s="100"/>
      <c r="DM234" s="100"/>
      <c r="DN234" s="100"/>
      <c r="DO234" s="100"/>
      <c r="DP234" s="100"/>
      <c r="DQ234" s="100"/>
      <c r="DR234" s="100"/>
      <c r="DS234" s="100"/>
      <c r="DT234" s="100"/>
      <c r="DU234" s="100"/>
      <c r="DV234" s="100"/>
      <c r="DW234" s="100"/>
      <c r="DX234" s="100"/>
      <c r="DY234" s="100"/>
      <c r="DZ234" s="100"/>
      <c r="EA234" s="100"/>
      <c r="EB234" s="100"/>
      <c r="EC234" s="100"/>
      <c r="ED234" s="100"/>
      <c r="EE234" s="100"/>
      <c r="EF234" s="100"/>
      <c r="EG234" s="100"/>
      <c r="EH234" s="100"/>
      <c r="EI234" s="100"/>
      <c r="EJ234" s="100"/>
      <c r="EK234" s="100"/>
      <c r="EL234" s="100"/>
      <c r="EM234" s="100"/>
      <c r="EN234" s="100"/>
      <c r="EO234" s="100"/>
      <c r="EP234" s="100"/>
      <c r="EQ234" s="100"/>
      <c r="ER234" s="100"/>
      <c r="ES234" s="100"/>
      <c r="ET234" s="100"/>
      <c r="EU234" s="100"/>
      <c r="EV234" s="100"/>
      <c r="EW234" s="100"/>
      <c r="EX234" s="100"/>
      <c r="EY234" s="100"/>
      <c r="EZ234" s="100"/>
      <c r="FA234" s="100"/>
      <c r="FB234" s="100"/>
      <c r="FC234" s="100"/>
      <c r="FD234" s="100"/>
      <c r="FE234" s="100"/>
      <c r="FF234" s="100"/>
      <c r="FG234" s="100"/>
      <c r="FH234" s="100"/>
      <c r="FI234" s="100"/>
      <c r="FJ234" s="100"/>
      <c r="FK234" s="100"/>
      <c r="FL234" s="100"/>
      <c r="FM234" s="100"/>
      <c r="FN234" s="100"/>
      <c r="FO234" s="100"/>
      <c r="FP234" s="100"/>
      <c r="FQ234" s="100"/>
      <c r="FR234" s="100"/>
      <c r="FS234" s="100"/>
      <c r="FT234" s="100"/>
      <c r="FU234" s="100"/>
      <c r="FV234" s="100"/>
      <c r="FW234" s="100"/>
      <c r="FX234" s="100"/>
      <c r="FY234" s="100"/>
      <c r="FZ234" s="100"/>
      <c r="GA234" s="100"/>
      <c r="GB234" s="100"/>
      <c r="GC234" s="100"/>
      <c r="GD234" s="100"/>
      <c r="GE234" s="100"/>
      <c r="GF234" s="100"/>
      <c r="GG234" s="100"/>
      <c r="GH234" s="100"/>
      <c r="GI234" s="100"/>
      <c r="GJ234" s="100"/>
      <c r="GK234" s="100"/>
      <c r="GL234" s="100"/>
      <c r="GM234" s="100"/>
      <c r="GN234" s="100"/>
      <c r="GO234" s="100"/>
      <c r="GP234" s="100"/>
      <c r="GQ234" s="100"/>
      <c r="GR234" s="100"/>
      <c r="GS234" s="100"/>
      <c r="GT234" s="100"/>
      <c r="GU234" s="100"/>
      <c r="GV234" s="100"/>
      <c r="GW234" s="100"/>
      <c r="GX234" s="100"/>
      <c r="GY234" s="100"/>
      <c r="GZ234" s="100"/>
      <c r="HA234" s="100"/>
      <c r="HB234" s="100"/>
      <c r="HC234" s="100"/>
      <c r="HD234" s="100"/>
      <c r="HE234" s="100"/>
      <c r="HF234" s="100"/>
      <c r="HG234" s="100"/>
      <c r="HH234" s="100"/>
      <c r="HI234" s="100"/>
      <c r="HJ234" s="100"/>
      <c r="HK234" s="100"/>
      <c r="HL234" s="100"/>
      <c r="HM234" s="100"/>
      <c r="HN234" s="100"/>
      <c r="HO234" s="100"/>
      <c r="HP234" s="100"/>
      <c r="HQ234" s="100"/>
      <c r="HR234" s="100"/>
      <c r="HS234" s="100"/>
      <c r="HT234" s="100"/>
      <c r="HU234" s="100"/>
      <c r="HV234" s="100"/>
      <c r="HW234" s="100"/>
      <c r="HX234" s="100"/>
      <c r="HY234" s="100"/>
      <c r="HZ234" s="100"/>
      <c r="IA234" s="100"/>
      <c r="IB234" s="100"/>
      <c r="IC234" s="100"/>
      <c r="ID234" s="100"/>
      <c r="IE234" s="100"/>
      <c r="IF234" s="100"/>
      <c r="IG234" s="100"/>
      <c r="IH234" s="100"/>
      <c r="II234" s="100"/>
      <c r="IJ234" s="100"/>
      <c r="IK234" s="100"/>
      <c r="IL234" s="100"/>
      <c r="IM234" s="100"/>
      <c r="IN234" s="100"/>
      <c r="IO234" s="100"/>
      <c r="IP234" s="100"/>
      <c r="IQ234" s="100"/>
      <c r="IR234" s="100"/>
      <c r="IS234" s="100"/>
      <c r="IT234" s="100"/>
      <c r="IU234" s="100"/>
      <c r="IV234" s="100"/>
      <c r="IW234" s="100"/>
      <c r="IX234" s="100"/>
      <c r="IY234" s="100"/>
      <c r="IZ234" s="100"/>
      <c r="JA234" s="100"/>
      <c r="JB234" s="100"/>
      <c r="JC234" s="100"/>
      <c r="JD234" s="100"/>
      <c r="JE234" s="100"/>
      <c r="JF234" s="100"/>
      <c r="JG234" s="100"/>
      <c r="JH234" s="100"/>
      <c r="JI234" s="100"/>
      <c r="JJ234" s="100"/>
      <c r="JK234" s="100"/>
      <c r="JL234" s="100"/>
      <c r="JM234" s="100"/>
      <c r="JN234" s="100"/>
      <c r="JO234" s="100"/>
      <c r="JP234" s="100"/>
      <c r="JQ234" s="100"/>
      <c r="JR234" s="100"/>
      <c r="JS234" s="100"/>
      <c r="JT234" s="100"/>
      <c r="JU234" s="100"/>
      <c r="JV234" s="100"/>
      <c r="JW234" s="100"/>
      <c r="JX234" s="100"/>
      <c r="JY234" s="100"/>
      <c r="JZ234" s="100"/>
      <c r="KA234" s="100"/>
      <c r="KB234" s="100"/>
      <c r="KC234" s="100"/>
      <c r="KD234" s="100"/>
      <c r="KE234" s="100"/>
      <c r="KF234" s="100"/>
      <c r="KG234" s="100"/>
      <c r="KH234" s="100"/>
      <c r="KI234" s="100"/>
      <c r="KJ234" s="100"/>
      <c r="KK234" s="100"/>
      <c r="KL234" s="100"/>
      <c r="KM234" s="100"/>
      <c r="KN234" s="100"/>
      <c r="KO234" s="100"/>
      <c r="KP234" s="100"/>
      <c r="KQ234" s="100"/>
      <c r="KR234" s="100"/>
      <c r="KS234" s="100"/>
      <c r="KT234" s="100"/>
      <c r="KU234" s="100"/>
      <c r="KV234" s="100"/>
      <c r="KW234" s="100"/>
      <c r="KX234" s="100"/>
      <c r="KY234" s="100"/>
      <c r="KZ234" s="100"/>
      <c r="LA234" s="100"/>
      <c r="LB234" s="100"/>
      <c r="LC234" s="100"/>
      <c r="LD234" s="100"/>
      <c r="LE234" s="100"/>
      <c r="LF234" s="100"/>
      <c r="LG234" s="100"/>
      <c r="LH234" s="100"/>
      <c r="LI234" s="100"/>
      <c r="LJ234" s="100"/>
      <c r="LK234" s="100"/>
      <c r="LL234" s="100"/>
      <c r="LM234" s="100"/>
      <c r="LN234" s="100"/>
      <c r="LO234" s="100"/>
      <c r="LP234" s="100"/>
      <c r="LQ234" s="100"/>
      <c r="LR234" s="100"/>
      <c r="LS234" s="100"/>
      <c r="LT234" s="100"/>
      <c r="LU234" s="100"/>
      <c r="LV234" s="100"/>
      <c r="LW234" s="100"/>
      <c r="LX234" s="100"/>
      <c r="LY234" s="100"/>
      <c r="LZ234" s="100"/>
      <c r="MA234" s="100"/>
      <c r="MB234" s="100"/>
      <c r="MC234" s="100"/>
      <c r="MD234" s="100"/>
      <c r="ME234" s="100"/>
      <c r="MF234" s="100"/>
      <c r="MG234" s="100"/>
      <c r="MH234" s="100"/>
      <c r="MI234" s="100"/>
      <c r="MJ234" s="100"/>
      <c r="MK234" s="100"/>
      <c r="ML234" s="100"/>
      <c r="MM234" s="100"/>
      <c r="MN234" s="100"/>
      <c r="MO234" s="100"/>
      <c r="MP234" s="100"/>
      <c r="MQ234" s="100"/>
      <c r="MR234" s="100"/>
      <c r="MS234" s="100"/>
      <c r="MT234" s="100"/>
      <c r="MU234" s="100"/>
      <c r="MV234" s="100"/>
      <c r="MW234" s="100"/>
      <c r="MX234" s="100"/>
      <c r="MY234" s="100"/>
      <c r="MZ234" s="100"/>
      <c r="NA234" s="100"/>
      <c r="NB234" s="100"/>
      <c r="NC234" s="100"/>
      <c r="ND234" s="100"/>
      <c r="NE234" s="100"/>
      <c r="NF234" s="100"/>
      <c r="NG234" s="100"/>
      <c r="NH234" s="100"/>
      <c r="NI234" s="100"/>
      <c r="NJ234" s="100"/>
      <c r="NK234" s="100"/>
      <c r="NL234" s="100"/>
      <c r="NM234" s="100"/>
      <c r="NN234" s="100"/>
      <c r="NO234" s="100"/>
      <c r="NP234" s="100"/>
      <c r="NQ234" s="100"/>
      <c r="NR234" s="100"/>
      <c r="NS234" s="100"/>
      <c r="NT234" s="100"/>
      <c r="NU234" s="100"/>
      <c r="NV234" s="100"/>
      <c r="NW234" s="100"/>
      <c r="NX234" s="100"/>
      <c r="NY234" s="100"/>
      <c r="NZ234" s="100"/>
      <c r="OA234" s="100"/>
      <c r="OB234" s="100"/>
      <c r="OC234" s="100"/>
      <c r="OD234" s="100"/>
      <c r="OE234" s="100"/>
      <c r="OF234" s="100"/>
      <c r="OG234" s="100"/>
      <c r="OH234" s="100"/>
      <c r="OI234" s="100"/>
      <c r="OJ234" s="100"/>
      <c r="OK234" s="100"/>
      <c r="OL234" s="100"/>
      <c r="OM234" s="100"/>
      <c r="ON234" s="100"/>
      <c r="OO234" s="100"/>
      <c r="OP234" s="100"/>
      <c r="OQ234" s="100"/>
      <c r="OR234" s="100"/>
      <c r="OS234" s="100"/>
      <c r="OT234" s="100"/>
      <c r="OU234" s="100"/>
      <c r="OV234" s="100"/>
      <c r="OW234" s="100"/>
      <c r="OX234" s="100"/>
      <c r="OY234" s="100"/>
      <c r="OZ234" s="100"/>
      <c r="PA234" s="100"/>
      <c r="PB234" s="100"/>
      <c r="PC234" s="100"/>
      <c r="PD234" s="100"/>
      <c r="PE234" s="100"/>
      <c r="PF234" s="100"/>
      <c r="PG234" s="100"/>
      <c r="PH234" s="100"/>
      <c r="PI234" s="100"/>
      <c r="PJ234" s="100"/>
      <c r="PK234" s="100"/>
      <c r="PL234" s="100"/>
      <c r="PM234" s="100"/>
      <c r="PN234" s="100"/>
      <c r="PO234" s="100"/>
      <c r="PP234" s="100"/>
      <c r="PQ234" s="100"/>
      <c r="PR234" s="100"/>
      <c r="PS234" s="100"/>
      <c r="PT234" s="100"/>
      <c r="PU234" s="100"/>
      <c r="PV234" s="100"/>
      <c r="PW234" s="100"/>
      <c r="PX234" s="100"/>
      <c r="PY234" s="100"/>
      <c r="PZ234" s="100"/>
      <c r="QA234" s="100"/>
      <c r="QB234" s="100"/>
      <c r="QC234" s="100"/>
      <c r="QD234" s="100"/>
      <c r="QE234" s="100"/>
      <c r="QF234" s="100"/>
      <c r="QG234" s="100"/>
      <c r="QH234" s="100"/>
      <c r="QI234" s="100"/>
      <c r="QJ234" s="100"/>
      <c r="QK234" s="100"/>
      <c r="QL234" s="100"/>
      <c r="QM234" s="100"/>
      <c r="QN234" s="100"/>
      <c r="QO234" s="100"/>
      <c r="QP234" s="100"/>
      <c r="QQ234" s="100"/>
      <c r="QR234" s="100"/>
      <c r="QS234" s="100"/>
      <c r="QT234" s="100"/>
      <c r="QU234" s="100"/>
      <c r="QV234" s="100"/>
      <c r="QW234" s="100"/>
      <c r="QX234" s="100"/>
      <c r="QY234" s="100"/>
      <c r="QZ234" s="100"/>
      <c r="RA234" s="100"/>
      <c r="RB234" s="100"/>
      <c r="RC234" s="100"/>
      <c r="RD234" s="100"/>
      <c r="RE234" s="100"/>
      <c r="RF234" s="100"/>
      <c r="RG234" s="100"/>
      <c r="RH234" s="100"/>
      <c r="RI234" s="100"/>
      <c r="RJ234" s="100"/>
      <c r="RK234" s="100"/>
      <c r="RL234" s="100"/>
      <c r="RM234" s="100"/>
      <c r="RN234" s="100"/>
      <c r="RO234" s="100"/>
      <c r="RP234" s="100"/>
      <c r="RQ234" s="100"/>
      <c r="RR234" s="100"/>
      <c r="RS234" s="100"/>
      <c r="RT234" s="100"/>
      <c r="RU234" s="100"/>
      <c r="RV234" s="100"/>
      <c r="RW234" s="100"/>
      <c r="RX234" s="100"/>
      <c r="RY234" s="100"/>
      <c r="RZ234" s="100"/>
      <c r="SA234" s="100"/>
      <c r="SB234" s="100"/>
      <c r="SC234" s="100"/>
      <c r="SD234" s="100"/>
      <c r="SE234" s="100"/>
      <c r="SF234" s="100"/>
      <c r="SG234" s="100"/>
      <c r="SH234" s="100"/>
      <c r="SI234" s="100"/>
      <c r="SJ234" s="100"/>
      <c r="SK234" s="100"/>
      <c r="SL234" s="100"/>
      <c r="SM234" s="100"/>
      <c r="SN234" s="100"/>
      <c r="SO234" s="100"/>
      <c r="SP234" s="100"/>
      <c r="SQ234" s="100"/>
      <c r="SR234" s="100"/>
      <c r="SS234" s="100"/>
      <c r="ST234" s="100"/>
      <c r="SU234" s="100"/>
      <c r="SV234" s="100"/>
      <c r="SW234" s="100"/>
      <c r="SX234" s="100"/>
      <c r="SY234" s="100"/>
      <c r="SZ234" s="100"/>
      <c r="TA234" s="100"/>
      <c r="TB234" s="100"/>
      <c r="TC234" s="100"/>
      <c r="TD234" s="100"/>
      <c r="TE234" s="100"/>
      <c r="TF234" s="100"/>
      <c r="TG234" s="100"/>
      <c r="TH234" s="100"/>
      <c r="TI234" s="100"/>
      <c r="TJ234" s="100"/>
      <c r="TK234" s="100"/>
      <c r="TL234" s="100"/>
      <c r="TM234" s="100"/>
      <c r="TN234" s="100"/>
      <c r="TO234" s="100"/>
      <c r="TP234" s="100"/>
      <c r="TQ234" s="100"/>
      <c r="TR234" s="100"/>
      <c r="TS234" s="100"/>
      <c r="TT234" s="100"/>
      <c r="TU234" s="100"/>
      <c r="TV234" s="100"/>
      <c r="TW234" s="100"/>
      <c r="TX234" s="100"/>
      <c r="TY234" s="100"/>
      <c r="TZ234" s="100"/>
      <c r="UA234" s="100"/>
      <c r="UB234" s="100"/>
      <c r="UC234" s="100"/>
      <c r="UD234" s="100"/>
      <c r="UE234" s="100"/>
      <c r="UF234" s="100"/>
      <c r="UG234" s="100"/>
      <c r="UH234" s="100"/>
      <c r="UI234" s="100"/>
      <c r="UJ234" s="100"/>
      <c r="UK234" s="100"/>
      <c r="UL234" s="100"/>
      <c r="UM234" s="100"/>
      <c r="UN234" s="100"/>
      <c r="UO234" s="100"/>
      <c r="UP234" s="100"/>
      <c r="UQ234" s="100"/>
      <c r="UR234" s="100"/>
      <c r="US234" s="100"/>
      <c r="UT234" s="100"/>
      <c r="UU234" s="100"/>
      <c r="UV234" s="100"/>
      <c r="UW234" s="100"/>
      <c r="UX234" s="100"/>
      <c r="UY234" s="100"/>
      <c r="UZ234" s="100"/>
      <c r="VA234" s="100"/>
      <c r="VB234" s="100"/>
      <c r="VC234" s="100"/>
      <c r="VD234" s="100"/>
      <c r="VE234" s="100"/>
      <c r="VF234" s="100"/>
      <c r="VG234" s="100"/>
      <c r="VH234" s="100"/>
      <c r="VI234" s="100"/>
      <c r="VJ234" s="100"/>
      <c r="VK234" s="100"/>
      <c r="VL234" s="100"/>
      <c r="VM234" s="100"/>
      <c r="VN234" s="100"/>
      <c r="VO234" s="100"/>
      <c r="VP234" s="100"/>
      <c r="VQ234" s="100"/>
      <c r="VR234" s="100"/>
      <c r="VS234" s="100"/>
      <c r="VT234" s="100"/>
      <c r="VU234" s="100"/>
      <c r="VV234" s="100"/>
      <c r="VW234" s="100"/>
      <c r="VX234" s="100"/>
      <c r="VY234" s="100"/>
      <c r="VZ234" s="100"/>
      <c r="WA234" s="100"/>
      <c r="WB234" s="100"/>
      <c r="WC234" s="100"/>
      <c r="WD234" s="100"/>
      <c r="WE234" s="100"/>
      <c r="WF234" s="100"/>
      <c r="WG234" s="100"/>
      <c r="WH234" s="100"/>
      <c r="WI234" s="100"/>
      <c r="WJ234" s="100"/>
      <c r="WK234" s="100"/>
      <c r="WL234" s="100"/>
      <c r="WM234" s="100"/>
      <c r="WN234" s="100"/>
      <c r="WO234" s="100"/>
      <c r="WP234" s="100"/>
      <c r="WQ234" s="100"/>
      <c r="WR234" s="100"/>
      <c r="WS234" s="100"/>
      <c r="WT234" s="100"/>
      <c r="WU234" s="100"/>
      <c r="WV234" s="100"/>
      <c r="WW234" s="100"/>
      <c r="WX234" s="100"/>
      <c r="WY234" s="100"/>
      <c r="WZ234" s="100"/>
      <c r="XA234" s="100"/>
      <c r="XB234" s="100"/>
      <c r="XC234" s="100"/>
      <c r="XD234" s="100"/>
      <c r="XE234" s="100"/>
      <c r="XF234" s="100"/>
      <c r="XG234" s="100"/>
      <c r="XH234" s="100"/>
      <c r="XI234" s="100"/>
      <c r="XJ234" s="100"/>
      <c r="XK234" s="100"/>
      <c r="XL234" s="100"/>
      <c r="XM234" s="100"/>
      <c r="XN234" s="100"/>
      <c r="XO234" s="100"/>
      <c r="XP234" s="100"/>
      <c r="XQ234" s="100"/>
      <c r="XR234" s="100"/>
      <c r="XS234" s="100"/>
      <c r="XT234" s="100"/>
      <c r="XU234" s="100"/>
      <c r="XV234" s="100"/>
      <c r="XW234" s="100"/>
      <c r="XX234" s="100"/>
      <c r="XY234" s="100"/>
      <c r="XZ234" s="100"/>
      <c r="YA234" s="100"/>
      <c r="YB234" s="100"/>
      <c r="YC234" s="100"/>
      <c r="YD234" s="100"/>
      <c r="YE234" s="100"/>
      <c r="YF234" s="100"/>
      <c r="YG234" s="100"/>
      <c r="YH234" s="100"/>
      <c r="YI234" s="100"/>
      <c r="YJ234" s="100"/>
      <c r="YK234" s="100"/>
      <c r="YL234" s="100"/>
      <c r="YM234" s="100"/>
      <c r="YN234" s="100"/>
      <c r="YO234" s="100"/>
      <c r="YP234" s="100"/>
      <c r="YQ234" s="100"/>
      <c r="YR234" s="100"/>
      <c r="YS234" s="100"/>
      <c r="YT234" s="100"/>
      <c r="YU234" s="100"/>
      <c r="YV234" s="100"/>
      <c r="YW234" s="100"/>
      <c r="YX234" s="100"/>
      <c r="YY234" s="100"/>
      <c r="YZ234" s="100"/>
      <c r="ZA234" s="100"/>
      <c r="ZB234" s="100"/>
      <c r="ZC234" s="100"/>
      <c r="ZD234" s="100"/>
      <c r="ZE234" s="100"/>
      <c r="ZF234" s="100"/>
      <c r="ZG234" s="100"/>
      <c r="ZH234" s="100"/>
      <c r="ZI234" s="100"/>
      <c r="ZJ234" s="100"/>
      <c r="ZK234" s="100"/>
      <c r="ZL234" s="100"/>
      <c r="ZM234" s="100"/>
      <c r="ZN234" s="100"/>
      <c r="ZO234" s="100"/>
      <c r="ZP234" s="100"/>
      <c r="ZQ234" s="100"/>
      <c r="ZR234" s="100"/>
      <c r="ZS234" s="100"/>
      <c r="ZT234" s="100"/>
      <c r="ZU234" s="100"/>
      <c r="ZV234" s="100"/>
      <c r="ZW234" s="100"/>
      <c r="ZX234" s="100"/>
      <c r="ZY234" s="100"/>
      <c r="ZZ234" s="100"/>
      <c r="AAA234" s="100"/>
      <c r="AAB234" s="100"/>
      <c r="AAC234" s="100"/>
      <c r="AAD234" s="100"/>
      <c r="AAE234" s="100"/>
      <c r="AAF234" s="100"/>
      <c r="AAG234" s="100"/>
      <c r="AAH234" s="100"/>
      <c r="AAI234" s="100"/>
      <c r="AAJ234" s="100"/>
      <c r="AAK234" s="100"/>
      <c r="AAL234" s="100"/>
      <c r="AAM234" s="100"/>
      <c r="AAN234" s="100"/>
      <c r="AAO234" s="100"/>
      <c r="AAP234" s="100"/>
      <c r="AAQ234" s="100"/>
      <c r="AAR234" s="100"/>
      <c r="AAS234" s="100"/>
      <c r="AAT234" s="100"/>
      <c r="AAU234" s="100"/>
      <c r="AAV234" s="100"/>
      <c r="AAW234" s="100"/>
      <c r="AAX234" s="100"/>
      <c r="AAY234" s="100"/>
      <c r="AAZ234" s="100"/>
      <c r="ABA234" s="100"/>
      <c r="ABB234" s="100"/>
      <c r="ABC234" s="100"/>
      <c r="ABD234" s="100"/>
      <c r="ABE234" s="100"/>
      <c r="ABF234" s="100"/>
      <c r="ABG234" s="100"/>
      <c r="ABH234" s="100"/>
      <c r="ABI234" s="100"/>
      <c r="ABJ234" s="100"/>
      <c r="ABK234" s="100"/>
      <c r="ABL234" s="100"/>
      <c r="ABM234" s="100"/>
      <c r="ABN234" s="100"/>
      <c r="ABO234" s="100"/>
      <c r="ABP234" s="100"/>
      <c r="ABQ234" s="100"/>
      <c r="ABR234" s="100"/>
      <c r="ABS234" s="100"/>
      <c r="ABT234" s="100"/>
      <c r="ABU234" s="100"/>
      <c r="ABV234" s="100"/>
      <c r="ABW234" s="100"/>
      <c r="ABX234" s="100"/>
      <c r="ABY234" s="100"/>
      <c r="ABZ234" s="100"/>
      <c r="ACA234" s="100"/>
      <c r="ACB234" s="100"/>
      <c r="ACC234" s="100"/>
      <c r="ACD234" s="100"/>
      <c r="ACE234" s="100"/>
      <c r="ACF234" s="100"/>
      <c r="ACG234" s="100"/>
      <c r="ACH234" s="100"/>
      <c r="ACI234" s="100"/>
      <c r="ACJ234" s="100"/>
      <c r="ACK234" s="100"/>
      <c r="ACL234" s="100"/>
      <c r="ACM234" s="100"/>
      <c r="ACN234" s="100"/>
      <c r="ACO234" s="100"/>
      <c r="ACP234" s="100"/>
      <c r="ACQ234" s="100"/>
      <c r="ACR234" s="100"/>
      <c r="ACS234" s="100"/>
      <c r="ACT234" s="100"/>
      <c r="ACU234" s="100"/>
      <c r="ACV234" s="100"/>
      <c r="ACW234" s="100"/>
      <c r="ACX234" s="100"/>
      <c r="ACY234" s="100"/>
      <c r="ACZ234" s="100"/>
      <c r="ADA234" s="100"/>
      <c r="ADB234" s="100"/>
      <c r="ADC234" s="100"/>
      <c r="ADD234" s="100"/>
      <c r="ADE234" s="100"/>
      <c r="ADF234" s="100"/>
      <c r="ADG234" s="100"/>
      <c r="ADH234" s="100"/>
      <c r="ADI234" s="100"/>
      <c r="ADJ234" s="100"/>
      <c r="ADK234" s="100"/>
      <c r="ADL234" s="100"/>
      <c r="ADM234" s="100"/>
      <c r="ADN234" s="100"/>
      <c r="ADO234" s="100"/>
      <c r="ADP234" s="100"/>
      <c r="ADQ234" s="100"/>
      <c r="ADR234" s="100"/>
      <c r="ADS234" s="100"/>
      <c r="ADT234" s="100"/>
      <c r="ADU234" s="100"/>
      <c r="ADV234" s="100"/>
      <c r="ADW234" s="100"/>
      <c r="ADX234" s="100"/>
      <c r="ADY234" s="100"/>
      <c r="ADZ234" s="100"/>
      <c r="AEA234" s="100"/>
      <c r="AEB234" s="100"/>
      <c r="AEC234" s="100"/>
      <c r="AED234" s="100"/>
      <c r="AEE234" s="100"/>
      <c r="AEF234" s="100"/>
      <c r="AEG234" s="100"/>
      <c r="AEH234" s="100"/>
      <c r="AEI234" s="100"/>
      <c r="AEJ234" s="100"/>
      <c r="AEK234" s="100"/>
      <c r="AEL234" s="100"/>
      <c r="AEM234" s="100"/>
      <c r="AEN234" s="100"/>
      <c r="AEO234" s="100"/>
      <c r="AEP234" s="100"/>
      <c r="AEQ234" s="100"/>
      <c r="AER234" s="100"/>
      <c r="AES234" s="100"/>
      <c r="AET234" s="100"/>
      <c r="AEU234" s="100"/>
      <c r="AEV234" s="100"/>
      <c r="AEW234" s="100"/>
      <c r="AEX234" s="100"/>
      <c r="AEY234" s="100"/>
      <c r="AEZ234" s="100"/>
      <c r="AFA234" s="100"/>
      <c r="AFB234" s="100"/>
      <c r="AFC234" s="100"/>
      <c r="AFD234" s="100"/>
      <c r="AFE234" s="100"/>
      <c r="AFF234" s="100"/>
      <c r="AFG234" s="100"/>
      <c r="AFH234" s="100"/>
      <c r="AFI234" s="100"/>
      <c r="AFJ234" s="100"/>
      <c r="AFK234" s="100"/>
      <c r="AFL234" s="100"/>
      <c r="AFM234" s="100"/>
      <c r="AFN234" s="100"/>
      <c r="AFO234" s="100"/>
      <c r="AFP234" s="100"/>
      <c r="AFQ234" s="100"/>
      <c r="AFR234" s="100"/>
      <c r="AFS234" s="100"/>
      <c r="AFT234" s="100"/>
      <c r="AFU234" s="100"/>
      <c r="AFV234" s="100"/>
      <c r="AFW234" s="100"/>
      <c r="AFX234" s="100"/>
      <c r="AFY234" s="100"/>
      <c r="AFZ234" s="100"/>
      <c r="AGA234" s="100"/>
      <c r="AGB234" s="100"/>
      <c r="AGC234" s="100"/>
      <c r="AGD234" s="100"/>
      <c r="AGE234" s="100"/>
      <c r="AGF234" s="100"/>
      <c r="AGG234" s="100"/>
      <c r="AGH234" s="100"/>
      <c r="AGI234" s="100"/>
      <c r="AGJ234" s="100"/>
      <c r="AGK234" s="100"/>
      <c r="AGL234" s="100"/>
      <c r="AGM234" s="100"/>
      <c r="AGN234" s="100"/>
      <c r="AGO234" s="100"/>
      <c r="AGP234" s="100"/>
      <c r="AGQ234" s="100"/>
      <c r="AGR234" s="100"/>
      <c r="AGS234" s="100"/>
      <c r="AGT234" s="100"/>
      <c r="AGU234" s="100"/>
      <c r="AGV234" s="100"/>
      <c r="AGW234" s="100"/>
      <c r="AGX234" s="100"/>
      <c r="AGY234" s="100"/>
      <c r="AGZ234" s="100"/>
      <c r="AHA234" s="100"/>
      <c r="AHB234" s="100"/>
      <c r="AHC234" s="100"/>
      <c r="AHD234" s="100"/>
      <c r="AHE234" s="100"/>
      <c r="AHF234" s="100"/>
      <c r="AHG234" s="100"/>
      <c r="AHH234" s="100"/>
      <c r="AHI234" s="100"/>
      <c r="AHJ234" s="100"/>
      <c r="AHK234" s="100"/>
      <c r="AHL234" s="100"/>
      <c r="AHM234" s="100"/>
      <c r="AHN234" s="100"/>
      <c r="AHO234" s="100"/>
      <c r="AHP234" s="100"/>
      <c r="AHQ234" s="100"/>
      <c r="AHR234" s="100"/>
      <c r="AHS234" s="100"/>
      <c r="AHT234" s="100"/>
      <c r="AHU234" s="100"/>
      <c r="AHV234" s="100"/>
      <c r="AHW234" s="100"/>
      <c r="AHX234" s="100"/>
      <c r="AHY234" s="100"/>
      <c r="AHZ234" s="100"/>
      <c r="AIA234" s="100"/>
      <c r="AIB234" s="100"/>
      <c r="AIC234" s="100"/>
      <c r="AID234" s="100"/>
      <c r="AIE234" s="100"/>
      <c r="AIF234" s="100"/>
      <c r="AIG234" s="100"/>
      <c r="AIH234" s="100"/>
      <c r="AII234" s="100"/>
      <c r="AIJ234" s="100"/>
      <c r="AIK234" s="100"/>
      <c r="AIL234" s="100"/>
      <c r="AIM234" s="100"/>
      <c r="AIN234" s="100"/>
      <c r="AIO234" s="100"/>
      <c r="AIP234" s="100"/>
      <c r="AIQ234" s="100"/>
      <c r="AIR234" s="100"/>
      <c r="AIS234" s="100"/>
      <c r="AIT234" s="100"/>
      <c r="AIU234" s="100"/>
      <c r="AIV234" s="100"/>
      <c r="AIW234" s="100"/>
      <c r="AIX234" s="100"/>
      <c r="AIY234" s="100"/>
      <c r="AIZ234" s="100"/>
      <c r="AJA234" s="100"/>
      <c r="AJB234" s="100"/>
      <c r="AJC234" s="100"/>
      <c r="AJD234" s="100"/>
      <c r="AJE234" s="100"/>
      <c r="AJF234" s="100"/>
      <c r="AJG234" s="100"/>
      <c r="AJH234" s="100"/>
      <c r="AJI234" s="100"/>
      <c r="AJJ234" s="100"/>
      <c r="AJK234" s="100"/>
      <c r="AJL234" s="100"/>
      <c r="AJM234" s="100"/>
      <c r="AJN234" s="100"/>
      <c r="AJO234" s="100"/>
      <c r="AJP234" s="100"/>
      <c r="AJQ234" s="100"/>
      <c r="AJR234" s="100"/>
      <c r="AJS234" s="100"/>
      <c r="AJT234" s="100"/>
      <c r="AJU234" s="100"/>
      <c r="AJV234" s="100"/>
      <c r="AJW234" s="100"/>
      <c r="AJX234" s="100"/>
      <c r="AJY234" s="100"/>
      <c r="AJZ234" s="100"/>
      <c r="AKA234" s="100"/>
      <c r="AKB234" s="100"/>
      <c r="AKC234" s="100"/>
      <c r="AKD234" s="100"/>
      <c r="AKE234" s="100"/>
      <c r="AKF234" s="100"/>
      <c r="AKG234" s="100"/>
      <c r="AKH234" s="100"/>
      <c r="AKI234" s="100"/>
      <c r="AKJ234" s="100"/>
      <c r="AKK234" s="100"/>
      <c r="AKL234" s="100"/>
      <c r="AKM234" s="100"/>
      <c r="AKN234" s="100"/>
      <c r="AKO234" s="100"/>
      <c r="AKP234" s="100"/>
      <c r="AKQ234" s="100"/>
      <c r="AKR234" s="100"/>
      <c r="AKS234" s="100"/>
      <c r="AKT234" s="100"/>
      <c r="AKU234" s="100"/>
      <c r="AKV234" s="100"/>
      <c r="AKW234" s="100"/>
      <c r="AKX234" s="100"/>
      <c r="AKY234" s="100"/>
      <c r="AKZ234" s="100"/>
      <c r="ALA234" s="100"/>
      <c r="ALB234" s="100"/>
      <c r="ALC234" s="100"/>
      <c r="ALD234" s="100"/>
      <c r="ALE234" s="100"/>
      <c r="ALF234" s="100"/>
      <c r="ALG234" s="100"/>
      <c r="ALH234" s="100"/>
      <c r="ALI234" s="100"/>
      <c r="ALJ234" s="100"/>
      <c r="ALK234" s="100"/>
      <c r="ALL234" s="100"/>
      <c r="ALM234" s="100"/>
      <c r="ALN234" s="100"/>
      <c r="ALO234" s="100"/>
      <c r="ALP234" s="100"/>
      <c r="ALQ234" s="100"/>
      <c r="ALR234" s="100"/>
      <c r="ALS234" s="100"/>
      <c r="ALT234" s="100"/>
      <c r="ALU234" s="100"/>
      <c r="ALV234" s="100"/>
      <c r="ALW234" s="100"/>
      <c r="ALX234" s="100"/>
      <c r="ALY234" s="100"/>
      <c r="ALZ234" s="100"/>
      <c r="AMA234" s="100"/>
      <c r="AMB234" s="100"/>
      <c r="AMC234" s="100"/>
      <c r="AMD234" s="100"/>
      <c r="AME234" s="100"/>
      <c r="AMF234" s="100"/>
      <c r="AMG234" s="100"/>
      <c r="AMH234" s="100"/>
      <c r="AMI234" s="100"/>
    </row>
    <row r="235" spans="1:1023" s="104" customFormat="1">
      <c r="A235" s="117" t="s">
        <v>225</v>
      </c>
      <c r="B235" s="118" t="s">
        <v>239</v>
      </c>
      <c r="C235" s="100">
        <v>12</v>
      </c>
      <c r="D235" s="100">
        <v>6</v>
      </c>
      <c r="E235" s="100">
        <v>1</v>
      </c>
      <c r="F235" s="100">
        <v>2</v>
      </c>
      <c r="G235" s="100"/>
      <c r="H235" s="100">
        <f t="shared" si="35"/>
        <v>21</v>
      </c>
      <c r="I235" s="123" t="str">
        <f t="shared" si="36"/>
        <v>統一超商</v>
      </c>
      <c r="J235" s="127" t="str">
        <f>IF((I235&lt;&gt;店舗数一覧_2021!I235),"○","")</f>
        <v/>
      </c>
      <c r="K235" s="124">
        <v>43656</v>
      </c>
      <c r="L235" s="102">
        <f t="shared" si="37"/>
        <v>2078.8571428571427</v>
      </c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  <c r="AU235" s="100"/>
      <c r="AV235" s="100"/>
      <c r="AW235" s="100"/>
      <c r="AX235" s="100"/>
      <c r="AY235" s="100"/>
      <c r="AZ235" s="100"/>
      <c r="BA235" s="100"/>
      <c r="BB235" s="100"/>
      <c r="BC235" s="100"/>
      <c r="BD235" s="100"/>
      <c r="BE235" s="100"/>
      <c r="BF235" s="100"/>
      <c r="BG235" s="100"/>
      <c r="BH235" s="100"/>
      <c r="BI235" s="100"/>
      <c r="BJ235" s="100"/>
      <c r="BK235" s="100"/>
      <c r="BL235" s="100"/>
      <c r="BM235" s="100"/>
      <c r="BN235" s="100"/>
      <c r="BO235" s="100"/>
      <c r="BP235" s="100"/>
      <c r="BQ235" s="100"/>
      <c r="BR235" s="100"/>
      <c r="BS235" s="100"/>
      <c r="BT235" s="100"/>
      <c r="BU235" s="100"/>
      <c r="BV235" s="100"/>
      <c r="BW235" s="100"/>
      <c r="BX235" s="100"/>
      <c r="BY235" s="100"/>
      <c r="BZ235" s="100"/>
      <c r="CA235" s="100"/>
      <c r="CB235" s="100"/>
      <c r="CC235" s="100"/>
      <c r="CD235" s="100"/>
      <c r="CE235" s="100"/>
      <c r="CF235" s="100"/>
      <c r="CG235" s="100"/>
      <c r="CH235" s="100"/>
      <c r="CI235" s="100"/>
      <c r="CJ235" s="100"/>
      <c r="CK235" s="100"/>
      <c r="CL235" s="100"/>
      <c r="CM235" s="100"/>
      <c r="CN235" s="100"/>
      <c r="CO235" s="100"/>
      <c r="CP235" s="100"/>
      <c r="CQ235" s="100"/>
      <c r="CR235" s="100"/>
      <c r="CS235" s="100"/>
      <c r="CT235" s="100"/>
      <c r="CU235" s="100"/>
      <c r="CV235" s="100"/>
      <c r="CW235" s="100"/>
      <c r="CX235" s="100"/>
      <c r="CY235" s="100"/>
      <c r="CZ235" s="100"/>
      <c r="DA235" s="100"/>
      <c r="DB235" s="100"/>
      <c r="DC235" s="100"/>
      <c r="DD235" s="100"/>
      <c r="DE235" s="100"/>
      <c r="DF235" s="100"/>
      <c r="DG235" s="100"/>
      <c r="DH235" s="100"/>
      <c r="DI235" s="100"/>
      <c r="DJ235" s="100"/>
      <c r="DK235" s="100"/>
      <c r="DL235" s="100"/>
      <c r="DM235" s="100"/>
      <c r="DN235" s="100"/>
      <c r="DO235" s="100"/>
      <c r="DP235" s="100"/>
      <c r="DQ235" s="100"/>
      <c r="DR235" s="100"/>
      <c r="DS235" s="100"/>
      <c r="DT235" s="100"/>
      <c r="DU235" s="100"/>
      <c r="DV235" s="100"/>
      <c r="DW235" s="100"/>
      <c r="DX235" s="100"/>
      <c r="DY235" s="100"/>
      <c r="DZ235" s="100"/>
      <c r="EA235" s="100"/>
      <c r="EB235" s="100"/>
      <c r="EC235" s="100"/>
      <c r="ED235" s="100"/>
      <c r="EE235" s="100"/>
      <c r="EF235" s="100"/>
      <c r="EG235" s="100"/>
      <c r="EH235" s="100"/>
      <c r="EI235" s="100"/>
      <c r="EJ235" s="100"/>
      <c r="EK235" s="100"/>
      <c r="EL235" s="100"/>
      <c r="EM235" s="100"/>
      <c r="EN235" s="100"/>
      <c r="EO235" s="100"/>
      <c r="EP235" s="100"/>
      <c r="EQ235" s="100"/>
      <c r="ER235" s="100"/>
      <c r="ES235" s="100"/>
      <c r="ET235" s="100"/>
      <c r="EU235" s="100"/>
      <c r="EV235" s="100"/>
      <c r="EW235" s="100"/>
      <c r="EX235" s="100"/>
      <c r="EY235" s="100"/>
      <c r="EZ235" s="100"/>
      <c r="FA235" s="100"/>
      <c r="FB235" s="100"/>
      <c r="FC235" s="100"/>
      <c r="FD235" s="100"/>
      <c r="FE235" s="100"/>
      <c r="FF235" s="100"/>
      <c r="FG235" s="100"/>
      <c r="FH235" s="100"/>
      <c r="FI235" s="100"/>
      <c r="FJ235" s="100"/>
      <c r="FK235" s="100"/>
      <c r="FL235" s="100"/>
      <c r="FM235" s="100"/>
      <c r="FN235" s="100"/>
      <c r="FO235" s="100"/>
      <c r="FP235" s="100"/>
      <c r="FQ235" s="100"/>
      <c r="FR235" s="100"/>
      <c r="FS235" s="100"/>
      <c r="FT235" s="100"/>
      <c r="FU235" s="100"/>
      <c r="FV235" s="100"/>
      <c r="FW235" s="100"/>
      <c r="FX235" s="100"/>
      <c r="FY235" s="100"/>
      <c r="FZ235" s="100"/>
      <c r="GA235" s="100"/>
      <c r="GB235" s="100"/>
      <c r="GC235" s="100"/>
      <c r="GD235" s="100"/>
      <c r="GE235" s="100"/>
      <c r="GF235" s="100"/>
      <c r="GG235" s="100"/>
      <c r="GH235" s="100"/>
      <c r="GI235" s="100"/>
      <c r="GJ235" s="100"/>
      <c r="GK235" s="100"/>
      <c r="GL235" s="100"/>
      <c r="GM235" s="100"/>
      <c r="GN235" s="100"/>
      <c r="GO235" s="100"/>
      <c r="GP235" s="100"/>
      <c r="GQ235" s="100"/>
      <c r="GR235" s="100"/>
      <c r="GS235" s="100"/>
      <c r="GT235" s="100"/>
      <c r="GU235" s="100"/>
      <c r="GV235" s="100"/>
      <c r="GW235" s="100"/>
      <c r="GX235" s="100"/>
      <c r="GY235" s="100"/>
      <c r="GZ235" s="100"/>
      <c r="HA235" s="100"/>
      <c r="HB235" s="100"/>
      <c r="HC235" s="100"/>
      <c r="HD235" s="100"/>
      <c r="HE235" s="100"/>
      <c r="HF235" s="100"/>
      <c r="HG235" s="100"/>
      <c r="HH235" s="100"/>
      <c r="HI235" s="100"/>
      <c r="HJ235" s="100"/>
      <c r="HK235" s="100"/>
      <c r="HL235" s="100"/>
      <c r="HM235" s="100"/>
      <c r="HN235" s="100"/>
      <c r="HO235" s="100"/>
      <c r="HP235" s="100"/>
      <c r="HQ235" s="100"/>
      <c r="HR235" s="100"/>
      <c r="HS235" s="100"/>
      <c r="HT235" s="100"/>
      <c r="HU235" s="100"/>
      <c r="HV235" s="100"/>
      <c r="HW235" s="100"/>
      <c r="HX235" s="100"/>
      <c r="HY235" s="100"/>
      <c r="HZ235" s="100"/>
      <c r="IA235" s="100"/>
      <c r="IB235" s="100"/>
      <c r="IC235" s="100"/>
      <c r="ID235" s="100"/>
      <c r="IE235" s="100"/>
      <c r="IF235" s="100"/>
      <c r="IG235" s="100"/>
      <c r="IH235" s="100"/>
      <c r="II235" s="100"/>
      <c r="IJ235" s="100"/>
      <c r="IK235" s="100"/>
      <c r="IL235" s="100"/>
      <c r="IM235" s="100"/>
      <c r="IN235" s="100"/>
      <c r="IO235" s="100"/>
      <c r="IP235" s="100"/>
      <c r="IQ235" s="100"/>
      <c r="IR235" s="100"/>
      <c r="IS235" s="100"/>
      <c r="IT235" s="100"/>
      <c r="IU235" s="100"/>
      <c r="IV235" s="100"/>
      <c r="IW235" s="100"/>
      <c r="IX235" s="100"/>
      <c r="IY235" s="100"/>
      <c r="IZ235" s="100"/>
      <c r="JA235" s="100"/>
      <c r="JB235" s="100"/>
      <c r="JC235" s="100"/>
      <c r="JD235" s="100"/>
      <c r="JE235" s="100"/>
      <c r="JF235" s="100"/>
      <c r="JG235" s="100"/>
      <c r="JH235" s="100"/>
      <c r="JI235" s="100"/>
      <c r="JJ235" s="100"/>
      <c r="JK235" s="100"/>
      <c r="JL235" s="100"/>
      <c r="JM235" s="100"/>
      <c r="JN235" s="100"/>
      <c r="JO235" s="100"/>
      <c r="JP235" s="100"/>
      <c r="JQ235" s="100"/>
      <c r="JR235" s="100"/>
      <c r="JS235" s="100"/>
      <c r="JT235" s="100"/>
      <c r="JU235" s="100"/>
      <c r="JV235" s="100"/>
      <c r="JW235" s="100"/>
      <c r="JX235" s="100"/>
      <c r="JY235" s="100"/>
      <c r="JZ235" s="100"/>
      <c r="KA235" s="100"/>
      <c r="KB235" s="100"/>
      <c r="KC235" s="100"/>
      <c r="KD235" s="100"/>
      <c r="KE235" s="100"/>
      <c r="KF235" s="100"/>
      <c r="KG235" s="100"/>
      <c r="KH235" s="100"/>
      <c r="KI235" s="100"/>
      <c r="KJ235" s="100"/>
      <c r="KK235" s="100"/>
      <c r="KL235" s="100"/>
      <c r="KM235" s="100"/>
      <c r="KN235" s="100"/>
      <c r="KO235" s="100"/>
      <c r="KP235" s="100"/>
      <c r="KQ235" s="100"/>
      <c r="KR235" s="100"/>
      <c r="KS235" s="100"/>
      <c r="KT235" s="100"/>
      <c r="KU235" s="100"/>
      <c r="KV235" s="100"/>
      <c r="KW235" s="100"/>
      <c r="KX235" s="100"/>
      <c r="KY235" s="100"/>
      <c r="KZ235" s="100"/>
      <c r="LA235" s="100"/>
      <c r="LB235" s="100"/>
      <c r="LC235" s="100"/>
      <c r="LD235" s="100"/>
      <c r="LE235" s="100"/>
      <c r="LF235" s="100"/>
      <c r="LG235" s="100"/>
      <c r="LH235" s="100"/>
      <c r="LI235" s="100"/>
      <c r="LJ235" s="100"/>
      <c r="LK235" s="100"/>
      <c r="LL235" s="100"/>
      <c r="LM235" s="100"/>
      <c r="LN235" s="100"/>
      <c r="LO235" s="100"/>
      <c r="LP235" s="100"/>
      <c r="LQ235" s="100"/>
      <c r="LR235" s="100"/>
      <c r="LS235" s="100"/>
      <c r="LT235" s="100"/>
      <c r="LU235" s="100"/>
      <c r="LV235" s="100"/>
      <c r="LW235" s="100"/>
      <c r="LX235" s="100"/>
      <c r="LY235" s="100"/>
      <c r="LZ235" s="100"/>
      <c r="MA235" s="100"/>
      <c r="MB235" s="100"/>
      <c r="MC235" s="100"/>
      <c r="MD235" s="100"/>
      <c r="ME235" s="100"/>
      <c r="MF235" s="100"/>
      <c r="MG235" s="100"/>
      <c r="MH235" s="100"/>
      <c r="MI235" s="100"/>
      <c r="MJ235" s="100"/>
      <c r="MK235" s="100"/>
      <c r="ML235" s="100"/>
      <c r="MM235" s="100"/>
      <c r="MN235" s="100"/>
      <c r="MO235" s="100"/>
      <c r="MP235" s="100"/>
      <c r="MQ235" s="100"/>
      <c r="MR235" s="100"/>
      <c r="MS235" s="100"/>
      <c r="MT235" s="100"/>
      <c r="MU235" s="100"/>
      <c r="MV235" s="100"/>
      <c r="MW235" s="100"/>
      <c r="MX235" s="100"/>
      <c r="MY235" s="100"/>
      <c r="MZ235" s="100"/>
      <c r="NA235" s="100"/>
      <c r="NB235" s="100"/>
      <c r="NC235" s="100"/>
      <c r="ND235" s="100"/>
      <c r="NE235" s="100"/>
      <c r="NF235" s="100"/>
      <c r="NG235" s="100"/>
      <c r="NH235" s="100"/>
      <c r="NI235" s="100"/>
      <c r="NJ235" s="100"/>
      <c r="NK235" s="100"/>
      <c r="NL235" s="100"/>
      <c r="NM235" s="100"/>
      <c r="NN235" s="100"/>
      <c r="NO235" s="100"/>
      <c r="NP235" s="100"/>
      <c r="NQ235" s="100"/>
      <c r="NR235" s="100"/>
      <c r="NS235" s="100"/>
      <c r="NT235" s="100"/>
      <c r="NU235" s="100"/>
      <c r="NV235" s="100"/>
      <c r="NW235" s="100"/>
      <c r="NX235" s="100"/>
      <c r="NY235" s="100"/>
      <c r="NZ235" s="100"/>
      <c r="OA235" s="100"/>
      <c r="OB235" s="100"/>
      <c r="OC235" s="100"/>
      <c r="OD235" s="100"/>
      <c r="OE235" s="100"/>
      <c r="OF235" s="100"/>
      <c r="OG235" s="100"/>
      <c r="OH235" s="100"/>
      <c r="OI235" s="100"/>
      <c r="OJ235" s="100"/>
      <c r="OK235" s="100"/>
      <c r="OL235" s="100"/>
      <c r="OM235" s="100"/>
      <c r="ON235" s="100"/>
      <c r="OO235" s="100"/>
      <c r="OP235" s="100"/>
      <c r="OQ235" s="100"/>
      <c r="OR235" s="100"/>
      <c r="OS235" s="100"/>
      <c r="OT235" s="100"/>
      <c r="OU235" s="100"/>
      <c r="OV235" s="100"/>
      <c r="OW235" s="100"/>
      <c r="OX235" s="100"/>
      <c r="OY235" s="100"/>
      <c r="OZ235" s="100"/>
      <c r="PA235" s="100"/>
      <c r="PB235" s="100"/>
      <c r="PC235" s="100"/>
      <c r="PD235" s="100"/>
      <c r="PE235" s="100"/>
      <c r="PF235" s="100"/>
      <c r="PG235" s="100"/>
      <c r="PH235" s="100"/>
      <c r="PI235" s="100"/>
      <c r="PJ235" s="100"/>
      <c r="PK235" s="100"/>
      <c r="PL235" s="100"/>
      <c r="PM235" s="100"/>
      <c r="PN235" s="100"/>
      <c r="PO235" s="100"/>
      <c r="PP235" s="100"/>
      <c r="PQ235" s="100"/>
      <c r="PR235" s="100"/>
      <c r="PS235" s="100"/>
      <c r="PT235" s="100"/>
      <c r="PU235" s="100"/>
      <c r="PV235" s="100"/>
      <c r="PW235" s="100"/>
      <c r="PX235" s="100"/>
      <c r="PY235" s="100"/>
      <c r="PZ235" s="100"/>
      <c r="QA235" s="100"/>
      <c r="QB235" s="100"/>
      <c r="QC235" s="100"/>
      <c r="QD235" s="100"/>
      <c r="QE235" s="100"/>
      <c r="QF235" s="100"/>
      <c r="QG235" s="100"/>
      <c r="QH235" s="100"/>
      <c r="QI235" s="100"/>
      <c r="QJ235" s="100"/>
      <c r="QK235" s="100"/>
      <c r="QL235" s="100"/>
      <c r="QM235" s="100"/>
      <c r="QN235" s="100"/>
      <c r="QO235" s="100"/>
      <c r="QP235" s="100"/>
      <c r="QQ235" s="100"/>
      <c r="QR235" s="100"/>
      <c r="QS235" s="100"/>
      <c r="QT235" s="100"/>
      <c r="QU235" s="100"/>
      <c r="QV235" s="100"/>
      <c r="QW235" s="100"/>
      <c r="QX235" s="100"/>
      <c r="QY235" s="100"/>
      <c r="QZ235" s="100"/>
      <c r="RA235" s="100"/>
      <c r="RB235" s="100"/>
      <c r="RC235" s="100"/>
      <c r="RD235" s="100"/>
      <c r="RE235" s="100"/>
      <c r="RF235" s="100"/>
      <c r="RG235" s="100"/>
      <c r="RH235" s="100"/>
      <c r="RI235" s="100"/>
      <c r="RJ235" s="100"/>
      <c r="RK235" s="100"/>
      <c r="RL235" s="100"/>
      <c r="RM235" s="100"/>
      <c r="RN235" s="100"/>
      <c r="RO235" s="100"/>
      <c r="RP235" s="100"/>
      <c r="RQ235" s="100"/>
      <c r="RR235" s="100"/>
      <c r="RS235" s="100"/>
      <c r="RT235" s="100"/>
      <c r="RU235" s="100"/>
      <c r="RV235" s="100"/>
      <c r="RW235" s="100"/>
      <c r="RX235" s="100"/>
      <c r="RY235" s="100"/>
      <c r="RZ235" s="100"/>
      <c r="SA235" s="100"/>
      <c r="SB235" s="100"/>
      <c r="SC235" s="100"/>
      <c r="SD235" s="100"/>
      <c r="SE235" s="100"/>
      <c r="SF235" s="100"/>
      <c r="SG235" s="100"/>
      <c r="SH235" s="100"/>
      <c r="SI235" s="100"/>
      <c r="SJ235" s="100"/>
      <c r="SK235" s="100"/>
      <c r="SL235" s="100"/>
      <c r="SM235" s="100"/>
      <c r="SN235" s="100"/>
      <c r="SO235" s="100"/>
      <c r="SP235" s="100"/>
      <c r="SQ235" s="100"/>
      <c r="SR235" s="100"/>
      <c r="SS235" s="100"/>
      <c r="ST235" s="100"/>
      <c r="SU235" s="100"/>
      <c r="SV235" s="100"/>
      <c r="SW235" s="100"/>
      <c r="SX235" s="100"/>
      <c r="SY235" s="100"/>
      <c r="SZ235" s="100"/>
      <c r="TA235" s="100"/>
      <c r="TB235" s="100"/>
      <c r="TC235" s="100"/>
      <c r="TD235" s="100"/>
      <c r="TE235" s="100"/>
      <c r="TF235" s="100"/>
      <c r="TG235" s="100"/>
      <c r="TH235" s="100"/>
      <c r="TI235" s="100"/>
      <c r="TJ235" s="100"/>
      <c r="TK235" s="100"/>
      <c r="TL235" s="100"/>
      <c r="TM235" s="100"/>
      <c r="TN235" s="100"/>
      <c r="TO235" s="100"/>
      <c r="TP235" s="100"/>
      <c r="TQ235" s="100"/>
      <c r="TR235" s="100"/>
      <c r="TS235" s="100"/>
      <c r="TT235" s="100"/>
      <c r="TU235" s="100"/>
      <c r="TV235" s="100"/>
      <c r="TW235" s="100"/>
      <c r="TX235" s="100"/>
      <c r="TY235" s="100"/>
      <c r="TZ235" s="100"/>
      <c r="UA235" s="100"/>
      <c r="UB235" s="100"/>
      <c r="UC235" s="100"/>
      <c r="UD235" s="100"/>
      <c r="UE235" s="100"/>
      <c r="UF235" s="100"/>
      <c r="UG235" s="100"/>
      <c r="UH235" s="100"/>
      <c r="UI235" s="100"/>
      <c r="UJ235" s="100"/>
      <c r="UK235" s="100"/>
      <c r="UL235" s="100"/>
      <c r="UM235" s="100"/>
      <c r="UN235" s="100"/>
      <c r="UO235" s="100"/>
      <c r="UP235" s="100"/>
      <c r="UQ235" s="100"/>
      <c r="UR235" s="100"/>
      <c r="US235" s="100"/>
      <c r="UT235" s="100"/>
      <c r="UU235" s="100"/>
      <c r="UV235" s="100"/>
      <c r="UW235" s="100"/>
      <c r="UX235" s="100"/>
      <c r="UY235" s="100"/>
      <c r="UZ235" s="100"/>
      <c r="VA235" s="100"/>
      <c r="VB235" s="100"/>
      <c r="VC235" s="100"/>
      <c r="VD235" s="100"/>
      <c r="VE235" s="100"/>
      <c r="VF235" s="100"/>
      <c r="VG235" s="100"/>
      <c r="VH235" s="100"/>
      <c r="VI235" s="100"/>
      <c r="VJ235" s="100"/>
      <c r="VK235" s="100"/>
      <c r="VL235" s="100"/>
      <c r="VM235" s="100"/>
      <c r="VN235" s="100"/>
      <c r="VO235" s="100"/>
      <c r="VP235" s="100"/>
      <c r="VQ235" s="100"/>
      <c r="VR235" s="100"/>
      <c r="VS235" s="100"/>
      <c r="VT235" s="100"/>
      <c r="VU235" s="100"/>
      <c r="VV235" s="100"/>
      <c r="VW235" s="100"/>
      <c r="VX235" s="100"/>
      <c r="VY235" s="100"/>
      <c r="VZ235" s="100"/>
      <c r="WA235" s="100"/>
      <c r="WB235" s="100"/>
      <c r="WC235" s="100"/>
      <c r="WD235" s="100"/>
      <c r="WE235" s="100"/>
      <c r="WF235" s="100"/>
      <c r="WG235" s="100"/>
      <c r="WH235" s="100"/>
      <c r="WI235" s="100"/>
      <c r="WJ235" s="100"/>
      <c r="WK235" s="100"/>
      <c r="WL235" s="100"/>
      <c r="WM235" s="100"/>
      <c r="WN235" s="100"/>
      <c r="WO235" s="100"/>
      <c r="WP235" s="100"/>
      <c r="WQ235" s="100"/>
      <c r="WR235" s="100"/>
      <c r="WS235" s="100"/>
      <c r="WT235" s="100"/>
      <c r="WU235" s="100"/>
      <c r="WV235" s="100"/>
      <c r="WW235" s="100"/>
      <c r="WX235" s="100"/>
      <c r="WY235" s="100"/>
      <c r="WZ235" s="100"/>
      <c r="XA235" s="100"/>
      <c r="XB235" s="100"/>
      <c r="XC235" s="100"/>
      <c r="XD235" s="100"/>
      <c r="XE235" s="100"/>
      <c r="XF235" s="100"/>
      <c r="XG235" s="100"/>
      <c r="XH235" s="100"/>
      <c r="XI235" s="100"/>
      <c r="XJ235" s="100"/>
      <c r="XK235" s="100"/>
      <c r="XL235" s="100"/>
      <c r="XM235" s="100"/>
      <c r="XN235" s="100"/>
      <c r="XO235" s="100"/>
      <c r="XP235" s="100"/>
      <c r="XQ235" s="100"/>
      <c r="XR235" s="100"/>
      <c r="XS235" s="100"/>
      <c r="XT235" s="100"/>
      <c r="XU235" s="100"/>
      <c r="XV235" s="100"/>
      <c r="XW235" s="100"/>
      <c r="XX235" s="100"/>
      <c r="XY235" s="100"/>
      <c r="XZ235" s="100"/>
      <c r="YA235" s="100"/>
      <c r="YB235" s="100"/>
      <c r="YC235" s="100"/>
      <c r="YD235" s="100"/>
      <c r="YE235" s="100"/>
      <c r="YF235" s="100"/>
      <c r="YG235" s="100"/>
      <c r="YH235" s="100"/>
      <c r="YI235" s="100"/>
      <c r="YJ235" s="100"/>
      <c r="YK235" s="100"/>
      <c r="YL235" s="100"/>
      <c r="YM235" s="100"/>
      <c r="YN235" s="100"/>
      <c r="YO235" s="100"/>
      <c r="YP235" s="100"/>
      <c r="YQ235" s="100"/>
      <c r="YR235" s="100"/>
      <c r="YS235" s="100"/>
      <c r="YT235" s="100"/>
      <c r="YU235" s="100"/>
      <c r="YV235" s="100"/>
      <c r="YW235" s="100"/>
      <c r="YX235" s="100"/>
      <c r="YY235" s="100"/>
      <c r="YZ235" s="100"/>
      <c r="ZA235" s="100"/>
      <c r="ZB235" s="100"/>
      <c r="ZC235" s="100"/>
      <c r="ZD235" s="100"/>
      <c r="ZE235" s="100"/>
      <c r="ZF235" s="100"/>
      <c r="ZG235" s="100"/>
      <c r="ZH235" s="100"/>
      <c r="ZI235" s="100"/>
      <c r="ZJ235" s="100"/>
      <c r="ZK235" s="100"/>
      <c r="ZL235" s="100"/>
      <c r="ZM235" s="100"/>
      <c r="ZN235" s="100"/>
      <c r="ZO235" s="100"/>
      <c r="ZP235" s="100"/>
      <c r="ZQ235" s="100"/>
      <c r="ZR235" s="100"/>
      <c r="ZS235" s="100"/>
      <c r="ZT235" s="100"/>
      <c r="ZU235" s="100"/>
      <c r="ZV235" s="100"/>
      <c r="ZW235" s="100"/>
      <c r="ZX235" s="100"/>
      <c r="ZY235" s="100"/>
      <c r="ZZ235" s="100"/>
      <c r="AAA235" s="100"/>
      <c r="AAB235" s="100"/>
      <c r="AAC235" s="100"/>
      <c r="AAD235" s="100"/>
      <c r="AAE235" s="100"/>
      <c r="AAF235" s="100"/>
      <c r="AAG235" s="100"/>
      <c r="AAH235" s="100"/>
      <c r="AAI235" s="100"/>
      <c r="AAJ235" s="100"/>
      <c r="AAK235" s="100"/>
      <c r="AAL235" s="100"/>
      <c r="AAM235" s="100"/>
      <c r="AAN235" s="100"/>
      <c r="AAO235" s="100"/>
      <c r="AAP235" s="100"/>
      <c r="AAQ235" s="100"/>
      <c r="AAR235" s="100"/>
      <c r="AAS235" s="100"/>
      <c r="AAT235" s="100"/>
      <c r="AAU235" s="100"/>
      <c r="AAV235" s="100"/>
      <c r="AAW235" s="100"/>
      <c r="AAX235" s="100"/>
      <c r="AAY235" s="100"/>
      <c r="AAZ235" s="100"/>
      <c r="ABA235" s="100"/>
      <c r="ABB235" s="100"/>
      <c r="ABC235" s="100"/>
      <c r="ABD235" s="100"/>
      <c r="ABE235" s="100"/>
      <c r="ABF235" s="100"/>
      <c r="ABG235" s="100"/>
      <c r="ABH235" s="100"/>
      <c r="ABI235" s="100"/>
      <c r="ABJ235" s="100"/>
      <c r="ABK235" s="100"/>
      <c r="ABL235" s="100"/>
      <c r="ABM235" s="100"/>
      <c r="ABN235" s="100"/>
      <c r="ABO235" s="100"/>
      <c r="ABP235" s="100"/>
      <c r="ABQ235" s="100"/>
      <c r="ABR235" s="100"/>
      <c r="ABS235" s="100"/>
      <c r="ABT235" s="100"/>
      <c r="ABU235" s="100"/>
      <c r="ABV235" s="100"/>
      <c r="ABW235" s="100"/>
      <c r="ABX235" s="100"/>
      <c r="ABY235" s="100"/>
      <c r="ABZ235" s="100"/>
      <c r="ACA235" s="100"/>
      <c r="ACB235" s="100"/>
      <c r="ACC235" s="100"/>
      <c r="ACD235" s="100"/>
      <c r="ACE235" s="100"/>
      <c r="ACF235" s="100"/>
      <c r="ACG235" s="100"/>
      <c r="ACH235" s="100"/>
      <c r="ACI235" s="100"/>
      <c r="ACJ235" s="100"/>
      <c r="ACK235" s="100"/>
      <c r="ACL235" s="100"/>
      <c r="ACM235" s="100"/>
      <c r="ACN235" s="100"/>
      <c r="ACO235" s="100"/>
      <c r="ACP235" s="100"/>
      <c r="ACQ235" s="100"/>
      <c r="ACR235" s="100"/>
      <c r="ACS235" s="100"/>
      <c r="ACT235" s="100"/>
      <c r="ACU235" s="100"/>
      <c r="ACV235" s="100"/>
      <c r="ACW235" s="100"/>
      <c r="ACX235" s="100"/>
      <c r="ACY235" s="100"/>
      <c r="ACZ235" s="100"/>
      <c r="ADA235" s="100"/>
      <c r="ADB235" s="100"/>
      <c r="ADC235" s="100"/>
      <c r="ADD235" s="100"/>
      <c r="ADE235" s="100"/>
      <c r="ADF235" s="100"/>
      <c r="ADG235" s="100"/>
      <c r="ADH235" s="100"/>
      <c r="ADI235" s="100"/>
      <c r="ADJ235" s="100"/>
      <c r="ADK235" s="100"/>
      <c r="ADL235" s="100"/>
      <c r="ADM235" s="100"/>
      <c r="ADN235" s="100"/>
      <c r="ADO235" s="100"/>
      <c r="ADP235" s="100"/>
      <c r="ADQ235" s="100"/>
      <c r="ADR235" s="100"/>
      <c r="ADS235" s="100"/>
      <c r="ADT235" s="100"/>
      <c r="ADU235" s="100"/>
      <c r="ADV235" s="100"/>
      <c r="ADW235" s="100"/>
      <c r="ADX235" s="100"/>
      <c r="ADY235" s="100"/>
      <c r="ADZ235" s="100"/>
      <c r="AEA235" s="100"/>
      <c r="AEB235" s="100"/>
      <c r="AEC235" s="100"/>
      <c r="AED235" s="100"/>
      <c r="AEE235" s="100"/>
      <c r="AEF235" s="100"/>
      <c r="AEG235" s="100"/>
      <c r="AEH235" s="100"/>
      <c r="AEI235" s="100"/>
      <c r="AEJ235" s="100"/>
      <c r="AEK235" s="100"/>
      <c r="AEL235" s="100"/>
      <c r="AEM235" s="100"/>
      <c r="AEN235" s="100"/>
      <c r="AEO235" s="100"/>
      <c r="AEP235" s="100"/>
      <c r="AEQ235" s="100"/>
      <c r="AER235" s="100"/>
      <c r="AES235" s="100"/>
      <c r="AET235" s="100"/>
      <c r="AEU235" s="100"/>
      <c r="AEV235" s="100"/>
      <c r="AEW235" s="100"/>
      <c r="AEX235" s="100"/>
      <c r="AEY235" s="100"/>
      <c r="AEZ235" s="100"/>
      <c r="AFA235" s="100"/>
      <c r="AFB235" s="100"/>
      <c r="AFC235" s="100"/>
      <c r="AFD235" s="100"/>
      <c r="AFE235" s="100"/>
      <c r="AFF235" s="100"/>
      <c r="AFG235" s="100"/>
      <c r="AFH235" s="100"/>
      <c r="AFI235" s="100"/>
      <c r="AFJ235" s="100"/>
      <c r="AFK235" s="100"/>
      <c r="AFL235" s="100"/>
      <c r="AFM235" s="100"/>
      <c r="AFN235" s="100"/>
      <c r="AFO235" s="100"/>
      <c r="AFP235" s="100"/>
      <c r="AFQ235" s="100"/>
      <c r="AFR235" s="100"/>
      <c r="AFS235" s="100"/>
      <c r="AFT235" s="100"/>
      <c r="AFU235" s="100"/>
      <c r="AFV235" s="100"/>
      <c r="AFW235" s="100"/>
      <c r="AFX235" s="100"/>
      <c r="AFY235" s="100"/>
      <c r="AFZ235" s="100"/>
      <c r="AGA235" s="100"/>
      <c r="AGB235" s="100"/>
      <c r="AGC235" s="100"/>
      <c r="AGD235" s="100"/>
      <c r="AGE235" s="100"/>
      <c r="AGF235" s="100"/>
      <c r="AGG235" s="100"/>
      <c r="AGH235" s="100"/>
      <c r="AGI235" s="100"/>
      <c r="AGJ235" s="100"/>
      <c r="AGK235" s="100"/>
      <c r="AGL235" s="100"/>
      <c r="AGM235" s="100"/>
      <c r="AGN235" s="100"/>
      <c r="AGO235" s="100"/>
      <c r="AGP235" s="100"/>
      <c r="AGQ235" s="100"/>
      <c r="AGR235" s="100"/>
      <c r="AGS235" s="100"/>
      <c r="AGT235" s="100"/>
      <c r="AGU235" s="100"/>
      <c r="AGV235" s="100"/>
      <c r="AGW235" s="100"/>
      <c r="AGX235" s="100"/>
      <c r="AGY235" s="100"/>
      <c r="AGZ235" s="100"/>
      <c r="AHA235" s="100"/>
      <c r="AHB235" s="100"/>
      <c r="AHC235" s="100"/>
      <c r="AHD235" s="100"/>
      <c r="AHE235" s="100"/>
      <c r="AHF235" s="100"/>
      <c r="AHG235" s="100"/>
      <c r="AHH235" s="100"/>
      <c r="AHI235" s="100"/>
      <c r="AHJ235" s="100"/>
      <c r="AHK235" s="100"/>
      <c r="AHL235" s="100"/>
      <c r="AHM235" s="100"/>
      <c r="AHN235" s="100"/>
      <c r="AHO235" s="100"/>
      <c r="AHP235" s="100"/>
      <c r="AHQ235" s="100"/>
      <c r="AHR235" s="100"/>
      <c r="AHS235" s="100"/>
      <c r="AHT235" s="100"/>
      <c r="AHU235" s="100"/>
      <c r="AHV235" s="100"/>
      <c r="AHW235" s="100"/>
      <c r="AHX235" s="100"/>
      <c r="AHY235" s="100"/>
      <c r="AHZ235" s="100"/>
      <c r="AIA235" s="100"/>
      <c r="AIB235" s="100"/>
      <c r="AIC235" s="100"/>
      <c r="AID235" s="100"/>
      <c r="AIE235" s="100"/>
      <c r="AIF235" s="100"/>
      <c r="AIG235" s="100"/>
      <c r="AIH235" s="100"/>
      <c r="AII235" s="100"/>
      <c r="AIJ235" s="100"/>
      <c r="AIK235" s="100"/>
      <c r="AIL235" s="100"/>
      <c r="AIM235" s="100"/>
      <c r="AIN235" s="100"/>
      <c r="AIO235" s="100"/>
      <c r="AIP235" s="100"/>
      <c r="AIQ235" s="100"/>
      <c r="AIR235" s="100"/>
      <c r="AIS235" s="100"/>
      <c r="AIT235" s="100"/>
      <c r="AIU235" s="100"/>
      <c r="AIV235" s="100"/>
      <c r="AIW235" s="100"/>
      <c r="AIX235" s="100"/>
      <c r="AIY235" s="100"/>
      <c r="AIZ235" s="100"/>
      <c r="AJA235" s="100"/>
      <c r="AJB235" s="100"/>
      <c r="AJC235" s="100"/>
      <c r="AJD235" s="100"/>
      <c r="AJE235" s="100"/>
      <c r="AJF235" s="100"/>
      <c r="AJG235" s="100"/>
      <c r="AJH235" s="100"/>
      <c r="AJI235" s="100"/>
      <c r="AJJ235" s="100"/>
      <c r="AJK235" s="100"/>
      <c r="AJL235" s="100"/>
      <c r="AJM235" s="100"/>
      <c r="AJN235" s="100"/>
      <c r="AJO235" s="100"/>
      <c r="AJP235" s="100"/>
      <c r="AJQ235" s="100"/>
      <c r="AJR235" s="100"/>
      <c r="AJS235" s="100"/>
      <c r="AJT235" s="100"/>
      <c r="AJU235" s="100"/>
      <c r="AJV235" s="100"/>
      <c r="AJW235" s="100"/>
      <c r="AJX235" s="100"/>
      <c r="AJY235" s="100"/>
      <c r="AJZ235" s="100"/>
      <c r="AKA235" s="100"/>
      <c r="AKB235" s="100"/>
      <c r="AKC235" s="100"/>
      <c r="AKD235" s="100"/>
      <c r="AKE235" s="100"/>
      <c r="AKF235" s="100"/>
      <c r="AKG235" s="100"/>
      <c r="AKH235" s="100"/>
      <c r="AKI235" s="100"/>
      <c r="AKJ235" s="100"/>
      <c r="AKK235" s="100"/>
      <c r="AKL235" s="100"/>
      <c r="AKM235" s="100"/>
      <c r="AKN235" s="100"/>
      <c r="AKO235" s="100"/>
      <c r="AKP235" s="100"/>
      <c r="AKQ235" s="100"/>
      <c r="AKR235" s="100"/>
      <c r="AKS235" s="100"/>
      <c r="AKT235" s="100"/>
      <c r="AKU235" s="100"/>
      <c r="AKV235" s="100"/>
      <c r="AKW235" s="100"/>
      <c r="AKX235" s="100"/>
      <c r="AKY235" s="100"/>
      <c r="AKZ235" s="100"/>
      <c r="ALA235" s="100"/>
      <c r="ALB235" s="100"/>
      <c r="ALC235" s="100"/>
      <c r="ALD235" s="100"/>
      <c r="ALE235" s="100"/>
      <c r="ALF235" s="100"/>
      <c r="ALG235" s="100"/>
      <c r="ALH235" s="100"/>
      <c r="ALI235" s="100"/>
      <c r="ALJ235" s="100"/>
      <c r="ALK235" s="100"/>
      <c r="ALL235" s="100"/>
      <c r="ALM235" s="100"/>
      <c r="ALN235" s="100"/>
      <c r="ALO235" s="100"/>
      <c r="ALP235" s="100"/>
      <c r="ALQ235" s="100"/>
      <c r="ALR235" s="100"/>
      <c r="ALS235" s="100"/>
      <c r="ALT235" s="100"/>
      <c r="ALU235" s="100"/>
      <c r="ALV235" s="100"/>
      <c r="ALW235" s="100"/>
      <c r="ALX235" s="100"/>
      <c r="ALY235" s="100"/>
      <c r="ALZ235" s="100"/>
      <c r="AMA235" s="100"/>
      <c r="AMB235" s="100"/>
      <c r="AMC235" s="100"/>
      <c r="AMD235" s="100"/>
      <c r="AME235" s="100"/>
      <c r="AMF235" s="100"/>
      <c r="AMG235" s="100"/>
      <c r="AMH235" s="100"/>
      <c r="AMI235" s="100"/>
    </row>
    <row r="236" spans="1:1023" s="104" customFormat="1">
      <c r="A236" s="117" t="s">
        <v>225</v>
      </c>
      <c r="B236" s="118" t="s">
        <v>621</v>
      </c>
      <c r="C236" s="100">
        <v>14</v>
      </c>
      <c r="D236" s="100">
        <v>5</v>
      </c>
      <c r="E236" s="100"/>
      <c r="F236" s="100">
        <v>1</v>
      </c>
      <c r="G236" s="100">
        <v>2</v>
      </c>
      <c r="H236" s="100">
        <f t="shared" si="35"/>
        <v>22</v>
      </c>
      <c r="I236" s="123" t="str">
        <f t="shared" si="36"/>
        <v>統一超商</v>
      </c>
      <c r="J236" s="127" t="str">
        <f>IF((I236&lt;&gt;店舗数一覧_2021!I236),"○","")</f>
        <v/>
      </c>
      <c r="K236" s="124">
        <v>58749</v>
      </c>
      <c r="L236" s="102">
        <f t="shared" si="37"/>
        <v>2670.409090909091</v>
      </c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  <c r="AU236" s="100"/>
      <c r="AV236" s="100"/>
      <c r="AW236" s="100"/>
      <c r="AX236" s="100"/>
      <c r="AY236" s="100"/>
      <c r="AZ236" s="100"/>
      <c r="BA236" s="100"/>
      <c r="BB236" s="100"/>
      <c r="BC236" s="100"/>
      <c r="BD236" s="100"/>
      <c r="BE236" s="100"/>
      <c r="BF236" s="100"/>
      <c r="BG236" s="100"/>
      <c r="BH236" s="100"/>
      <c r="BI236" s="100"/>
      <c r="BJ236" s="100"/>
      <c r="BK236" s="100"/>
      <c r="BL236" s="100"/>
      <c r="BM236" s="100"/>
      <c r="BN236" s="100"/>
      <c r="BO236" s="100"/>
      <c r="BP236" s="100"/>
      <c r="BQ236" s="100"/>
      <c r="BR236" s="100"/>
      <c r="BS236" s="100"/>
      <c r="BT236" s="100"/>
      <c r="BU236" s="100"/>
      <c r="BV236" s="100"/>
      <c r="BW236" s="100"/>
      <c r="BX236" s="100"/>
      <c r="BY236" s="100"/>
      <c r="BZ236" s="100"/>
      <c r="CA236" s="100"/>
      <c r="CB236" s="100"/>
      <c r="CC236" s="100"/>
      <c r="CD236" s="100"/>
      <c r="CE236" s="100"/>
      <c r="CF236" s="100"/>
      <c r="CG236" s="100"/>
      <c r="CH236" s="100"/>
      <c r="CI236" s="100"/>
      <c r="CJ236" s="100"/>
      <c r="CK236" s="100"/>
      <c r="CL236" s="100"/>
      <c r="CM236" s="100"/>
      <c r="CN236" s="100"/>
      <c r="CO236" s="100"/>
      <c r="CP236" s="100"/>
      <c r="CQ236" s="100"/>
      <c r="CR236" s="100"/>
      <c r="CS236" s="100"/>
      <c r="CT236" s="100"/>
      <c r="CU236" s="100"/>
      <c r="CV236" s="100"/>
      <c r="CW236" s="100"/>
      <c r="CX236" s="100"/>
      <c r="CY236" s="100"/>
      <c r="CZ236" s="100"/>
      <c r="DA236" s="100"/>
      <c r="DB236" s="100"/>
      <c r="DC236" s="100"/>
      <c r="DD236" s="100"/>
      <c r="DE236" s="100"/>
      <c r="DF236" s="100"/>
      <c r="DG236" s="100"/>
      <c r="DH236" s="100"/>
      <c r="DI236" s="100"/>
      <c r="DJ236" s="100"/>
      <c r="DK236" s="100"/>
      <c r="DL236" s="100"/>
      <c r="DM236" s="100"/>
      <c r="DN236" s="100"/>
      <c r="DO236" s="100"/>
      <c r="DP236" s="100"/>
      <c r="DQ236" s="100"/>
      <c r="DR236" s="100"/>
      <c r="DS236" s="100"/>
      <c r="DT236" s="100"/>
      <c r="DU236" s="100"/>
      <c r="DV236" s="100"/>
      <c r="DW236" s="100"/>
      <c r="DX236" s="100"/>
      <c r="DY236" s="100"/>
      <c r="DZ236" s="100"/>
      <c r="EA236" s="100"/>
      <c r="EB236" s="100"/>
      <c r="EC236" s="100"/>
      <c r="ED236" s="100"/>
      <c r="EE236" s="100"/>
      <c r="EF236" s="100"/>
      <c r="EG236" s="100"/>
      <c r="EH236" s="100"/>
      <c r="EI236" s="100"/>
      <c r="EJ236" s="100"/>
      <c r="EK236" s="100"/>
      <c r="EL236" s="100"/>
      <c r="EM236" s="100"/>
      <c r="EN236" s="100"/>
      <c r="EO236" s="100"/>
      <c r="EP236" s="100"/>
      <c r="EQ236" s="100"/>
      <c r="ER236" s="100"/>
      <c r="ES236" s="100"/>
      <c r="ET236" s="100"/>
      <c r="EU236" s="100"/>
      <c r="EV236" s="100"/>
      <c r="EW236" s="100"/>
      <c r="EX236" s="100"/>
      <c r="EY236" s="100"/>
      <c r="EZ236" s="100"/>
      <c r="FA236" s="100"/>
      <c r="FB236" s="100"/>
      <c r="FC236" s="100"/>
      <c r="FD236" s="100"/>
      <c r="FE236" s="100"/>
      <c r="FF236" s="100"/>
      <c r="FG236" s="100"/>
      <c r="FH236" s="100"/>
      <c r="FI236" s="100"/>
      <c r="FJ236" s="100"/>
      <c r="FK236" s="100"/>
      <c r="FL236" s="100"/>
      <c r="FM236" s="100"/>
      <c r="FN236" s="100"/>
      <c r="FO236" s="100"/>
      <c r="FP236" s="100"/>
      <c r="FQ236" s="100"/>
      <c r="FR236" s="100"/>
      <c r="FS236" s="100"/>
      <c r="FT236" s="100"/>
      <c r="FU236" s="100"/>
      <c r="FV236" s="100"/>
      <c r="FW236" s="100"/>
      <c r="FX236" s="100"/>
      <c r="FY236" s="100"/>
      <c r="FZ236" s="100"/>
      <c r="GA236" s="100"/>
      <c r="GB236" s="100"/>
      <c r="GC236" s="100"/>
      <c r="GD236" s="100"/>
      <c r="GE236" s="100"/>
      <c r="GF236" s="100"/>
      <c r="GG236" s="100"/>
      <c r="GH236" s="100"/>
      <c r="GI236" s="100"/>
      <c r="GJ236" s="100"/>
      <c r="GK236" s="100"/>
      <c r="GL236" s="100"/>
      <c r="GM236" s="100"/>
      <c r="GN236" s="100"/>
      <c r="GO236" s="100"/>
      <c r="GP236" s="100"/>
      <c r="GQ236" s="100"/>
      <c r="GR236" s="100"/>
      <c r="GS236" s="100"/>
      <c r="GT236" s="100"/>
      <c r="GU236" s="100"/>
      <c r="GV236" s="100"/>
      <c r="GW236" s="100"/>
      <c r="GX236" s="100"/>
      <c r="GY236" s="100"/>
      <c r="GZ236" s="100"/>
      <c r="HA236" s="100"/>
      <c r="HB236" s="100"/>
      <c r="HC236" s="100"/>
      <c r="HD236" s="100"/>
      <c r="HE236" s="100"/>
      <c r="HF236" s="100"/>
      <c r="HG236" s="100"/>
      <c r="HH236" s="100"/>
      <c r="HI236" s="100"/>
      <c r="HJ236" s="100"/>
      <c r="HK236" s="100"/>
      <c r="HL236" s="100"/>
      <c r="HM236" s="100"/>
      <c r="HN236" s="100"/>
      <c r="HO236" s="100"/>
      <c r="HP236" s="100"/>
      <c r="HQ236" s="100"/>
      <c r="HR236" s="100"/>
      <c r="HS236" s="100"/>
      <c r="HT236" s="100"/>
      <c r="HU236" s="100"/>
      <c r="HV236" s="100"/>
      <c r="HW236" s="100"/>
      <c r="HX236" s="100"/>
      <c r="HY236" s="100"/>
      <c r="HZ236" s="100"/>
      <c r="IA236" s="100"/>
      <c r="IB236" s="100"/>
      <c r="IC236" s="100"/>
      <c r="ID236" s="100"/>
      <c r="IE236" s="100"/>
      <c r="IF236" s="100"/>
      <c r="IG236" s="100"/>
      <c r="IH236" s="100"/>
      <c r="II236" s="100"/>
      <c r="IJ236" s="100"/>
      <c r="IK236" s="100"/>
      <c r="IL236" s="100"/>
      <c r="IM236" s="100"/>
      <c r="IN236" s="100"/>
      <c r="IO236" s="100"/>
      <c r="IP236" s="100"/>
      <c r="IQ236" s="100"/>
      <c r="IR236" s="100"/>
      <c r="IS236" s="100"/>
      <c r="IT236" s="100"/>
      <c r="IU236" s="100"/>
      <c r="IV236" s="100"/>
      <c r="IW236" s="100"/>
      <c r="IX236" s="100"/>
      <c r="IY236" s="100"/>
      <c r="IZ236" s="100"/>
      <c r="JA236" s="100"/>
      <c r="JB236" s="100"/>
      <c r="JC236" s="100"/>
      <c r="JD236" s="100"/>
      <c r="JE236" s="100"/>
      <c r="JF236" s="100"/>
      <c r="JG236" s="100"/>
      <c r="JH236" s="100"/>
      <c r="JI236" s="100"/>
      <c r="JJ236" s="100"/>
      <c r="JK236" s="100"/>
      <c r="JL236" s="100"/>
      <c r="JM236" s="100"/>
      <c r="JN236" s="100"/>
      <c r="JO236" s="100"/>
      <c r="JP236" s="100"/>
      <c r="JQ236" s="100"/>
      <c r="JR236" s="100"/>
      <c r="JS236" s="100"/>
      <c r="JT236" s="100"/>
      <c r="JU236" s="100"/>
      <c r="JV236" s="100"/>
      <c r="JW236" s="100"/>
      <c r="JX236" s="100"/>
      <c r="JY236" s="100"/>
      <c r="JZ236" s="100"/>
      <c r="KA236" s="100"/>
      <c r="KB236" s="100"/>
      <c r="KC236" s="100"/>
      <c r="KD236" s="100"/>
      <c r="KE236" s="100"/>
      <c r="KF236" s="100"/>
      <c r="KG236" s="100"/>
      <c r="KH236" s="100"/>
      <c r="KI236" s="100"/>
      <c r="KJ236" s="100"/>
      <c r="KK236" s="100"/>
      <c r="KL236" s="100"/>
      <c r="KM236" s="100"/>
      <c r="KN236" s="100"/>
      <c r="KO236" s="100"/>
      <c r="KP236" s="100"/>
      <c r="KQ236" s="100"/>
      <c r="KR236" s="100"/>
      <c r="KS236" s="100"/>
      <c r="KT236" s="100"/>
      <c r="KU236" s="100"/>
      <c r="KV236" s="100"/>
      <c r="KW236" s="100"/>
      <c r="KX236" s="100"/>
      <c r="KY236" s="100"/>
      <c r="KZ236" s="100"/>
      <c r="LA236" s="100"/>
      <c r="LB236" s="100"/>
      <c r="LC236" s="100"/>
      <c r="LD236" s="100"/>
      <c r="LE236" s="100"/>
      <c r="LF236" s="100"/>
      <c r="LG236" s="100"/>
      <c r="LH236" s="100"/>
      <c r="LI236" s="100"/>
      <c r="LJ236" s="100"/>
      <c r="LK236" s="100"/>
      <c r="LL236" s="100"/>
      <c r="LM236" s="100"/>
      <c r="LN236" s="100"/>
      <c r="LO236" s="100"/>
      <c r="LP236" s="100"/>
      <c r="LQ236" s="100"/>
      <c r="LR236" s="100"/>
      <c r="LS236" s="100"/>
      <c r="LT236" s="100"/>
      <c r="LU236" s="100"/>
      <c r="LV236" s="100"/>
      <c r="LW236" s="100"/>
      <c r="LX236" s="100"/>
      <c r="LY236" s="100"/>
      <c r="LZ236" s="100"/>
      <c r="MA236" s="100"/>
      <c r="MB236" s="100"/>
      <c r="MC236" s="100"/>
      <c r="MD236" s="100"/>
      <c r="ME236" s="100"/>
      <c r="MF236" s="100"/>
      <c r="MG236" s="100"/>
      <c r="MH236" s="100"/>
      <c r="MI236" s="100"/>
      <c r="MJ236" s="100"/>
      <c r="MK236" s="100"/>
      <c r="ML236" s="100"/>
      <c r="MM236" s="100"/>
      <c r="MN236" s="100"/>
      <c r="MO236" s="100"/>
      <c r="MP236" s="100"/>
      <c r="MQ236" s="100"/>
      <c r="MR236" s="100"/>
      <c r="MS236" s="100"/>
      <c r="MT236" s="100"/>
      <c r="MU236" s="100"/>
      <c r="MV236" s="100"/>
      <c r="MW236" s="100"/>
      <c r="MX236" s="100"/>
      <c r="MY236" s="100"/>
      <c r="MZ236" s="100"/>
      <c r="NA236" s="100"/>
      <c r="NB236" s="100"/>
      <c r="NC236" s="100"/>
      <c r="ND236" s="100"/>
      <c r="NE236" s="100"/>
      <c r="NF236" s="100"/>
      <c r="NG236" s="100"/>
      <c r="NH236" s="100"/>
      <c r="NI236" s="100"/>
      <c r="NJ236" s="100"/>
      <c r="NK236" s="100"/>
      <c r="NL236" s="100"/>
      <c r="NM236" s="100"/>
      <c r="NN236" s="100"/>
      <c r="NO236" s="100"/>
      <c r="NP236" s="100"/>
      <c r="NQ236" s="100"/>
      <c r="NR236" s="100"/>
      <c r="NS236" s="100"/>
      <c r="NT236" s="100"/>
      <c r="NU236" s="100"/>
      <c r="NV236" s="100"/>
      <c r="NW236" s="100"/>
      <c r="NX236" s="100"/>
      <c r="NY236" s="100"/>
      <c r="NZ236" s="100"/>
      <c r="OA236" s="100"/>
      <c r="OB236" s="100"/>
      <c r="OC236" s="100"/>
      <c r="OD236" s="100"/>
      <c r="OE236" s="100"/>
      <c r="OF236" s="100"/>
      <c r="OG236" s="100"/>
      <c r="OH236" s="100"/>
      <c r="OI236" s="100"/>
      <c r="OJ236" s="100"/>
      <c r="OK236" s="100"/>
      <c r="OL236" s="100"/>
      <c r="OM236" s="100"/>
      <c r="ON236" s="100"/>
      <c r="OO236" s="100"/>
      <c r="OP236" s="100"/>
      <c r="OQ236" s="100"/>
      <c r="OR236" s="100"/>
      <c r="OS236" s="100"/>
      <c r="OT236" s="100"/>
      <c r="OU236" s="100"/>
      <c r="OV236" s="100"/>
      <c r="OW236" s="100"/>
      <c r="OX236" s="100"/>
      <c r="OY236" s="100"/>
      <c r="OZ236" s="100"/>
      <c r="PA236" s="100"/>
      <c r="PB236" s="100"/>
      <c r="PC236" s="100"/>
      <c r="PD236" s="100"/>
      <c r="PE236" s="100"/>
      <c r="PF236" s="100"/>
      <c r="PG236" s="100"/>
      <c r="PH236" s="100"/>
      <c r="PI236" s="100"/>
      <c r="PJ236" s="100"/>
      <c r="PK236" s="100"/>
      <c r="PL236" s="100"/>
      <c r="PM236" s="100"/>
      <c r="PN236" s="100"/>
      <c r="PO236" s="100"/>
      <c r="PP236" s="100"/>
      <c r="PQ236" s="100"/>
      <c r="PR236" s="100"/>
      <c r="PS236" s="100"/>
      <c r="PT236" s="100"/>
      <c r="PU236" s="100"/>
      <c r="PV236" s="100"/>
      <c r="PW236" s="100"/>
      <c r="PX236" s="100"/>
      <c r="PY236" s="100"/>
      <c r="PZ236" s="100"/>
      <c r="QA236" s="100"/>
      <c r="QB236" s="100"/>
      <c r="QC236" s="100"/>
      <c r="QD236" s="100"/>
      <c r="QE236" s="100"/>
      <c r="QF236" s="100"/>
      <c r="QG236" s="100"/>
      <c r="QH236" s="100"/>
      <c r="QI236" s="100"/>
      <c r="QJ236" s="100"/>
      <c r="QK236" s="100"/>
      <c r="QL236" s="100"/>
      <c r="QM236" s="100"/>
      <c r="QN236" s="100"/>
      <c r="QO236" s="100"/>
      <c r="QP236" s="100"/>
      <c r="QQ236" s="100"/>
      <c r="QR236" s="100"/>
      <c r="QS236" s="100"/>
      <c r="QT236" s="100"/>
      <c r="QU236" s="100"/>
      <c r="QV236" s="100"/>
      <c r="QW236" s="100"/>
      <c r="QX236" s="100"/>
      <c r="QY236" s="100"/>
      <c r="QZ236" s="100"/>
      <c r="RA236" s="100"/>
      <c r="RB236" s="100"/>
      <c r="RC236" s="100"/>
      <c r="RD236" s="100"/>
      <c r="RE236" s="100"/>
      <c r="RF236" s="100"/>
      <c r="RG236" s="100"/>
      <c r="RH236" s="100"/>
      <c r="RI236" s="100"/>
      <c r="RJ236" s="100"/>
      <c r="RK236" s="100"/>
      <c r="RL236" s="100"/>
      <c r="RM236" s="100"/>
      <c r="RN236" s="100"/>
      <c r="RO236" s="100"/>
      <c r="RP236" s="100"/>
      <c r="RQ236" s="100"/>
      <c r="RR236" s="100"/>
      <c r="RS236" s="100"/>
      <c r="RT236" s="100"/>
      <c r="RU236" s="100"/>
      <c r="RV236" s="100"/>
      <c r="RW236" s="100"/>
      <c r="RX236" s="100"/>
      <c r="RY236" s="100"/>
      <c r="RZ236" s="100"/>
      <c r="SA236" s="100"/>
      <c r="SB236" s="100"/>
      <c r="SC236" s="100"/>
      <c r="SD236" s="100"/>
      <c r="SE236" s="100"/>
      <c r="SF236" s="100"/>
      <c r="SG236" s="100"/>
      <c r="SH236" s="100"/>
      <c r="SI236" s="100"/>
      <c r="SJ236" s="100"/>
      <c r="SK236" s="100"/>
      <c r="SL236" s="100"/>
      <c r="SM236" s="100"/>
      <c r="SN236" s="100"/>
      <c r="SO236" s="100"/>
      <c r="SP236" s="100"/>
      <c r="SQ236" s="100"/>
      <c r="SR236" s="100"/>
      <c r="SS236" s="100"/>
      <c r="ST236" s="100"/>
      <c r="SU236" s="100"/>
      <c r="SV236" s="100"/>
      <c r="SW236" s="100"/>
      <c r="SX236" s="100"/>
      <c r="SY236" s="100"/>
      <c r="SZ236" s="100"/>
      <c r="TA236" s="100"/>
      <c r="TB236" s="100"/>
      <c r="TC236" s="100"/>
      <c r="TD236" s="100"/>
      <c r="TE236" s="100"/>
      <c r="TF236" s="100"/>
      <c r="TG236" s="100"/>
      <c r="TH236" s="100"/>
      <c r="TI236" s="100"/>
      <c r="TJ236" s="100"/>
      <c r="TK236" s="100"/>
      <c r="TL236" s="100"/>
      <c r="TM236" s="100"/>
      <c r="TN236" s="100"/>
      <c r="TO236" s="100"/>
      <c r="TP236" s="100"/>
      <c r="TQ236" s="100"/>
      <c r="TR236" s="100"/>
      <c r="TS236" s="100"/>
      <c r="TT236" s="100"/>
      <c r="TU236" s="100"/>
      <c r="TV236" s="100"/>
      <c r="TW236" s="100"/>
      <c r="TX236" s="100"/>
      <c r="TY236" s="100"/>
      <c r="TZ236" s="100"/>
      <c r="UA236" s="100"/>
      <c r="UB236" s="100"/>
      <c r="UC236" s="100"/>
      <c r="UD236" s="100"/>
      <c r="UE236" s="100"/>
      <c r="UF236" s="100"/>
      <c r="UG236" s="100"/>
      <c r="UH236" s="100"/>
      <c r="UI236" s="100"/>
      <c r="UJ236" s="100"/>
      <c r="UK236" s="100"/>
      <c r="UL236" s="100"/>
      <c r="UM236" s="100"/>
      <c r="UN236" s="100"/>
      <c r="UO236" s="100"/>
      <c r="UP236" s="100"/>
      <c r="UQ236" s="100"/>
      <c r="UR236" s="100"/>
      <c r="US236" s="100"/>
      <c r="UT236" s="100"/>
      <c r="UU236" s="100"/>
      <c r="UV236" s="100"/>
      <c r="UW236" s="100"/>
      <c r="UX236" s="100"/>
      <c r="UY236" s="100"/>
      <c r="UZ236" s="100"/>
      <c r="VA236" s="100"/>
      <c r="VB236" s="100"/>
      <c r="VC236" s="100"/>
      <c r="VD236" s="100"/>
      <c r="VE236" s="100"/>
      <c r="VF236" s="100"/>
      <c r="VG236" s="100"/>
      <c r="VH236" s="100"/>
      <c r="VI236" s="100"/>
      <c r="VJ236" s="100"/>
      <c r="VK236" s="100"/>
      <c r="VL236" s="100"/>
      <c r="VM236" s="100"/>
      <c r="VN236" s="100"/>
      <c r="VO236" s="100"/>
      <c r="VP236" s="100"/>
      <c r="VQ236" s="100"/>
      <c r="VR236" s="100"/>
      <c r="VS236" s="100"/>
      <c r="VT236" s="100"/>
      <c r="VU236" s="100"/>
      <c r="VV236" s="100"/>
      <c r="VW236" s="100"/>
      <c r="VX236" s="100"/>
      <c r="VY236" s="100"/>
      <c r="VZ236" s="100"/>
      <c r="WA236" s="100"/>
      <c r="WB236" s="100"/>
      <c r="WC236" s="100"/>
      <c r="WD236" s="100"/>
      <c r="WE236" s="100"/>
      <c r="WF236" s="100"/>
      <c r="WG236" s="100"/>
      <c r="WH236" s="100"/>
      <c r="WI236" s="100"/>
      <c r="WJ236" s="100"/>
      <c r="WK236" s="100"/>
      <c r="WL236" s="100"/>
      <c r="WM236" s="100"/>
      <c r="WN236" s="100"/>
      <c r="WO236" s="100"/>
      <c r="WP236" s="100"/>
      <c r="WQ236" s="100"/>
      <c r="WR236" s="100"/>
      <c r="WS236" s="100"/>
      <c r="WT236" s="100"/>
      <c r="WU236" s="100"/>
      <c r="WV236" s="100"/>
      <c r="WW236" s="100"/>
      <c r="WX236" s="100"/>
      <c r="WY236" s="100"/>
      <c r="WZ236" s="100"/>
      <c r="XA236" s="100"/>
      <c r="XB236" s="100"/>
      <c r="XC236" s="100"/>
      <c r="XD236" s="100"/>
      <c r="XE236" s="100"/>
      <c r="XF236" s="100"/>
      <c r="XG236" s="100"/>
      <c r="XH236" s="100"/>
      <c r="XI236" s="100"/>
      <c r="XJ236" s="100"/>
      <c r="XK236" s="100"/>
      <c r="XL236" s="100"/>
      <c r="XM236" s="100"/>
      <c r="XN236" s="100"/>
      <c r="XO236" s="100"/>
      <c r="XP236" s="100"/>
      <c r="XQ236" s="100"/>
      <c r="XR236" s="100"/>
      <c r="XS236" s="100"/>
      <c r="XT236" s="100"/>
      <c r="XU236" s="100"/>
      <c r="XV236" s="100"/>
      <c r="XW236" s="100"/>
      <c r="XX236" s="100"/>
      <c r="XY236" s="100"/>
      <c r="XZ236" s="100"/>
      <c r="YA236" s="100"/>
      <c r="YB236" s="100"/>
      <c r="YC236" s="100"/>
      <c r="YD236" s="100"/>
      <c r="YE236" s="100"/>
      <c r="YF236" s="100"/>
      <c r="YG236" s="100"/>
      <c r="YH236" s="100"/>
      <c r="YI236" s="100"/>
      <c r="YJ236" s="100"/>
      <c r="YK236" s="100"/>
      <c r="YL236" s="100"/>
      <c r="YM236" s="100"/>
      <c r="YN236" s="100"/>
      <c r="YO236" s="100"/>
      <c r="YP236" s="100"/>
      <c r="YQ236" s="100"/>
      <c r="YR236" s="100"/>
      <c r="YS236" s="100"/>
      <c r="YT236" s="100"/>
      <c r="YU236" s="100"/>
      <c r="YV236" s="100"/>
      <c r="YW236" s="100"/>
      <c r="YX236" s="100"/>
      <c r="YY236" s="100"/>
      <c r="YZ236" s="100"/>
      <c r="ZA236" s="100"/>
      <c r="ZB236" s="100"/>
      <c r="ZC236" s="100"/>
      <c r="ZD236" s="100"/>
      <c r="ZE236" s="100"/>
      <c r="ZF236" s="100"/>
      <c r="ZG236" s="100"/>
      <c r="ZH236" s="100"/>
      <c r="ZI236" s="100"/>
      <c r="ZJ236" s="100"/>
      <c r="ZK236" s="100"/>
      <c r="ZL236" s="100"/>
      <c r="ZM236" s="100"/>
      <c r="ZN236" s="100"/>
      <c r="ZO236" s="100"/>
      <c r="ZP236" s="100"/>
      <c r="ZQ236" s="100"/>
      <c r="ZR236" s="100"/>
      <c r="ZS236" s="100"/>
      <c r="ZT236" s="100"/>
      <c r="ZU236" s="100"/>
      <c r="ZV236" s="100"/>
      <c r="ZW236" s="100"/>
      <c r="ZX236" s="100"/>
      <c r="ZY236" s="100"/>
      <c r="ZZ236" s="100"/>
      <c r="AAA236" s="100"/>
      <c r="AAB236" s="100"/>
      <c r="AAC236" s="100"/>
      <c r="AAD236" s="100"/>
      <c r="AAE236" s="100"/>
      <c r="AAF236" s="100"/>
      <c r="AAG236" s="100"/>
      <c r="AAH236" s="100"/>
      <c r="AAI236" s="100"/>
      <c r="AAJ236" s="100"/>
      <c r="AAK236" s="100"/>
      <c r="AAL236" s="100"/>
      <c r="AAM236" s="100"/>
      <c r="AAN236" s="100"/>
      <c r="AAO236" s="100"/>
      <c r="AAP236" s="100"/>
      <c r="AAQ236" s="100"/>
      <c r="AAR236" s="100"/>
      <c r="AAS236" s="100"/>
      <c r="AAT236" s="100"/>
      <c r="AAU236" s="100"/>
      <c r="AAV236" s="100"/>
      <c r="AAW236" s="100"/>
      <c r="AAX236" s="100"/>
      <c r="AAY236" s="100"/>
      <c r="AAZ236" s="100"/>
      <c r="ABA236" s="100"/>
      <c r="ABB236" s="100"/>
      <c r="ABC236" s="100"/>
      <c r="ABD236" s="100"/>
      <c r="ABE236" s="100"/>
      <c r="ABF236" s="100"/>
      <c r="ABG236" s="100"/>
      <c r="ABH236" s="100"/>
      <c r="ABI236" s="100"/>
      <c r="ABJ236" s="100"/>
      <c r="ABK236" s="100"/>
      <c r="ABL236" s="100"/>
      <c r="ABM236" s="100"/>
      <c r="ABN236" s="100"/>
      <c r="ABO236" s="100"/>
      <c r="ABP236" s="100"/>
      <c r="ABQ236" s="100"/>
      <c r="ABR236" s="100"/>
      <c r="ABS236" s="100"/>
      <c r="ABT236" s="100"/>
      <c r="ABU236" s="100"/>
      <c r="ABV236" s="100"/>
      <c r="ABW236" s="100"/>
      <c r="ABX236" s="100"/>
      <c r="ABY236" s="100"/>
      <c r="ABZ236" s="100"/>
      <c r="ACA236" s="100"/>
      <c r="ACB236" s="100"/>
      <c r="ACC236" s="100"/>
      <c r="ACD236" s="100"/>
      <c r="ACE236" s="100"/>
      <c r="ACF236" s="100"/>
      <c r="ACG236" s="100"/>
      <c r="ACH236" s="100"/>
      <c r="ACI236" s="100"/>
      <c r="ACJ236" s="100"/>
      <c r="ACK236" s="100"/>
      <c r="ACL236" s="100"/>
      <c r="ACM236" s="100"/>
      <c r="ACN236" s="100"/>
      <c r="ACO236" s="100"/>
      <c r="ACP236" s="100"/>
      <c r="ACQ236" s="100"/>
      <c r="ACR236" s="100"/>
      <c r="ACS236" s="100"/>
      <c r="ACT236" s="100"/>
      <c r="ACU236" s="100"/>
      <c r="ACV236" s="100"/>
      <c r="ACW236" s="100"/>
      <c r="ACX236" s="100"/>
      <c r="ACY236" s="100"/>
      <c r="ACZ236" s="100"/>
      <c r="ADA236" s="100"/>
      <c r="ADB236" s="100"/>
      <c r="ADC236" s="100"/>
      <c r="ADD236" s="100"/>
      <c r="ADE236" s="100"/>
      <c r="ADF236" s="100"/>
      <c r="ADG236" s="100"/>
      <c r="ADH236" s="100"/>
      <c r="ADI236" s="100"/>
      <c r="ADJ236" s="100"/>
      <c r="ADK236" s="100"/>
      <c r="ADL236" s="100"/>
      <c r="ADM236" s="100"/>
      <c r="ADN236" s="100"/>
      <c r="ADO236" s="100"/>
      <c r="ADP236" s="100"/>
      <c r="ADQ236" s="100"/>
      <c r="ADR236" s="100"/>
      <c r="ADS236" s="100"/>
      <c r="ADT236" s="100"/>
      <c r="ADU236" s="100"/>
      <c r="ADV236" s="100"/>
      <c r="ADW236" s="100"/>
      <c r="ADX236" s="100"/>
      <c r="ADY236" s="100"/>
      <c r="ADZ236" s="100"/>
      <c r="AEA236" s="100"/>
      <c r="AEB236" s="100"/>
      <c r="AEC236" s="100"/>
      <c r="AED236" s="100"/>
      <c r="AEE236" s="100"/>
      <c r="AEF236" s="100"/>
      <c r="AEG236" s="100"/>
      <c r="AEH236" s="100"/>
      <c r="AEI236" s="100"/>
      <c r="AEJ236" s="100"/>
      <c r="AEK236" s="100"/>
      <c r="AEL236" s="100"/>
      <c r="AEM236" s="100"/>
      <c r="AEN236" s="100"/>
      <c r="AEO236" s="100"/>
      <c r="AEP236" s="100"/>
      <c r="AEQ236" s="100"/>
      <c r="AER236" s="100"/>
      <c r="AES236" s="100"/>
      <c r="AET236" s="100"/>
      <c r="AEU236" s="100"/>
      <c r="AEV236" s="100"/>
      <c r="AEW236" s="100"/>
      <c r="AEX236" s="100"/>
      <c r="AEY236" s="100"/>
      <c r="AEZ236" s="100"/>
      <c r="AFA236" s="100"/>
      <c r="AFB236" s="100"/>
      <c r="AFC236" s="100"/>
      <c r="AFD236" s="100"/>
      <c r="AFE236" s="100"/>
      <c r="AFF236" s="100"/>
      <c r="AFG236" s="100"/>
      <c r="AFH236" s="100"/>
      <c r="AFI236" s="100"/>
      <c r="AFJ236" s="100"/>
      <c r="AFK236" s="100"/>
      <c r="AFL236" s="100"/>
      <c r="AFM236" s="100"/>
      <c r="AFN236" s="100"/>
      <c r="AFO236" s="100"/>
      <c r="AFP236" s="100"/>
      <c r="AFQ236" s="100"/>
      <c r="AFR236" s="100"/>
      <c r="AFS236" s="100"/>
      <c r="AFT236" s="100"/>
      <c r="AFU236" s="100"/>
      <c r="AFV236" s="100"/>
      <c r="AFW236" s="100"/>
      <c r="AFX236" s="100"/>
      <c r="AFY236" s="100"/>
      <c r="AFZ236" s="100"/>
      <c r="AGA236" s="100"/>
      <c r="AGB236" s="100"/>
      <c r="AGC236" s="100"/>
      <c r="AGD236" s="100"/>
      <c r="AGE236" s="100"/>
      <c r="AGF236" s="100"/>
      <c r="AGG236" s="100"/>
      <c r="AGH236" s="100"/>
      <c r="AGI236" s="100"/>
      <c r="AGJ236" s="100"/>
      <c r="AGK236" s="100"/>
      <c r="AGL236" s="100"/>
      <c r="AGM236" s="100"/>
      <c r="AGN236" s="100"/>
      <c r="AGO236" s="100"/>
      <c r="AGP236" s="100"/>
      <c r="AGQ236" s="100"/>
      <c r="AGR236" s="100"/>
      <c r="AGS236" s="100"/>
      <c r="AGT236" s="100"/>
      <c r="AGU236" s="100"/>
      <c r="AGV236" s="100"/>
      <c r="AGW236" s="100"/>
      <c r="AGX236" s="100"/>
      <c r="AGY236" s="100"/>
      <c r="AGZ236" s="100"/>
      <c r="AHA236" s="100"/>
      <c r="AHB236" s="100"/>
      <c r="AHC236" s="100"/>
      <c r="AHD236" s="100"/>
      <c r="AHE236" s="100"/>
      <c r="AHF236" s="100"/>
      <c r="AHG236" s="100"/>
      <c r="AHH236" s="100"/>
      <c r="AHI236" s="100"/>
      <c r="AHJ236" s="100"/>
      <c r="AHK236" s="100"/>
      <c r="AHL236" s="100"/>
      <c r="AHM236" s="100"/>
      <c r="AHN236" s="100"/>
      <c r="AHO236" s="100"/>
      <c r="AHP236" s="100"/>
      <c r="AHQ236" s="100"/>
      <c r="AHR236" s="100"/>
      <c r="AHS236" s="100"/>
      <c r="AHT236" s="100"/>
      <c r="AHU236" s="100"/>
      <c r="AHV236" s="100"/>
      <c r="AHW236" s="100"/>
      <c r="AHX236" s="100"/>
      <c r="AHY236" s="100"/>
      <c r="AHZ236" s="100"/>
      <c r="AIA236" s="100"/>
      <c r="AIB236" s="100"/>
      <c r="AIC236" s="100"/>
      <c r="AID236" s="100"/>
      <c r="AIE236" s="100"/>
      <c r="AIF236" s="100"/>
      <c r="AIG236" s="100"/>
      <c r="AIH236" s="100"/>
      <c r="AII236" s="100"/>
      <c r="AIJ236" s="100"/>
      <c r="AIK236" s="100"/>
      <c r="AIL236" s="100"/>
      <c r="AIM236" s="100"/>
      <c r="AIN236" s="100"/>
      <c r="AIO236" s="100"/>
      <c r="AIP236" s="100"/>
      <c r="AIQ236" s="100"/>
      <c r="AIR236" s="100"/>
      <c r="AIS236" s="100"/>
      <c r="AIT236" s="100"/>
      <c r="AIU236" s="100"/>
      <c r="AIV236" s="100"/>
      <c r="AIW236" s="100"/>
      <c r="AIX236" s="100"/>
      <c r="AIY236" s="100"/>
      <c r="AIZ236" s="100"/>
      <c r="AJA236" s="100"/>
      <c r="AJB236" s="100"/>
      <c r="AJC236" s="100"/>
      <c r="AJD236" s="100"/>
      <c r="AJE236" s="100"/>
      <c r="AJF236" s="100"/>
      <c r="AJG236" s="100"/>
      <c r="AJH236" s="100"/>
      <c r="AJI236" s="100"/>
      <c r="AJJ236" s="100"/>
      <c r="AJK236" s="100"/>
      <c r="AJL236" s="100"/>
      <c r="AJM236" s="100"/>
      <c r="AJN236" s="100"/>
      <c r="AJO236" s="100"/>
      <c r="AJP236" s="100"/>
      <c r="AJQ236" s="100"/>
      <c r="AJR236" s="100"/>
      <c r="AJS236" s="100"/>
      <c r="AJT236" s="100"/>
      <c r="AJU236" s="100"/>
      <c r="AJV236" s="100"/>
      <c r="AJW236" s="100"/>
      <c r="AJX236" s="100"/>
      <c r="AJY236" s="100"/>
      <c r="AJZ236" s="100"/>
      <c r="AKA236" s="100"/>
      <c r="AKB236" s="100"/>
      <c r="AKC236" s="100"/>
      <c r="AKD236" s="100"/>
      <c r="AKE236" s="100"/>
      <c r="AKF236" s="100"/>
      <c r="AKG236" s="100"/>
      <c r="AKH236" s="100"/>
      <c r="AKI236" s="100"/>
      <c r="AKJ236" s="100"/>
      <c r="AKK236" s="100"/>
      <c r="AKL236" s="100"/>
      <c r="AKM236" s="100"/>
      <c r="AKN236" s="100"/>
      <c r="AKO236" s="100"/>
      <c r="AKP236" s="100"/>
      <c r="AKQ236" s="100"/>
      <c r="AKR236" s="100"/>
      <c r="AKS236" s="100"/>
      <c r="AKT236" s="100"/>
      <c r="AKU236" s="100"/>
      <c r="AKV236" s="100"/>
      <c r="AKW236" s="100"/>
      <c r="AKX236" s="100"/>
      <c r="AKY236" s="100"/>
      <c r="AKZ236" s="100"/>
      <c r="ALA236" s="100"/>
      <c r="ALB236" s="100"/>
      <c r="ALC236" s="100"/>
      <c r="ALD236" s="100"/>
      <c r="ALE236" s="100"/>
      <c r="ALF236" s="100"/>
      <c r="ALG236" s="100"/>
      <c r="ALH236" s="100"/>
      <c r="ALI236" s="100"/>
      <c r="ALJ236" s="100"/>
      <c r="ALK236" s="100"/>
      <c r="ALL236" s="100"/>
      <c r="ALM236" s="100"/>
      <c r="ALN236" s="100"/>
      <c r="ALO236" s="100"/>
      <c r="ALP236" s="100"/>
      <c r="ALQ236" s="100"/>
      <c r="ALR236" s="100"/>
      <c r="ALS236" s="100"/>
      <c r="ALT236" s="100"/>
      <c r="ALU236" s="100"/>
      <c r="ALV236" s="100"/>
      <c r="ALW236" s="100"/>
      <c r="ALX236" s="100"/>
      <c r="ALY236" s="100"/>
      <c r="ALZ236" s="100"/>
      <c r="AMA236" s="100"/>
      <c r="AMB236" s="100"/>
      <c r="AMC236" s="100"/>
      <c r="AMD236" s="100"/>
      <c r="AME236" s="100"/>
      <c r="AMF236" s="100"/>
      <c r="AMG236" s="100"/>
      <c r="AMH236" s="100"/>
      <c r="AMI236" s="100"/>
    </row>
    <row r="237" spans="1:1023" s="104" customFormat="1">
      <c r="A237" s="117" t="s">
        <v>225</v>
      </c>
      <c r="B237" s="118" t="s">
        <v>241</v>
      </c>
      <c r="C237" s="100">
        <v>4</v>
      </c>
      <c r="D237" s="100">
        <v>4</v>
      </c>
      <c r="E237" s="100"/>
      <c r="F237" s="100"/>
      <c r="G237" s="100"/>
      <c r="H237" s="100">
        <f t="shared" si="35"/>
        <v>8</v>
      </c>
      <c r="I237" s="123" t="str">
        <f t="shared" si="36"/>
        <v>首位複数</v>
      </c>
      <c r="J237" s="127" t="str">
        <f>IF((I237&lt;&gt;店舗数一覧_2021!I237),"○","")</f>
        <v>○</v>
      </c>
      <c r="K237" s="124">
        <v>24498</v>
      </c>
      <c r="L237" s="102">
        <f t="shared" si="37"/>
        <v>3062.25</v>
      </c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  <c r="AU237" s="100"/>
      <c r="AV237" s="100"/>
      <c r="AW237" s="100"/>
      <c r="AX237" s="100"/>
      <c r="AY237" s="100"/>
      <c r="AZ237" s="100"/>
      <c r="BA237" s="100"/>
      <c r="BB237" s="100"/>
      <c r="BC237" s="100"/>
      <c r="BD237" s="100"/>
      <c r="BE237" s="100"/>
      <c r="BF237" s="100"/>
      <c r="BG237" s="100"/>
      <c r="BH237" s="100"/>
      <c r="BI237" s="100"/>
      <c r="BJ237" s="100"/>
      <c r="BK237" s="100"/>
      <c r="BL237" s="100"/>
      <c r="BM237" s="100"/>
      <c r="BN237" s="100"/>
      <c r="BO237" s="100"/>
      <c r="BP237" s="100"/>
      <c r="BQ237" s="100"/>
      <c r="BR237" s="100"/>
      <c r="BS237" s="100"/>
      <c r="BT237" s="100"/>
      <c r="BU237" s="100"/>
      <c r="BV237" s="100"/>
      <c r="BW237" s="100"/>
      <c r="BX237" s="100"/>
      <c r="BY237" s="100"/>
      <c r="BZ237" s="100"/>
      <c r="CA237" s="100"/>
      <c r="CB237" s="100"/>
      <c r="CC237" s="100"/>
      <c r="CD237" s="100"/>
      <c r="CE237" s="100"/>
      <c r="CF237" s="100"/>
      <c r="CG237" s="100"/>
      <c r="CH237" s="100"/>
      <c r="CI237" s="100"/>
      <c r="CJ237" s="100"/>
      <c r="CK237" s="100"/>
      <c r="CL237" s="100"/>
      <c r="CM237" s="100"/>
      <c r="CN237" s="100"/>
      <c r="CO237" s="100"/>
      <c r="CP237" s="100"/>
      <c r="CQ237" s="100"/>
      <c r="CR237" s="100"/>
      <c r="CS237" s="100"/>
      <c r="CT237" s="100"/>
      <c r="CU237" s="100"/>
      <c r="CV237" s="100"/>
      <c r="CW237" s="100"/>
      <c r="CX237" s="100"/>
      <c r="CY237" s="100"/>
      <c r="CZ237" s="100"/>
      <c r="DA237" s="100"/>
      <c r="DB237" s="100"/>
      <c r="DC237" s="100"/>
      <c r="DD237" s="100"/>
      <c r="DE237" s="100"/>
      <c r="DF237" s="100"/>
      <c r="DG237" s="100"/>
      <c r="DH237" s="100"/>
      <c r="DI237" s="100"/>
      <c r="DJ237" s="100"/>
      <c r="DK237" s="100"/>
      <c r="DL237" s="100"/>
      <c r="DM237" s="100"/>
      <c r="DN237" s="100"/>
      <c r="DO237" s="100"/>
      <c r="DP237" s="100"/>
      <c r="DQ237" s="100"/>
      <c r="DR237" s="100"/>
      <c r="DS237" s="100"/>
      <c r="DT237" s="100"/>
      <c r="DU237" s="100"/>
      <c r="DV237" s="100"/>
      <c r="DW237" s="100"/>
      <c r="DX237" s="100"/>
      <c r="DY237" s="100"/>
      <c r="DZ237" s="100"/>
      <c r="EA237" s="100"/>
      <c r="EB237" s="100"/>
      <c r="EC237" s="100"/>
      <c r="ED237" s="100"/>
      <c r="EE237" s="100"/>
      <c r="EF237" s="100"/>
      <c r="EG237" s="100"/>
      <c r="EH237" s="100"/>
      <c r="EI237" s="100"/>
      <c r="EJ237" s="100"/>
      <c r="EK237" s="100"/>
      <c r="EL237" s="100"/>
      <c r="EM237" s="100"/>
      <c r="EN237" s="100"/>
      <c r="EO237" s="100"/>
      <c r="EP237" s="100"/>
      <c r="EQ237" s="100"/>
      <c r="ER237" s="100"/>
      <c r="ES237" s="100"/>
      <c r="ET237" s="100"/>
      <c r="EU237" s="100"/>
      <c r="EV237" s="100"/>
      <c r="EW237" s="100"/>
      <c r="EX237" s="100"/>
      <c r="EY237" s="100"/>
      <c r="EZ237" s="100"/>
      <c r="FA237" s="100"/>
      <c r="FB237" s="100"/>
      <c r="FC237" s="100"/>
      <c r="FD237" s="100"/>
      <c r="FE237" s="100"/>
      <c r="FF237" s="100"/>
      <c r="FG237" s="100"/>
      <c r="FH237" s="100"/>
      <c r="FI237" s="100"/>
      <c r="FJ237" s="100"/>
      <c r="FK237" s="100"/>
      <c r="FL237" s="100"/>
      <c r="FM237" s="100"/>
      <c r="FN237" s="100"/>
      <c r="FO237" s="100"/>
      <c r="FP237" s="100"/>
      <c r="FQ237" s="100"/>
      <c r="FR237" s="100"/>
      <c r="FS237" s="100"/>
      <c r="FT237" s="100"/>
      <c r="FU237" s="100"/>
      <c r="FV237" s="100"/>
      <c r="FW237" s="100"/>
      <c r="FX237" s="100"/>
      <c r="FY237" s="100"/>
      <c r="FZ237" s="100"/>
      <c r="GA237" s="100"/>
      <c r="GB237" s="100"/>
      <c r="GC237" s="100"/>
      <c r="GD237" s="100"/>
      <c r="GE237" s="100"/>
      <c r="GF237" s="100"/>
      <c r="GG237" s="100"/>
      <c r="GH237" s="100"/>
      <c r="GI237" s="100"/>
      <c r="GJ237" s="100"/>
      <c r="GK237" s="100"/>
      <c r="GL237" s="100"/>
      <c r="GM237" s="100"/>
      <c r="GN237" s="100"/>
      <c r="GO237" s="100"/>
      <c r="GP237" s="100"/>
      <c r="GQ237" s="100"/>
      <c r="GR237" s="100"/>
      <c r="GS237" s="100"/>
      <c r="GT237" s="100"/>
      <c r="GU237" s="100"/>
      <c r="GV237" s="100"/>
      <c r="GW237" s="100"/>
      <c r="GX237" s="100"/>
      <c r="GY237" s="100"/>
      <c r="GZ237" s="100"/>
      <c r="HA237" s="100"/>
      <c r="HB237" s="100"/>
      <c r="HC237" s="100"/>
      <c r="HD237" s="100"/>
      <c r="HE237" s="100"/>
      <c r="HF237" s="100"/>
      <c r="HG237" s="100"/>
      <c r="HH237" s="100"/>
      <c r="HI237" s="100"/>
      <c r="HJ237" s="100"/>
      <c r="HK237" s="100"/>
      <c r="HL237" s="100"/>
      <c r="HM237" s="100"/>
      <c r="HN237" s="100"/>
      <c r="HO237" s="100"/>
      <c r="HP237" s="100"/>
      <c r="HQ237" s="100"/>
      <c r="HR237" s="100"/>
      <c r="HS237" s="100"/>
      <c r="HT237" s="100"/>
      <c r="HU237" s="100"/>
      <c r="HV237" s="100"/>
      <c r="HW237" s="100"/>
      <c r="HX237" s="100"/>
      <c r="HY237" s="100"/>
      <c r="HZ237" s="100"/>
      <c r="IA237" s="100"/>
      <c r="IB237" s="100"/>
      <c r="IC237" s="100"/>
      <c r="ID237" s="100"/>
      <c r="IE237" s="100"/>
      <c r="IF237" s="100"/>
      <c r="IG237" s="100"/>
      <c r="IH237" s="100"/>
      <c r="II237" s="100"/>
      <c r="IJ237" s="100"/>
      <c r="IK237" s="100"/>
      <c r="IL237" s="100"/>
      <c r="IM237" s="100"/>
      <c r="IN237" s="100"/>
      <c r="IO237" s="100"/>
      <c r="IP237" s="100"/>
      <c r="IQ237" s="100"/>
      <c r="IR237" s="100"/>
      <c r="IS237" s="100"/>
      <c r="IT237" s="100"/>
      <c r="IU237" s="100"/>
      <c r="IV237" s="100"/>
      <c r="IW237" s="100"/>
      <c r="IX237" s="100"/>
      <c r="IY237" s="100"/>
      <c r="IZ237" s="100"/>
      <c r="JA237" s="100"/>
      <c r="JB237" s="100"/>
      <c r="JC237" s="100"/>
      <c r="JD237" s="100"/>
      <c r="JE237" s="100"/>
      <c r="JF237" s="100"/>
      <c r="JG237" s="100"/>
      <c r="JH237" s="100"/>
      <c r="JI237" s="100"/>
      <c r="JJ237" s="100"/>
      <c r="JK237" s="100"/>
      <c r="JL237" s="100"/>
      <c r="JM237" s="100"/>
      <c r="JN237" s="100"/>
      <c r="JO237" s="100"/>
      <c r="JP237" s="100"/>
      <c r="JQ237" s="100"/>
      <c r="JR237" s="100"/>
      <c r="JS237" s="100"/>
      <c r="JT237" s="100"/>
      <c r="JU237" s="100"/>
      <c r="JV237" s="100"/>
      <c r="JW237" s="100"/>
      <c r="JX237" s="100"/>
      <c r="JY237" s="100"/>
      <c r="JZ237" s="100"/>
      <c r="KA237" s="100"/>
      <c r="KB237" s="100"/>
      <c r="KC237" s="100"/>
      <c r="KD237" s="100"/>
      <c r="KE237" s="100"/>
      <c r="KF237" s="100"/>
      <c r="KG237" s="100"/>
      <c r="KH237" s="100"/>
      <c r="KI237" s="100"/>
      <c r="KJ237" s="100"/>
      <c r="KK237" s="100"/>
      <c r="KL237" s="100"/>
      <c r="KM237" s="100"/>
      <c r="KN237" s="100"/>
      <c r="KO237" s="100"/>
      <c r="KP237" s="100"/>
      <c r="KQ237" s="100"/>
      <c r="KR237" s="100"/>
      <c r="KS237" s="100"/>
      <c r="KT237" s="100"/>
      <c r="KU237" s="100"/>
      <c r="KV237" s="100"/>
      <c r="KW237" s="100"/>
      <c r="KX237" s="100"/>
      <c r="KY237" s="100"/>
      <c r="KZ237" s="100"/>
      <c r="LA237" s="100"/>
      <c r="LB237" s="100"/>
      <c r="LC237" s="100"/>
      <c r="LD237" s="100"/>
      <c r="LE237" s="100"/>
      <c r="LF237" s="100"/>
      <c r="LG237" s="100"/>
      <c r="LH237" s="100"/>
      <c r="LI237" s="100"/>
      <c r="LJ237" s="100"/>
      <c r="LK237" s="100"/>
      <c r="LL237" s="100"/>
      <c r="LM237" s="100"/>
      <c r="LN237" s="100"/>
      <c r="LO237" s="100"/>
      <c r="LP237" s="100"/>
      <c r="LQ237" s="100"/>
      <c r="LR237" s="100"/>
      <c r="LS237" s="100"/>
      <c r="LT237" s="100"/>
      <c r="LU237" s="100"/>
      <c r="LV237" s="100"/>
      <c r="LW237" s="100"/>
      <c r="LX237" s="100"/>
      <c r="LY237" s="100"/>
      <c r="LZ237" s="100"/>
      <c r="MA237" s="100"/>
      <c r="MB237" s="100"/>
      <c r="MC237" s="100"/>
      <c r="MD237" s="100"/>
      <c r="ME237" s="100"/>
      <c r="MF237" s="100"/>
      <c r="MG237" s="100"/>
      <c r="MH237" s="100"/>
      <c r="MI237" s="100"/>
      <c r="MJ237" s="100"/>
      <c r="MK237" s="100"/>
      <c r="ML237" s="100"/>
      <c r="MM237" s="100"/>
      <c r="MN237" s="100"/>
      <c r="MO237" s="100"/>
      <c r="MP237" s="100"/>
      <c r="MQ237" s="100"/>
      <c r="MR237" s="100"/>
      <c r="MS237" s="100"/>
      <c r="MT237" s="100"/>
      <c r="MU237" s="100"/>
      <c r="MV237" s="100"/>
      <c r="MW237" s="100"/>
      <c r="MX237" s="100"/>
      <c r="MY237" s="100"/>
      <c r="MZ237" s="100"/>
      <c r="NA237" s="100"/>
      <c r="NB237" s="100"/>
      <c r="NC237" s="100"/>
      <c r="ND237" s="100"/>
      <c r="NE237" s="100"/>
      <c r="NF237" s="100"/>
      <c r="NG237" s="100"/>
      <c r="NH237" s="100"/>
      <c r="NI237" s="100"/>
      <c r="NJ237" s="100"/>
      <c r="NK237" s="100"/>
      <c r="NL237" s="100"/>
      <c r="NM237" s="100"/>
      <c r="NN237" s="100"/>
      <c r="NO237" s="100"/>
      <c r="NP237" s="100"/>
      <c r="NQ237" s="100"/>
      <c r="NR237" s="100"/>
      <c r="NS237" s="100"/>
      <c r="NT237" s="100"/>
      <c r="NU237" s="100"/>
      <c r="NV237" s="100"/>
      <c r="NW237" s="100"/>
      <c r="NX237" s="100"/>
      <c r="NY237" s="100"/>
      <c r="NZ237" s="100"/>
      <c r="OA237" s="100"/>
      <c r="OB237" s="100"/>
      <c r="OC237" s="100"/>
      <c r="OD237" s="100"/>
      <c r="OE237" s="100"/>
      <c r="OF237" s="100"/>
      <c r="OG237" s="100"/>
      <c r="OH237" s="100"/>
      <c r="OI237" s="100"/>
      <c r="OJ237" s="100"/>
      <c r="OK237" s="100"/>
      <c r="OL237" s="100"/>
      <c r="OM237" s="100"/>
      <c r="ON237" s="100"/>
      <c r="OO237" s="100"/>
      <c r="OP237" s="100"/>
      <c r="OQ237" s="100"/>
      <c r="OR237" s="100"/>
      <c r="OS237" s="100"/>
      <c r="OT237" s="100"/>
      <c r="OU237" s="100"/>
      <c r="OV237" s="100"/>
      <c r="OW237" s="100"/>
      <c r="OX237" s="100"/>
      <c r="OY237" s="100"/>
      <c r="OZ237" s="100"/>
      <c r="PA237" s="100"/>
      <c r="PB237" s="100"/>
      <c r="PC237" s="100"/>
      <c r="PD237" s="100"/>
      <c r="PE237" s="100"/>
      <c r="PF237" s="100"/>
      <c r="PG237" s="100"/>
      <c r="PH237" s="100"/>
      <c r="PI237" s="100"/>
      <c r="PJ237" s="100"/>
      <c r="PK237" s="100"/>
      <c r="PL237" s="100"/>
      <c r="PM237" s="100"/>
      <c r="PN237" s="100"/>
      <c r="PO237" s="100"/>
      <c r="PP237" s="100"/>
      <c r="PQ237" s="100"/>
      <c r="PR237" s="100"/>
      <c r="PS237" s="100"/>
      <c r="PT237" s="100"/>
      <c r="PU237" s="100"/>
      <c r="PV237" s="100"/>
      <c r="PW237" s="100"/>
      <c r="PX237" s="100"/>
      <c r="PY237" s="100"/>
      <c r="PZ237" s="100"/>
      <c r="QA237" s="100"/>
      <c r="QB237" s="100"/>
      <c r="QC237" s="100"/>
      <c r="QD237" s="100"/>
      <c r="QE237" s="100"/>
      <c r="QF237" s="100"/>
      <c r="QG237" s="100"/>
      <c r="QH237" s="100"/>
      <c r="QI237" s="100"/>
      <c r="QJ237" s="100"/>
      <c r="QK237" s="100"/>
      <c r="QL237" s="100"/>
      <c r="QM237" s="100"/>
      <c r="QN237" s="100"/>
      <c r="QO237" s="100"/>
      <c r="QP237" s="100"/>
      <c r="QQ237" s="100"/>
      <c r="QR237" s="100"/>
      <c r="QS237" s="100"/>
      <c r="QT237" s="100"/>
      <c r="QU237" s="100"/>
      <c r="QV237" s="100"/>
      <c r="QW237" s="100"/>
      <c r="QX237" s="100"/>
      <c r="QY237" s="100"/>
      <c r="QZ237" s="100"/>
      <c r="RA237" s="100"/>
      <c r="RB237" s="100"/>
      <c r="RC237" s="100"/>
      <c r="RD237" s="100"/>
      <c r="RE237" s="100"/>
      <c r="RF237" s="100"/>
      <c r="RG237" s="100"/>
      <c r="RH237" s="100"/>
      <c r="RI237" s="100"/>
      <c r="RJ237" s="100"/>
      <c r="RK237" s="100"/>
      <c r="RL237" s="100"/>
      <c r="RM237" s="100"/>
      <c r="RN237" s="100"/>
      <c r="RO237" s="100"/>
      <c r="RP237" s="100"/>
      <c r="RQ237" s="100"/>
      <c r="RR237" s="100"/>
      <c r="RS237" s="100"/>
      <c r="RT237" s="100"/>
      <c r="RU237" s="100"/>
      <c r="RV237" s="100"/>
      <c r="RW237" s="100"/>
      <c r="RX237" s="100"/>
      <c r="RY237" s="100"/>
      <c r="RZ237" s="100"/>
      <c r="SA237" s="100"/>
      <c r="SB237" s="100"/>
      <c r="SC237" s="100"/>
      <c r="SD237" s="100"/>
      <c r="SE237" s="100"/>
      <c r="SF237" s="100"/>
      <c r="SG237" s="100"/>
      <c r="SH237" s="100"/>
      <c r="SI237" s="100"/>
      <c r="SJ237" s="100"/>
      <c r="SK237" s="100"/>
      <c r="SL237" s="100"/>
      <c r="SM237" s="100"/>
      <c r="SN237" s="100"/>
      <c r="SO237" s="100"/>
      <c r="SP237" s="100"/>
      <c r="SQ237" s="100"/>
      <c r="SR237" s="100"/>
      <c r="SS237" s="100"/>
      <c r="ST237" s="100"/>
      <c r="SU237" s="100"/>
      <c r="SV237" s="100"/>
      <c r="SW237" s="100"/>
      <c r="SX237" s="100"/>
      <c r="SY237" s="100"/>
      <c r="SZ237" s="100"/>
      <c r="TA237" s="100"/>
      <c r="TB237" s="100"/>
      <c r="TC237" s="100"/>
      <c r="TD237" s="100"/>
      <c r="TE237" s="100"/>
      <c r="TF237" s="100"/>
      <c r="TG237" s="100"/>
      <c r="TH237" s="100"/>
      <c r="TI237" s="100"/>
      <c r="TJ237" s="100"/>
      <c r="TK237" s="100"/>
      <c r="TL237" s="100"/>
      <c r="TM237" s="100"/>
      <c r="TN237" s="100"/>
      <c r="TO237" s="100"/>
      <c r="TP237" s="100"/>
      <c r="TQ237" s="100"/>
      <c r="TR237" s="100"/>
      <c r="TS237" s="100"/>
      <c r="TT237" s="100"/>
      <c r="TU237" s="100"/>
      <c r="TV237" s="100"/>
      <c r="TW237" s="100"/>
      <c r="TX237" s="100"/>
      <c r="TY237" s="100"/>
      <c r="TZ237" s="100"/>
      <c r="UA237" s="100"/>
      <c r="UB237" s="100"/>
      <c r="UC237" s="100"/>
      <c r="UD237" s="100"/>
      <c r="UE237" s="100"/>
      <c r="UF237" s="100"/>
      <c r="UG237" s="100"/>
      <c r="UH237" s="100"/>
      <c r="UI237" s="100"/>
      <c r="UJ237" s="100"/>
      <c r="UK237" s="100"/>
      <c r="UL237" s="100"/>
      <c r="UM237" s="100"/>
      <c r="UN237" s="100"/>
      <c r="UO237" s="100"/>
      <c r="UP237" s="100"/>
      <c r="UQ237" s="100"/>
      <c r="UR237" s="100"/>
      <c r="US237" s="100"/>
      <c r="UT237" s="100"/>
      <c r="UU237" s="100"/>
      <c r="UV237" s="100"/>
      <c r="UW237" s="100"/>
      <c r="UX237" s="100"/>
      <c r="UY237" s="100"/>
      <c r="UZ237" s="100"/>
      <c r="VA237" s="100"/>
      <c r="VB237" s="100"/>
      <c r="VC237" s="100"/>
      <c r="VD237" s="100"/>
      <c r="VE237" s="100"/>
      <c r="VF237" s="100"/>
      <c r="VG237" s="100"/>
      <c r="VH237" s="100"/>
      <c r="VI237" s="100"/>
      <c r="VJ237" s="100"/>
      <c r="VK237" s="100"/>
      <c r="VL237" s="100"/>
      <c r="VM237" s="100"/>
      <c r="VN237" s="100"/>
      <c r="VO237" s="100"/>
      <c r="VP237" s="100"/>
      <c r="VQ237" s="100"/>
      <c r="VR237" s="100"/>
      <c r="VS237" s="100"/>
      <c r="VT237" s="100"/>
      <c r="VU237" s="100"/>
      <c r="VV237" s="100"/>
      <c r="VW237" s="100"/>
      <c r="VX237" s="100"/>
      <c r="VY237" s="100"/>
      <c r="VZ237" s="100"/>
      <c r="WA237" s="100"/>
      <c r="WB237" s="100"/>
      <c r="WC237" s="100"/>
      <c r="WD237" s="100"/>
      <c r="WE237" s="100"/>
      <c r="WF237" s="100"/>
      <c r="WG237" s="100"/>
      <c r="WH237" s="100"/>
      <c r="WI237" s="100"/>
      <c r="WJ237" s="100"/>
      <c r="WK237" s="100"/>
      <c r="WL237" s="100"/>
      <c r="WM237" s="100"/>
      <c r="WN237" s="100"/>
      <c r="WO237" s="100"/>
      <c r="WP237" s="100"/>
      <c r="WQ237" s="100"/>
      <c r="WR237" s="100"/>
      <c r="WS237" s="100"/>
      <c r="WT237" s="100"/>
      <c r="WU237" s="100"/>
      <c r="WV237" s="100"/>
      <c r="WW237" s="100"/>
      <c r="WX237" s="100"/>
      <c r="WY237" s="100"/>
      <c r="WZ237" s="100"/>
      <c r="XA237" s="100"/>
      <c r="XB237" s="100"/>
      <c r="XC237" s="100"/>
      <c r="XD237" s="100"/>
      <c r="XE237" s="100"/>
      <c r="XF237" s="100"/>
      <c r="XG237" s="100"/>
      <c r="XH237" s="100"/>
      <c r="XI237" s="100"/>
      <c r="XJ237" s="100"/>
      <c r="XK237" s="100"/>
      <c r="XL237" s="100"/>
      <c r="XM237" s="100"/>
      <c r="XN237" s="100"/>
      <c r="XO237" s="100"/>
      <c r="XP237" s="100"/>
      <c r="XQ237" s="100"/>
      <c r="XR237" s="100"/>
      <c r="XS237" s="100"/>
      <c r="XT237" s="100"/>
      <c r="XU237" s="100"/>
      <c r="XV237" s="100"/>
      <c r="XW237" s="100"/>
      <c r="XX237" s="100"/>
      <c r="XY237" s="100"/>
      <c r="XZ237" s="100"/>
      <c r="YA237" s="100"/>
      <c r="YB237" s="100"/>
      <c r="YC237" s="100"/>
      <c r="YD237" s="100"/>
      <c r="YE237" s="100"/>
      <c r="YF237" s="100"/>
      <c r="YG237" s="100"/>
      <c r="YH237" s="100"/>
      <c r="YI237" s="100"/>
      <c r="YJ237" s="100"/>
      <c r="YK237" s="100"/>
      <c r="YL237" s="100"/>
      <c r="YM237" s="100"/>
      <c r="YN237" s="100"/>
      <c r="YO237" s="100"/>
      <c r="YP237" s="100"/>
      <c r="YQ237" s="100"/>
      <c r="YR237" s="100"/>
      <c r="YS237" s="100"/>
      <c r="YT237" s="100"/>
      <c r="YU237" s="100"/>
      <c r="YV237" s="100"/>
      <c r="YW237" s="100"/>
      <c r="YX237" s="100"/>
      <c r="YY237" s="100"/>
      <c r="YZ237" s="100"/>
      <c r="ZA237" s="100"/>
      <c r="ZB237" s="100"/>
      <c r="ZC237" s="100"/>
      <c r="ZD237" s="100"/>
      <c r="ZE237" s="100"/>
      <c r="ZF237" s="100"/>
      <c r="ZG237" s="100"/>
      <c r="ZH237" s="100"/>
      <c r="ZI237" s="100"/>
      <c r="ZJ237" s="100"/>
      <c r="ZK237" s="100"/>
      <c r="ZL237" s="100"/>
      <c r="ZM237" s="100"/>
      <c r="ZN237" s="100"/>
      <c r="ZO237" s="100"/>
      <c r="ZP237" s="100"/>
      <c r="ZQ237" s="100"/>
      <c r="ZR237" s="100"/>
      <c r="ZS237" s="100"/>
      <c r="ZT237" s="100"/>
      <c r="ZU237" s="100"/>
      <c r="ZV237" s="100"/>
      <c r="ZW237" s="100"/>
      <c r="ZX237" s="100"/>
      <c r="ZY237" s="100"/>
      <c r="ZZ237" s="100"/>
      <c r="AAA237" s="100"/>
      <c r="AAB237" s="100"/>
      <c r="AAC237" s="100"/>
      <c r="AAD237" s="100"/>
      <c r="AAE237" s="100"/>
      <c r="AAF237" s="100"/>
      <c r="AAG237" s="100"/>
      <c r="AAH237" s="100"/>
      <c r="AAI237" s="100"/>
      <c r="AAJ237" s="100"/>
      <c r="AAK237" s="100"/>
      <c r="AAL237" s="100"/>
      <c r="AAM237" s="100"/>
      <c r="AAN237" s="100"/>
      <c r="AAO237" s="100"/>
      <c r="AAP237" s="100"/>
      <c r="AAQ237" s="100"/>
      <c r="AAR237" s="100"/>
      <c r="AAS237" s="100"/>
      <c r="AAT237" s="100"/>
      <c r="AAU237" s="100"/>
      <c r="AAV237" s="100"/>
      <c r="AAW237" s="100"/>
      <c r="AAX237" s="100"/>
      <c r="AAY237" s="100"/>
      <c r="AAZ237" s="100"/>
      <c r="ABA237" s="100"/>
      <c r="ABB237" s="100"/>
      <c r="ABC237" s="100"/>
      <c r="ABD237" s="100"/>
      <c r="ABE237" s="100"/>
      <c r="ABF237" s="100"/>
      <c r="ABG237" s="100"/>
      <c r="ABH237" s="100"/>
      <c r="ABI237" s="100"/>
      <c r="ABJ237" s="100"/>
      <c r="ABK237" s="100"/>
      <c r="ABL237" s="100"/>
      <c r="ABM237" s="100"/>
      <c r="ABN237" s="100"/>
      <c r="ABO237" s="100"/>
      <c r="ABP237" s="100"/>
      <c r="ABQ237" s="100"/>
      <c r="ABR237" s="100"/>
      <c r="ABS237" s="100"/>
      <c r="ABT237" s="100"/>
      <c r="ABU237" s="100"/>
      <c r="ABV237" s="100"/>
      <c r="ABW237" s="100"/>
      <c r="ABX237" s="100"/>
      <c r="ABY237" s="100"/>
      <c r="ABZ237" s="100"/>
      <c r="ACA237" s="100"/>
      <c r="ACB237" s="100"/>
      <c r="ACC237" s="100"/>
      <c r="ACD237" s="100"/>
      <c r="ACE237" s="100"/>
      <c r="ACF237" s="100"/>
      <c r="ACG237" s="100"/>
      <c r="ACH237" s="100"/>
      <c r="ACI237" s="100"/>
      <c r="ACJ237" s="100"/>
      <c r="ACK237" s="100"/>
      <c r="ACL237" s="100"/>
      <c r="ACM237" s="100"/>
      <c r="ACN237" s="100"/>
      <c r="ACO237" s="100"/>
      <c r="ACP237" s="100"/>
      <c r="ACQ237" s="100"/>
      <c r="ACR237" s="100"/>
      <c r="ACS237" s="100"/>
      <c r="ACT237" s="100"/>
      <c r="ACU237" s="100"/>
      <c r="ACV237" s="100"/>
      <c r="ACW237" s="100"/>
      <c r="ACX237" s="100"/>
      <c r="ACY237" s="100"/>
      <c r="ACZ237" s="100"/>
      <c r="ADA237" s="100"/>
      <c r="ADB237" s="100"/>
      <c r="ADC237" s="100"/>
      <c r="ADD237" s="100"/>
      <c r="ADE237" s="100"/>
      <c r="ADF237" s="100"/>
      <c r="ADG237" s="100"/>
      <c r="ADH237" s="100"/>
      <c r="ADI237" s="100"/>
      <c r="ADJ237" s="100"/>
      <c r="ADK237" s="100"/>
      <c r="ADL237" s="100"/>
      <c r="ADM237" s="100"/>
      <c r="ADN237" s="100"/>
      <c r="ADO237" s="100"/>
      <c r="ADP237" s="100"/>
      <c r="ADQ237" s="100"/>
      <c r="ADR237" s="100"/>
      <c r="ADS237" s="100"/>
      <c r="ADT237" s="100"/>
      <c r="ADU237" s="100"/>
      <c r="ADV237" s="100"/>
      <c r="ADW237" s="100"/>
      <c r="ADX237" s="100"/>
      <c r="ADY237" s="100"/>
      <c r="ADZ237" s="100"/>
      <c r="AEA237" s="100"/>
      <c r="AEB237" s="100"/>
      <c r="AEC237" s="100"/>
      <c r="AED237" s="100"/>
      <c r="AEE237" s="100"/>
      <c r="AEF237" s="100"/>
      <c r="AEG237" s="100"/>
      <c r="AEH237" s="100"/>
      <c r="AEI237" s="100"/>
      <c r="AEJ237" s="100"/>
      <c r="AEK237" s="100"/>
      <c r="AEL237" s="100"/>
      <c r="AEM237" s="100"/>
      <c r="AEN237" s="100"/>
      <c r="AEO237" s="100"/>
      <c r="AEP237" s="100"/>
      <c r="AEQ237" s="100"/>
      <c r="AER237" s="100"/>
      <c r="AES237" s="100"/>
      <c r="AET237" s="100"/>
      <c r="AEU237" s="100"/>
      <c r="AEV237" s="100"/>
      <c r="AEW237" s="100"/>
      <c r="AEX237" s="100"/>
      <c r="AEY237" s="100"/>
      <c r="AEZ237" s="100"/>
      <c r="AFA237" s="100"/>
      <c r="AFB237" s="100"/>
      <c r="AFC237" s="100"/>
      <c r="AFD237" s="100"/>
      <c r="AFE237" s="100"/>
      <c r="AFF237" s="100"/>
      <c r="AFG237" s="100"/>
      <c r="AFH237" s="100"/>
      <c r="AFI237" s="100"/>
      <c r="AFJ237" s="100"/>
      <c r="AFK237" s="100"/>
      <c r="AFL237" s="100"/>
      <c r="AFM237" s="100"/>
      <c r="AFN237" s="100"/>
      <c r="AFO237" s="100"/>
      <c r="AFP237" s="100"/>
      <c r="AFQ237" s="100"/>
      <c r="AFR237" s="100"/>
      <c r="AFS237" s="100"/>
      <c r="AFT237" s="100"/>
      <c r="AFU237" s="100"/>
      <c r="AFV237" s="100"/>
      <c r="AFW237" s="100"/>
      <c r="AFX237" s="100"/>
      <c r="AFY237" s="100"/>
      <c r="AFZ237" s="100"/>
      <c r="AGA237" s="100"/>
      <c r="AGB237" s="100"/>
      <c r="AGC237" s="100"/>
      <c r="AGD237" s="100"/>
      <c r="AGE237" s="100"/>
      <c r="AGF237" s="100"/>
      <c r="AGG237" s="100"/>
      <c r="AGH237" s="100"/>
      <c r="AGI237" s="100"/>
      <c r="AGJ237" s="100"/>
      <c r="AGK237" s="100"/>
      <c r="AGL237" s="100"/>
      <c r="AGM237" s="100"/>
      <c r="AGN237" s="100"/>
      <c r="AGO237" s="100"/>
      <c r="AGP237" s="100"/>
      <c r="AGQ237" s="100"/>
      <c r="AGR237" s="100"/>
      <c r="AGS237" s="100"/>
      <c r="AGT237" s="100"/>
      <c r="AGU237" s="100"/>
      <c r="AGV237" s="100"/>
      <c r="AGW237" s="100"/>
      <c r="AGX237" s="100"/>
      <c r="AGY237" s="100"/>
      <c r="AGZ237" s="100"/>
      <c r="AHA237" s="100"/>
      <c r="AHB237" s="100"/>
      <c r="AHC237" s="100"/>
      <c r="AHD237" s="100"/>
      <c r="AHE237" s="100"/>
      <c r="AHF237" s="100"/>
      <c r="AHG237" s="100"/>
      <c r="AHH237" s="100"/>
      <c r="AHI237" s="100"/>
      <c r="AHJ237" s="100"/>
      <c r="AHK237" s="100"/>
      <c r="AHL237" s="100"/>
      <c r="AHM237" s="100"/>
      <c r="AHN237" s="100"/>
      <c r="AHO237" s="100"/>
      <c r="AHP237" s="100"/>
      <c r="AHQ237" s="100"/>
      <c r="AHR237" s="100"/>
      <c r="AHS237" s="100"/>
      <c r="AHT237" s="100"/>
      <c r="AHU237" s="100"/>
      <c r="AHV237" s="100"/>
      <c r="AHW237" s="100"/>
      <c r="AHX237" s="100"/>
      <c r="AHY237" s="100"/>
      <c r="AHZ237" s="100"/>
      <c r="AIA237" s="100"/>
      <c r="AIB237" s="100"/>
      <c r="AIC237" s="100"/>
      <c r="AID237" s="100"/>
      <c r="AIE237" s="100"/>
      <c r="AIF237" s="100"/>
      <c r="AIG237" s="100"/>
      <c r="AIH237" s="100"/>
      <c r="AII237" s="100"/>
      <c r="AIJ237" s="100"/>
      <c r="AIK237" s="100"/>
      <c r="AIL237" s="100"/>
      <c r="AIM237" s="100"/>
      <c r="AIN237" s="100"/>
      <c r="AIO237" s="100"/>
      <c r="AIP237" s="100"/>
      <c r="AIQ237" s="100"/>
      <c r="AIR237" s="100"/>
      <c r="AIS237" s="100"/>
      <c r="AIT237" s="100"/>
      <c r="AIU237" s="100"/>
      <c r="AIV237" s="100"/>
      <c r="AIW237" s="100"/>
      <c r="AIX237" s="100"/>
      <c r="AIY237" s="100"/>
      <c r="AIZ237" s="100"/>
      <c r="AJA237" s="100"/>
      <c r="AJB237" s="100"/>
      <c r="AJC237" s="100"/>
      <c r="AJD237" s="100"/>
      <c r="AJE237" s="100"/>
      <c r="AJF237" s="100"/>
      <c r="AJG237" s="100"/>
      <c r="AJH237" s="100"/>
      <c r="AJI237" s="100"/>
      <c r="AJJ237" s="100"/>
      <c r="AJK237" s="100"/>
      <c r="AJL237" s="100"/>
      <c r="AJM237" s="100"/>
      <c r="AJN237" s="100"/>
      <c r="AJO237" s="100"/>
      <c r="AJP237" s="100"/>
      <c r="AJQ237" s="100"/>
      <c r="AJR237" s="100"/>
      <c r="AJS237" s="100"/>
      <c r="AJT237" s="100"/>
      <c r="AJU237" s="100"/>
      <c r="AJV237" s="100"/>
      <c r="AJW237" s="100"/>
      <c r="AJX237" s="100"/>
      <c r="AJY237" s="100"/>
      <c r="AJZ237" s="100"/>
      <c r="AKA237" s="100"/>
      <c r="AKB237" s="100"/>
      <c r="AKC237" s="100"/>
      <c r="AKD237" s="100"/>
      <c r="AKE237" s="100"/>
      <c r="AKF237" s="100"/>
      <c r="AKG237" s="100"/>
      <c r="AKH237" s="100"/>
      <c r="AKI237" s="100"/>
      <c r="AKJ237" s="100"/>
      <c r="AKK237" s="100"/>
      <c r="AKL237" s="100"/>
      <c r="AKM237" s="100"/>
      <c r="AKN237" s="100"/>
      <c r="AKO237" s="100"/>
      <c r="AKP237" s="100"/>
      <c r="AKQ237" s="100"/>
      <c r="AKR237" s="100"/>
      <c r="AKS237" s="100"/>
      <c r="AKT237" s="100"/>
      <c r="AKU237" s="100"/>
      <c r="AKV237" s="100"/>
      <c r="AKW237" s="100"/>
      <c r="AKX237" s="100"/>
      <c r="AKY237" s="100"/>
      <c r="AKZ237" s="100"/>
      <c r="ALA237" s="100"/>
      <c r="ALB237" s="100"/>
      <c r="ALC237" s="100"/>
      <c r="ALD237" s="100"/>
      <c r="ALE237" s="100"/>
      <c r="ALF237" s="100"/>
      <c r="ALG237" s="100"/>
      <c r="ALH237" s="100"/>
      <c r="ALI237" s="100"/>
      <c r="ALJ237" s="100"/>
      <c r="ALK237" s="100"/>
      <c r="ALL237" s="100"/>
      <c r="ALM237" s="100"/>
      <c r="ALN237" s="100"/>
      <c r="ALO237" s="100"/>
      <c r="ALP237" s="100"/>
      <c r="ALQ237" s="100"/>
      <c r="ALR237" s="100"/>
      <c r="ALS237" s="100"/>
      <c r="ALT237" s="100"/>
      <c r="ALU237" s="100"/>
      <c r="ALV237" s="100"/>
      <c r="ALW237" s="100"/>
      <c r="ALX237" s="100"/>
      <c r="ALY237" s="100"/>
      <c r="ALZ237" s="100"/>
      <c r="AMA237" s="100"/>
      <c r="AMB237" s="100"/>
      <c r="AMC237" s="100"/>
      <c r="AMD237" s="100"/>
      <c r="AME237" s="100"/>
      <c r="AMF237" s="100"/>
      <c r="AMG237" s="100"/>
      <c r="AMH237" s="100"/>
      <c r="AMI237" s="100"/>
    </row>
    <row r="238" spans="1:1023" s="104" customFormat="1">
      <c r="A238" s="117" t="s">
        <v>225</v>
      </c>
      <c r="B238" s="118" t="s">
        <v>242</v>
      </c>
      <c r="C238" s="100">
        <v>2</v>
      </c>
      <c r="D238" s="100"/>
      <c r="E238" s="100"/>
      <c r="F238" s="100">
        <v>5</v>
      </c>
      <c r="G238" s="100"/>
      <c r="H238" s="100">
        <f t="shared" si="35"/>
        <v>7</v>
      </c>
      <c r="I238" s="123" t="str">
        <f t="shared" si="36"/>
        <v>莱爾富国</v>
      </c>
      <c r="J238" s="127" t="str">
        <f>IF((I238&lt;&gt;店舗数一覧_2021!I238),"○","")</f>
        <v>○</v>
      </c>
      <c r="K238" s="124">
        <v>22163</v>
      </c>
      <c r="L238" s="102">
        <f t="shared" si="37"/>
        <v>3166.1428571428573</v>
      </c>
      <c r="S238" s="100"/>
      <c r="T238" s="100"/>
      <c r="U238" s="100"/>
      <c r="V238" s="100"/>
      <c r="W238" s="100"/>
      <c r="X238" s="100"/>
      <c r="Y238" s="100"/>
      <c r="Z238" s="100"/>
      <c r="AA238" s="100"/>
      <c r="AB238" s="100"/>
      <c r="AC238" s="100"/>
      <c r="AD238" s="100"/>
      <c r="AE238" s="100"/>
      <c r="AF238" s="100"/>
      <c r="AG238" s="100"/>
      <c r="AH238" s="100"/>
      <c r="AI238" s="100"/>
      <c r="AJ238" s="100"/>
      <c r="AK238" s="100"/>
      <c r="AL238" s="100"/>
      <c r="AM238" s="100"/>
      <c r="AN238" s="100"/>
      <c r="AO238" s="100"/>
      <c r="AP238" s="100"/>
      <c r="AQ238" s="100"/>
      <c r="AR238" s="100"/>
      <c r="AS238" s="100"/>
      <c r="AT238" s="100"/>
      <c r="AU238" s="100"/>
      <c r="AV238" s="100"/>
      <c r="AW238" s="100"/>
      <c r="AX238" s="100"/>
      <c r="AY238" s="100"/>
      <c r="AZ238" s="100"/>
      <c r="BA238" s="100"/>
      <c r="BB238" s="100"/>
      <c r="BC238" s="100"/>
      <c r="BD238" s="100"/>
      <c r="BE238" s="100"/>
      <c r="BF238" s="100"/>
      <c r="BG238" s="100"/>
      <c r="BH238" s="100"/>
      <c r="BI238" s="100"/>
      <c r="BJ238" s="100"/>
      <c r="BK238" s="100"/>
      <c r="BL238" s="100"/>
      <c r="BM238" s="100"/>
      <c r="BN238" s="100"/>
      <c r="BO238" s="100"/>
      <c r="BP238" s="100"/>
      <c r="BQ238" s="100"/>
      <c r="BR238" s="100"/>
      <c r="BS238" s="100"/>
      <c r="BT238" s="100"/>
      <c r="BU238" s="100"/>
      <c r="BV238" s="100"/>
      <c r="BW238" s="100"/>
      <c r="BX238" s="100"/>
      <c r="BY238" s="100"/>
      <c r="BZ238" s="100"/>
      <c r="CA238" s="100"/>
      <c r="CB238" s="100"/>
      <c r="CC238" s="100"/>
      <c r="CD238" s="100"/>
      <c r="CE238" s="100"/>
      <c r="CF238" s="100"/>
      <c r="CG238" s="100"/>
      <c r="CH238" s="100"/>
      <c r="CI238" s="100"/>
      <c r="CJ238" s="100"/>
      <c r="CK238" s="100"/>
      <c r="CL238" s="100"/>
      <c r="CM238" s="100"/>
      <c r="CN238" s="100"/>
      <c r="CO238" s="100"/>
      <c r="CP238" s="100"/>
      <c r="CQ238" s="100"/>
      <c r="CR238" s="100"/>
      <c r="CS238" s="100"/>
      <c r="CT238" s="100"/>
      <c r="CU238" s="100"/>
      <c r="CV238" s="100"/>
      <c r="CW238" s="100"/>
      <c r="CX238" s="100"/>
      <c r="CY238" s="100"/>
      <c r="CZ238" s="100"/>
      <c r="DA238" s="100"/>
      <c r="DB238" s="100"/>
      <c r="DC238" s="100"/>
      <c r="DD238" s="100"/>
      <c r="DE238" s="100"/>
      <c r="DF238" s="100"/>
      <c r="DG238" s="100"/>
      <c r="DH238" s="100"/>
      <c r="DI238" s="100"/>
      <c r="DJ238" s="100"/>
      <c r="DK238" s="100"/>
      <c r="DL238" s="100"/>
      <c r="DM238" s="100"/>
      <c r="DN238" s="100"/>
      <c r="DO238" s="100"/>
      <c r="DP238" s="100"/>
      <c r="DQ238" s="100"/>
      <c r="DR238" s="100"/>
      <c r="DS238" s="100"/>
      <c r="DT238" s="100"/>
      <c r="DU238" s="100"/>
      <c r="DV238" s="100"/>
      <c r="DW238" s="100"/>
      <c r="DX238" s="100"/>
      <c r="DY238" s="100"/>
      <c r="DZ238" s="100"/>
      <c r="EA238" s="100"/>
      <c r="EB238" s="100"/>
      <c r="EC238" s="100"/>
      <c r="ED238" s="100"/>
      <c r="EE238" s="100"/>
      <c r="EF238" s="100"/>
      <c r="EG238" s="100"/>
      <c r="EH238" s="100"/>
      <c r="EI238" s="100"/>
      <c r="EJ238" s="100"/>
      <c r="EK238" s="100"/>
      <c r="EL238" s="100"/>
      <c r="EM238" s="100"/>
      <c r="EN238" s="100"/>
      <c r="EO238" s="100"/>
      <c r="EP238" s="100"/>
      <c r="EQ238" s="100"/>
      <c r="ER238" s="100"/>
      <c r="ES238" s="100"/>
      <c r="ET238" s="100"/>
      <c r="EU238" s="100"/>
      <c r="EV238" s="100"/>
      <c r="EW238" s="100"/>
      <c r="EX238" s="100"/>
      <c r="EY238" s="100"/>
      <c r="EZ238" s="100"/>
      <c r="FA238" s="100"/>
      <c r="FB238" s="100"/>
      <c r="FC238" s="100"/>
      <c r="FD238" s="100"/>
      <c r="FE238" s="100"/>
      <c r="FF238" s="100"/>
      <c r="FG238" s="100"/>
      <c r="FH238" s="100"/>
      <c r="FI238" s="100"/>
      <c r="FJ238" s="100"/>
      <c r="FK238" s="100"/>
      <c r="FL238" s="100"/>
      <c r="FM238" s="100"/>
      <c r="FN238" s="100"/>
      <c r="FO238" s="100"/>
      <c r="FP238" s="100"/>
      <c r="FQ238" s="100"/>
      <c r="FR238" s="100"/>
      <c r="FS238" s="100"/>
      <c r="FT238" s="100"/>
      <c r="FU238" s="100"/>
      <c r="FV238" s="100"/>
      <c r="FW238" s="100"/>
      <c r="FX238" s="100"/>
      <c r="FY238" s="100"/>
      <c r="FZ238" s="100"/>
      <c r="GA238" s="100"/>
      <c r="GB238" s="100"/>
      <c r="GC238" s="100"/>
      <c r="GD238" s="100"/>
      <c r="GE238" s="100"/>
      <c r="GF238" s="100"/>
      <c r="GG238" s="100"/>
      <c r="GH238" s="100"/>
      <c r="GI238" s="100"/>
      <c r="GJ238" s="100"/>
      <c r="GK238" s="100"/>
      <c r="GL238" s="100"/>
      <c r="GM238" s="100"/>
      <c r="GN238" s="100"/>
      <c r="GO238" s="100"/>
      <c r="GP238" s="100"/>
      <c r="GQ238" s="100"/>
      <c r="GR238" s="100"/>
      <c r="GS238" s="100"/>
      <c r="GT238" s="100"/>
      <c r="GU238" s="100"/>
      <c r="GV238" s="100"/>
      <c r="GW238" s="100"/>
      <c r="GX238" s="100"/>
      <c r="GY238" s="100"/>
      <c r="GZ238" s="100"/>
      <c r="HA238" s="100"/>
      <c r="HB238" s="100"/>
      <c r="HC238" s="100"/>
      <c r="HD238" s="100"/>
      <c r="HE238" s="100"/>
      <c r="HF238" s="100"/>
      <c r="HG238" s="100"/>
      <c r="HH238" s="100"/>
      <c r="HI238" s="100"/>
      <c r="HJ238" s="100"/>
      <c r="HK238" s="100"/>
      <c r="HL238" s="100"/>
      <c r="HM238" s="100"/>
      <c r="HN238" s="100"/>
      <c r="HO238" s="100"/>
      <c r="HP238" s="100"/>
      <c r="HQ238" s="100"/>
      <c r="HR238" s="100"/>
      <c r="HS238" s="100"/>
      <c r="HT238" s="100"/>
      <c r="HU238" s="100"/>
      <c r="HV238" s="100"/>
      <c r="HW238" s="100"/>
      <c r="HX238" s="100"/>
      <c r="HY238" s="100"/>
      <c r="HZ238" s="100"/>
      <c r="IA238" s="100"/>
      <c r="IB238" s="100"/>
      <c r="IC238" s="100"/>
      <c r="ID238" s="100"/>
      <c r="IE238" s="100"/>
      <c r="IF238" s="100"/>
      <c r="IG238" s="100"/>
      <c r="IH238" s="100"/>
      <c r="II238" s="100"/>
      <c r="IJ238" s="100"/>
      <c r="IK238" s="100"/>
      <c r="IL238" s="100"/>
      <c r="IM238" s="100"/>
      <c r="IN238" s="100"/>
      <c r="IO238" s="100"/>
      <c r="IP238" s="100"/>
      <c r="IQ238" s="100"/>
      <c r="IR238" s="100"/>
      <c r="IS238" s="100"/>
      <c r="IT238" s="100"/>
      <c r="IU238" s="100"/>
      <c r="IV238" s="100"/>
      <c r="IW238" s="100"/>
      <c r="IX238" s="100"/>
      <c r="IY238" s="100"/>
      <c r="IZ238" s="100"/>
      <c r="JA238" s="100"/>
      <c r="JB238" s="100"/>
      <c r="JC238" s="100"/>
      <c r="JD238" s="100"/>
      <c r="JE238" s="100"/>
      <c r="JF238" s="100"/>
      <c r="JG238" s="100"/>
      <c r="JH238" s="100"/>
      <c r="JI238" s="100"/>
      <c r="JJ238" s="100"/>
      <c r="JK238" s="100"/>
      <c r="JL238" s="100"/>
      <c r="JM238" s="100"/>
      <c r="JN238" s="100"/>
      <c r="JO238" s="100"/>
      <c r="JP238" s="100"/>
      <c r="JQ238" s="100"/>
      <c r="JR238" s="100"/>
      <c r="JS238" s="100"/>
      <c r="JT238" s="100"/>
      <c r="JU238" s="100"/>
      <c r="JV238" s="100"/>
      <c r="JW238" s="100"/>
      <c r="JX238" s="100"/>
      <c r="JY238" s="100"/>
      <c r="JZ238" s="100"/>
      <c r="KA238" s="100"/>
      <c r="KB238" s="100"/>
      <c r="KC238" s="100"/>
      <c r="KD238" s="100"/>
      <c r="KE238" s="100"/>
      <c r="KF238" s="100"/>
      <c r="KG238" s="100"/>
      <c r="KH238" s="100"/>
      <c r="KI238" s="100"/>
      <c r="KJ238" s="100"/>
      <c r="KK238" s="100"/>
      <c r="KL238" s="100"/>
      <c r="KM238" s="100"/>
      <c r="KN238" s="100"/>
      <c r="KO238" s="100"/>
      <c r="KP238" s="100"/>
      <c r="KQ238" s="100"/>
      <c r="KR238" s="100"/>
      <c r="KS238" s="100"/>
      <c r="KT238" s="100"/>
      <c r="KU238" s="100"/>
      <c r="KV238" s="100"/>
      <c r="KW238" s="100"/>
      <c r="KX238" s="100"/>
      <c r="KY238" s="100"/>
      <c r="KZ238" s="100"/>
      <c r="LA238" s="100"/>
      <c r="LB238" s="100"/>
      <c r="LC238" s="100"/>
      <c r="LD238" s="100"/>
      <c r="LE238" s="100"/>
      <c r="LF238" s="100"/>
      <c r="LG238" s="100"/>
      <c r="LH238" s="100"/>
      <c r="LI238" s="100"/>
      <c r="LJ238" s="100"/>
      <c r="LK238" s="100"/>
      <c r="LL238" s="100"/>
      <c r="LM238" s="100"/>
      <c r="LN238" s="100"/>
      <c r="LO238" s="100"/>
      <c r="LP238" s="100"/>
      <c r="LQ238" s="100"/>
      <c r="LR238" s="100"/>
      <c r="LS238" s="100"/>
      <c r="LT238" s="100"/>
      <c r="LU238" s="100"/>
      <c r="LV238" s="100"/>
      <c r="LW238" s="100"/>
      <c r="LX238" s="100"/>
      <c r="LY238" s="100"/>
      <c r="LZ238" s="100"/>
      <c r="MA238" s="100"/>
      <c r="MB238" s="100"/>
      <c r="MC238" s="100"/>
      <c r="MD238" s="100"/>
      <c r="ME238" s="100"/>
      <c r="MF238" s="100"/>
      <c r="MG238" s="100"/>
      <c r="MH238" s="100"/>
      <c r="MI238" s="100"/>
      <c r="MJ238" s="100"/>
      <c r="MK238" s="100"/>
      <c r="ML238" s="100"/>
      <c r="MM238" s="100"/>
      <c r="MN238" s="100"/>
      <c r="MO238" s="100"/>
      <c r="MP238" s="100"/>
      <c r="MQ238" s="100"/>
      <c r="MR238" s="100"/>
      <c r="MS238" s="100"/>
      <c r="MT238" s="100"/>
      <c r="MU238" s="100"/>
      <c r="MV238" s="100"/>
      <c r="MW238" s="100"/>
      <c r="MX238" s="100"/>
      <c r="MY238" s="100"/>
      <c r="MZ238" s="100"/>
      <c r="NA238" s="100"/>
      <c r="NB238" s="100"/>
      <c r="NC238" s="100"/>
      <c r="ND238" s="100"/>
      <c r="NE238" s="100"/>
      <c r="NF238" s="100"/>
      <c r="NG238" s="100"/>
      <c r="NH238" s="100"/>
      <c r="NI238" s="100"/>
      <c r="NJ238" s="100"/>
      <c r="NK238" s="100"/>
      <c r="NL238" s="100"/>
      <c r="NM238" s="100"/>
      <c r="NN238" s="100"/>
      <c r="NO238" s="100"/>
      <c r="NP238" s="100"/>
      <c r="NQ238" s="100"/>
      <c r="NR238" s="100"/>
      <c r="NS238" s="100"/>
      <c r="NT238" s="100"/>
      <c r="NU238" s="100"/>
      <c r="NV238" s="100"/>
      <c r="NW238" s="100"/>
      <c r="NX238" s="100"/>
      <c r="NY238" s="100"/>
      <c r="NZ238" s="100"/>
      <c r="OA238" s="100"/>
      <c r="OB238" s="100"/>
      <c r="OC238" s="100"/>
      <c r="OD238" s="100"/>
      <c r="OE238" s="100"/>
      <c r="OF238" s="100"/>
      <c r="OG238" s="100"/>
      <c r="OH238" s="100"/>
      <c r="OI238" s="100"/>
      <c r="OJ238" s="100"/>
      <c r="OK238" s="100"/>
      <c r="OL238" s="100"/>
      <c r="OM238" s="100"/>
      <c r="ON238" s="100"/>
      <c r="OO238" s="100"/>
      <c r="OP238" s="100"/>
      <c r="OQ238" s="100"/>
      <c r="OR238" s="100"/>
      <c r="OS238" s="100"/>
      <c r="OT238" s="100"/>
      <c r="OU238" s="100"/>
      <c r="OV238" s="100"/>
      <c r="OW238" s="100"/>
      <c r="OX238" s="100"/>
      <c r="OY238" s="100"/>
      <c r="OZ238" s="100"/>
      <c r="PA238" s="100"/>
      <c r="PB238" s="100"/>
      <c r="PC238" s="100"/>
      <c r="PD238" s="100"/>
      <c r="PE238" s="100"/>
      <c r="PF238" s="100"/>
      <c r="PG238" s="100"/>
      <c r="PH238" s="100"/>
      <c r="PI238" s="100"/>
      <c r="PJ238" s="100"/>
      <c r="PK238" s="100"/>
      <c r="PL238" s="100"/>
      <c r="PM238" s="100"/>
      <c r="PN238" s="100"/>
      <c r="PO238" s="100"/>
      <c r="PP238" s="100"/>
      <c r="PQ238" s="100"/>
      <c r="PR238" s="100"/>
      <c r="PS238" s="100"/>
      <c r="PT238" s="100"/>
      <c r="PU238" s="100"/>
      <c r="PV238" s="100"/>
      <c r="PW238" s="100"/>
      <c r="PX238" s="100"/>
      <c r="PY238" s="100"/>
      <c r="PZ238" s="100"/>
      <c r="QA238" s="100"/>
      <c r="QB238" s="100"/>
      <c r="QC238" s="100"/>
      <c r="QD238" s="100"/>
      <c r="QE238" s="100"/>
      <c r="QF238" s="100"/>
      <c r="QG238" s="100"/>
      <c r="QH238" s="100"/>
      <c r="QI238" s="100"/>
      <c r="QJ238" s="100"/>
      <c r="QK238" s="100"/>
      <c r="QL238" s="100"/>
      <c r="QM238" s="100"/>
      <c r="QN238" s="100"/>
      <c r="QO238" s="100"/>
      <c r="QP238" s="100"/>
      <c r="QQ238" s="100"/>
      <c r="QR238" s="100"/>
      <c r="QS238" s="100"/>
      <c r="QT238" s="100"/>
      <c r="QU238" s="100"/>
      <c r="QV238" s="100"/>
      <c r="QW238" s="100"/>
      <c r="QX238" s="100"/>
      <c r="QY238" s="100"/>
      <c r="QZ238" s="100"/>
      <c r="RA238" s="100"/>
      <c r="RB238" s="100"/>
      <c r="RC238" s="100"/>
      <c r="RD238" s="100"/>
      <c r="RE238" s="100"/>
      <c r="RF238" s="100"/>
      <c r="RG238" s="100"/>
      <c r="RH238" s="100"/>
      <c r="RI238" s="100"/>
      <c r="RJ238" s="100"/>
      <c r="RK238" s="100"/>
      <c r="RL238" s="100"/>
      <c r="RM238" s="100"/>
      <c r="RN238" s="100"/>
      <c r="RO238" s="100"/>
      <c r="RP238" s="100"/>
      <c r="RQ238" s="100"/>
      <c r="RR238" s="100"/>
      <c r="RS238" s="100"/>
      <c r="RT238" s="100"/>
      <c r="RU238" s="100"/>
      <c r="RV238" s="100"/>
      <c r="RW238" s="100"/>
      <c r="RX238" s="100"/>
      <c r="RY238" s="100"/>
      <c r="RZ238" s="100"/>
      <c r="SA238" s="100"/>
      <c r="SB238" s="100"/>
      <c r="SC238" s="100"/>
      <c r="SD238" s="100"/>
      <c r="SE238" s="100"/>
      <c r="SF238" s="100"/>
      <c r="SG238" s="100"/>
      <c r="SH238" s="100"/>
      <c r="SI238" s="100"/>
      <c r="SJ238" s="100"/>
      <c r="SK238" s="100"/>
      <c r="SL238" s="100"/>
      <c r="SM238" s="100"/>
      <c r="SN238" s="100"/>
      <c r="SO238" s="100"/>
      <c r="SP238" s="100"/>
      <c r="SQ238" s="100"/>
      <c r="SR238" s="100"/>
      <c r="SS238" s="100"/>
      <c r="ST238" s="100"/>
      <c r="SU238" s="100"/>
      <c r="SV238" s="100"/>
      <c r="SW238" s="100"/>
      <c r="SX238" s="100"/>
      <c r="SY238" s="100"/>
      <c r="SZ238" s="100"/>
      <c r="TA238" s="100"/>
      <c r="TB238" s="100"/>
      <c r="TC238" s="100"/>
      <c r="TD238" s="100"/>
      <c r="TE238" s="100"/>
      <c r="TF238" s="100"/>
      <c r="TG238" s="100"/>
      <c r="TH238" s="100"/>
      <c r="TI238" s="100"/>
      <c r="TJ238" s="100"/>
      <c r="TK238" s="100"/>
      <c r="TL238" s="100"/>
      <c r="TM238" s="100"/>
      <c r="TN238" s="100"/>
      <c r="TO238" s="100"/>
      <c r="TP238" s="100"/>
      <c r="TQ238" s="100"/>
      <c r="TR238" s="100"/>
      <c r="TS238" s="100"/>
      <c r="TT238" s="100"/>
      <c r="TU238" s="100"/>
      <c r="TV238" s="100"/>
      <c r="TW238" s="100"/>
      <c r="TX238" s="100"/>
      <c r="TY238" s="100"/>
      <c r="TZ238" s="100"/>
      <c r="UA238" s="100"/>
      <c r="UB238" s="100"/>
      <c r="UC238" s="100"/>
      <c r="UD238" s="100"/>
      <c r="UE238" s="100"/>
      <c r="UF238" s="100"/>
      <c r="UG238" s="100"/>
      <c r="UH238" s="100"/>
      <c r="UI238" s="100"/>
      <c r="UJ238" s="100"/>
      <c r="UK238" s="100"/>
      <c r="UL238" s="100"/>
      <c r="UM238" s="100"/>
      <c r="UN238" s="100"/>
      <c r="UO238" s="100"/>
      <c r="UP238" s="100"/>
      <c r="UQ238" s="100"/>
      <c r="UR238" s="100"/>
      <c r="US238" s="100"/>
      <c r="UT238" s="100"/>
      <c r="UU238" s="100"/>
      <c r="UV238" s="100"/>
      <c r="UW238" s="100"/>
      <c r="UX238" s="100"/>
      <c r="UY238" s="100"/>
      <c r="UZ238" s="100"/>
      <c r="VA238" s="100"/>
      <c r="VB238" s="100"/>
      <c r="VC238" s="100"/>
      <c r="VD238" s="100"/>
      <c r="VE238" s="100"/>
      <c r="VF238" s="100"/>
      <c r="VG238" s="100"/>
      <c r="VH238" s="100"/>
      <c r="VI238" s="100"/>
      <c r="VJ238" s="100"/>
      <c r="VK238" s="100"/>
      <c r="VL238" s="100"/>
      <c r="VM238" s="100"/>
      <c r="VN238" s="100"/>
      <c r="VO238" s="100"/>
      <c r="VP238" s="100"/>
      <c r="VQ238" s="100"/>
      <c r="VR238" s="100"/>
      <c r="VS238" s="100"/>
      <c r="VT238" s="100"/>
      <c r="VU238" s="100"/>
      <c r="VV238" s="100"/>
      <c r="VW238" s="100"/>
      <c r="VX238" s="100"/>
      <c r="VY238" s="100"/>
      <c r="VZ238" s="100"/>
      <c r="WA238" s="100"/>
      <c r="WB238" s="100"/>
      <c r="WC238" s="100"/>
      <c r="WD238" s="100"/>
      <c r="WE238" s="100"/>
      <c r="WF238" s="100"/>
      <c r="WG238" s="100"/>
      <c r="WH238" s="100"/>
      <c r="WI238" s="100"/>
      <c r="WJ238" s="100"/>
      <c r="WK238" s="100"/>
      <c r="WL238" s="100"/>
      <c r="WM238" s="100"/>
      <c r="WN238" s="100"/>
      <c r="WO238" s="100"/>
      <c r="WP238" s="100"/>
      <c r="WQ238" s="100"/>
      <c r="WR238" s="100"/>
      <c r="WS238" s="100"/>
      <c r="WT238" s="100"/>
      <c r="WU238" s="100"/>
      <c r="WV238" s="100"/>
      <c r="WW238" s="100"/>
      <c r="WX238" s="100"/>
      <c r="WY238" s="100"/>
      <c r="WZ238" s="100"/>
      <c r="XA238" s="100"/>
      <c r="XB238" s="100"/>
      <c r="XC238" s="100"/>
      <c r="XD238" s="100"/>
      <c r="XE238" s="100"/>
      <c r="XF238" s="100"/>
      <c r="XG238" s="100"/>
      <c r="XH238" s="100"/>
      <c r="XI238" s="100"/>
      <c r="XJ238" s="100"/>
      <c r="XK238" s="100"/>
      <c r="XL238" s="100"/>
      <c r="XM238" s="100"/>
      <c r="XN238" s="100"/>
      <c r="XO238" s="100"/>
      <c r="XP238" s="100"/>
      <c r="XQ238" s="100"/>
      <c r="XR238" s="100"/>
      <c r="XS238" s="100"/>
      <c r="XT238" s="100"/>
      <c r="XU238" s="100"/>
      <c r="XV238" s="100"/>
      <c r="XW238" s="100"/>
      <c r="XX238" s="100"/>
      <c r="XY238" s="100"/>
      <c r="XZ238" s="100"/>
      <c r="YA238" s="100"/>
      <c r="YB238" s="100"/>
      <c r="YC238" s="100"/>
      <c r="YD238" s="100"/>
      <c r="YE238" s="100"/>
      <c r="YF238" s="100"/>
      <c r="YG238" s="100"/>
      <c r="YH238" s="100"/>
      <c r="YI238" s="100"/>
      <c r="YJ238" s="100"/>
      <c r="YK238" s="100"/>
      <c r="YL238" s="100"/>
      <c r="YM238" s="100"/>
      <c r="YN238" s="100"/>
      <c r="YO238" s="100"/>
      <c r="YP238" s="100"/>
      <c r="YQ238" s="100"/>
      <c r="YR238" s="100"/>
      <c r="YS238" s="100"/>
      <c r="YT238" s="100"/>
      <c r="YU238" s="100"/>
      <c r="YV238" s="100"/>
      <c r="YW238" s="100"/>
      <c r="YX238" s="100"/>
      <c r="YY238" s="100"/>
      <c r="YZ238" s="100"/>
      <c r="ZA238" s="100"/>
      <c r="ZB238" s="100"/>
      <c r="ZC238" s="100"/>
      <c r="ZD238" s="100"/>
      <c r="ZE238" s="100"/>
      <c r="ZF238" s="100"/>
      <c r="ZG238" s="100"/>
      <c r="ZH238" s="100"/>
      <c r="ZI238" s="100"/>
      <c r="ZJ238" s="100"/>
      <c r="ZK238" s="100"/>
      <c r="ZL238" s="100"/>
      <c r="ZM238" s="100"/>
      <c r="ZN238" s="100"/>
      <c r="ZO238" s="100"/>
      <c r="ZP238" s="100"/>
      <c r="ZQ238" s="100"/>
      <c r="ZR238" s="100"/>
      <c r="ZS238" s="100"/>
      <c r="ZT238" s="100"/>
      <c r="ZU238" s="100"/>
      <c r="ZV238" s="100"/>
      <c r="ZW238" s="100"/>
      <c r="ZX238" s="100"/>
      <c r="ZY238" s="100"/>
      <c r="ZZ238" s="100"/>
      <c r="AAA238" s="100"/>
      <c r="AAB238" s="100"/>
      <c r="AAC238" s="100"/>
      <c r="AAD238" s="100"/>
      <c r="AAE238" s="100"/>
      <c r="AAF238" s="100"/>
      <c r="AAG238" s="100"/>
      <c r="AAH238" s="100"/>
      <c r="AAI238" s="100"/>
      <c r="AAJ238" s="100"/>
      <c r="AAK238" s="100"/>
      <c r="AAL238" s="100"/>
      <c r="AAM238" s="100"/>
      <c r="AAN238" s="100"/>
      <c r="AAO238" s="100"/>
      <c r="AAP238" s="100"/>
      <c r="AAQ238" s="100"/>
      <c r="AAR238" s="100"/>
      <c r="AAS238" s="100"/>
      <c r="AAT238" s="100"/>
      <c r="AAU238" s="100"/>
      <c r="AAV238" s="100"/>
      <c r="AAW238" s="100"/>
      <c r="AAX238" s="100"/>
      <c r="AAY238" s="100"/>
      <c r="AAZ238" s="100"/>
      <c r="ABA238" s="100"/>
      <c r="ABB238" s="100"/>
      <c r="ABC238" s="100"/>
      <c r="ABD238" s="100"/>
      <c r="ABE238" s="100"/>
      <c r="ABF238" s="100"/>
      <c r="ABG238" s="100"/>
      <c r="ABH238" s="100"/>
      <c r="ABI238" s="100"/>
      <c r="ABJ238" s="100"/>
      <c r="ABK238" s="100"/>
      <c r="ABL238" s="100"/>
      <c r="ABM238" s="100"/>
      <c r="ABN238" s="100"/>
      <c r="ABO238" s="100"/>
      <c r="ABP238" s="100"/>
      <c r="ABQ238" s="100"/>
      <c r="ABR238" s="100"/>
      <c r="ABS238" s="100"/>
      <c r="ABT238" s="100"/>
      <c r="ABU238" s="100"/>
      <c r="ABV238" s="100"/>
      <c r="ABW238" s="100"/>
      <c r="ABX238" s="100"/>
      <c r="ABY238" s="100"/>
      <c r="ABZ238" s="100"/>
      <c r="ACA238" s="100"/>
      <c r="ACB238" s="100"/>
      <c r="ACC238" s="100"/>
      <c r="ACD238" s="100"/>
      <c r="ACE238" s="100"/>
      <c r="ACF238" s="100"/>
      <c r="ACG238" s="100"/>
      <c r="ACH238" s="100"/>
      <c r="ACI238" s="100"/>
      <c r="ACJ238" s="100"/>
      <c r="ACK238" s="100"/>
      <c r="ACL238" s="100"/>
      <c r="ACM238" s="100"/>
      <c r="ACN238" s="100"/>
      <c r="ACO238" s="100"/>
      <c r="ACP238" s="100"/>
      <c r="ACQ238" s="100"/>
      <c r="ACR238" s="100"/>
      <c r="ACS238" s="100"/>
      <c r="ACT238" s="100"/>
      <c r="ACU238" s="100"/>
      <c r="ACV238" s="100"/>
      <c r="ACW238" s="100"/>
      <c r="ACX238" s="100"/>
      <c r="ACY238" s="100"/>
      <c r="ACZ238" s="100"/>
      <c r="ADA238" s="100"/>
      <c r="ADB238" s="100"/>
      <c r="ADC238" s="100"/>
      <c r="ADD238" s="100"/>
      <c r="ADE238" s="100"/>
      <c r="ADF238" s="100"/>
      <c r="ADG238" s="100"/>
      <c r="ADH238" s="100"/>
      <c r="ADI238" s="100"/>
      <c r="ADJ238" s="100"/>
      <c r="ADK238" s="100"/>
      <c r="ADL238" s="100"/>
      <c r="ADM238" s="100"/>
      <c r="ADN238" s="100"/>
      <c r="ADO238" s="100"/>
      <c r="ADP238" s="100"/>
      <c r="ADQ238" s="100"/>
      <c r="ADR238" s="100"/>
      <c r="ADS238" s="100"/>
      <c r="ADT238" s="100"/>
      <c r="ADU238" s="100"/>
      <c r="ADV238" s="100"/>
      <c r="ADW238" s="100"/>
      <c r="ADX238" s="100"/>
      <c r="ADY238" s="100"/>
      <c r="ADZ238" s="100"/>
      <c r="AEA238" s="100"/>
      <c r="AEB238" s="100"/>
      <c r="AEC238" s="100"/>
      <c r="AED238" s="100"/>
      <c r="AEE238" s="100"/>
      <c r="AEF238" s="100"/>
      <c r="AEG238" s="100"/>
      <c r="AEH238" s="100"/>
      <c r="AEI238" s="100"/>
      <c r="AEJ238" s="100"/>
      <c r="AEK238" s="100"/>
      <c r="AEL238" s="100"/>
      <c r="AEM238" s="100"/>
      <c r="AEN238" s="100"/>
      <c r="AEO238" s="100"/>
      <c r="AEP238" s="100"/>
      <c r="AEQ238" s="100"/>
      <c r="AER238" s="100"/>
      <c r="AES238" s="100"/>
      <c r="AET238" s="100"/>
      <c r="AEU238" s="100"/>
      <c r="AEV238" s="100"/>
      <c r="AEW238" s="100"/>
      <c r="AEX238" s="100"/>
      <c r="AEY238" s="100"/>
      <c r="AEZ238" s="100"/>
      <c r="AFA238" s="100"/>
      <c r="AFB238" s="100"/>
      <c r="AFC238" s="100"/>
      <c r="AFD238" s="100"/>
      <c r="AFE238" s="100"/>
      <c r="AFF238" s="100"/>
      <c r="AFG238" s="100"/>
      <c r="AFH238" s="100"/>
      <c r="AFI238" s="100"/>
      <c r="AFJ238" s="100"/>
      <c r="AFK238" s="100"/>
      <c r="AFL238" s="100"/>
      <c r="AFM238" s="100"/>
      <c r="AFN238" s="100"/>
      <c r="AFO238" s="100"/>
      <c r="AFP238" s="100"/>
      <c r="AFQ238" s="100"/>
      <c r="AFR238" s="100"/>
      <c r="AFS238" s="100"/>
      <c r="AFT238" s="100"/>
      <c r="AFU238" s="100"/>
      <c r="AFV238" s="100"/>
      <c r="AFW238" s="100"/>
      <c r="AFX238" s="100"/>
      <c r="AFY238" s="100"/>
      <c r="AFZ238" s="100"/>
      <c r="AGA238" s="100"/>
      <c r="AGB238" s="100"/>
      <c r="AGC238" s="100"/>
      <c r="AGD238" s="100"/>
      <c r="AGE238" s="100"/>
      <c r="AGF238" s="100"/>
      <c r="AGG238" s="100"/>
      <c r="AGH238" s="100"/>
      <c r="AGI238" s="100"/>
      <c r="AGJ238" s="100"/>
      <c r="AGK238" s="100"/>
      <c r="AGL238" s="100"/>
      <c r="AGM238" s="100"/>
      <c r="AGN238" s="100"/>
      <c r="AGO238" s="100"/>
      <c r="AGP238" s="100"/>
      <c r="AGQ238" s="100"/>
      <c r="AGR238" s="100"/>
      <c r="AGS238" s="100"/>
      <c r="AGT238" s="100"/>
      <c r="AGU238" s="100"/>
      <c r="AGV238" s="100"/>
      <c r="AGW238" s="100"/>
      <c r="AGX238" s="100"/>
      <c r="AGY238" s="100"/>
      <c r="AGZ238" s="100"/>
      <c r="AHA238" s="100"/>
      <c r="AHB238" s="100"/>
      <c r="AHC238" s="100"/>
      <c r="AHD238" s="100"/>
      <c r="AHE238" s="100"/>
      <c r="AHF238" s="100"/>
      <c r="AHG238" s="100"/>
      <c r="AHH238" s="100"/>
      <c r="AHI238" s="100"/>
      <c r="AHJ238" s="100"/>
      <c r="AHK238" s="100"/>
      <c r="AHL238" s="100"/>
      <c r="AHM238" s="100"/>
      <c r="AHN238" s="100"/>
      <c r="AHO238" s="100"/>
      <c r="AHP238" s="100"/>
      <c r="AHQ238" s="100"/>
      <c r="AHR238" s="100"/>
      <c r="AHS238" s="100"/>
      <c r="AHT238" s="100"/>
      <c r="AHU238" s="100"/>
      <c r="AHV238" s="100"/>
      <c r="AHW238" s="100"/>
      <c r="AHX238" s="100"/>
      <c r="AHY238" s="100"/>
      <c r="AHZ238" s="100"/>
      <c r="AIA238" s="100"/>
      <c r="AIB238" s="100"/>
      <c r="AIC238" s="100"/>
      <c r="AID238" s="100"/>
      <c r="AIE238" s="100"/>
      <c r="AIF238" s="100"/>
      <c r="AIG238" s="100"/>
      <c r="AIH238" s="100"/>
      <c r="AII238" s="100"/>
      <c r="AIJ238" s="100"/>
      <c r="AIK238" s="100"/>
      <c r="AIL238" s="100"/>
      <c r="AIM238" s="100"/>
      <c r="AIN238" s="100"/>
      <c r="AIO238" s="100"/>
      <c r="AIP238" s="100"/>
      <c r="AIQ238" s="100"/>
      <c r="AIR238" s="100"/>
      <c r="AIS238" s="100"/>
      <c r="AIT238" s="100"/>
      <c r="AIU238" s="100"/>
      <c r="AIV238" s="100"/>
      <c r="AIW238" s="100"/>
      <c r="AIX238" s="100"/>
      <c r="AIY238" s="100"/>
      <c r="AIZ238" s="100"/>
      <c r="AJA238" s="100"/>
      <c r="AJB238" s="100"/>
      <c r="AJC238" s="100"/>
      <c r="AJD238" s="100"/>
      <c r="AJE238" s="100"/>
      <c r="AJF238" s="100"/>
      <c r="AJG238" s="100"/>
      <c r="AJH238" s="100"/>
      <c r="AJI238" s="100"/>
      <c r="AJJ238" s="100"/>
      <c r="AJK238" s="100"/>
      <c r="AJL238" s="100"/>
      <c r="AJM238" s="100"/>
      <c r="AJN238" s="100"/>
      <c r="AJO238" s="100"/>
      <c r="AJP238" s="100"/>
      <c r="AJQ238" s="100"/>
      <c r="AJR238" s="100"/>
      <c r="AJS238" s="100"/>
      <c r="AJT238" s="100"/>
      <c r="AJU238" s="100"/>
      <c r="AJV238" s="100"/>
      <c r="AJW238" s="100"/>
      <c r="AJX238" s="100"/>
      <c r="AJY238" s="100"/>
      <c r="AJZ238" s="100"/>
      <c r="AKA238" s="100"/>
      <c r="AKB238" s="100"/>
      <c r="AKC238" s="100"/>
      <c r="AKD238" s="100"/>
      <c r="AKE238" s="100"/>
      <c r="AKF238" s="100"/>
      <c r="AKG238" s="100"/>
      <c r="AKH238" s="100"/>
      <c r="AKI238" s="100"/>
      <c r="AKJ238" s="100"/>
      <c r="AKK238" s="100"/>
      <c r="AKL238" s="100"/>
      <c r="AKM238" s="100"/>
      <c r="AKN238" s="100"/>
      <c r="AKO238" s="100"/>
      <c r="AKP238" s="100"/>
      <c r="AKQ238" s="100"/>
      <c r="AKR238" s="100"/>
      <c r="AKS238" s="100"/>
      <c r="AKT238" s="100"/>
      <c r="AKU238" s="100"/>
      <c r="AKV238" s="100"/>
      <c r="AKW238" s="100"/>
      <c r="AKX238" s="100"/>
      <c r="AKY238" s="100"/>
      <c r="AKZ238" s="100"/>
      <c r="ALA238" s="100"/>
      <c r="ALB238" s="100"/>
      <c r="ALC238" s="100"/>
      <c r="ALD238" s="100"/>
      <c r="ALE238" s="100"/>
      <c r="ALF238" s="100"/>
      <c r="ALG238" s="100"/>
      <c r="ALH238" s="100"/>
      <c r="ALI238" s="100"/>
      <c r="ALJ238" s="100"/>
      <c r="ALK238" s="100"/>
      <c r="ALL238" s="100"/>
      <c r="ALM238" s="100"/>
      <c r="ALN238" s="100"/>
      <c r="ALO238" s="100"/>
      <c r="ALP238" s="100"/>
      <c r="ALQ238" s="100"/>
      <c r="ALR238" s="100"/>
      <c r="ALS238" s="100"/>
      <c r="ALT238" s="100"/>
      <c r="ALU238" s="100"/>
      <c r="ALV238" s="100"/>
      <c r="ALW238" s="100"/>
      <c r="ALX238" s="100"/>
      <c r="ALY238" s="100"/>
      <c r="ALZ238" s="100"/>
      <c r="AMA238" s="100"/>
      <c r="AMB238" s="100"/>
      <c r="AMC238" s="100"/>
      <c r="AMD238" s="100"/>
      <c r="AME238" s="100"/>
      <c r="AMF238" s="100"/>
      <c r="AMG238" s="100"/>
      <c r="AMH238" s="100"/>
      <c r="AMI238" s="100"/>
    </row>
    <row r="239" spans="1:1023" s="104" customFormat="1">
      <c r="A239" s="117" t="s">
        <v>225</v>
      </c>
      <c r="B239" s="118" t="s">
        <v>243</v>
      </c>
      <c r="C239" s="100">
        <v>2</v>
      </c>
      <c r="D239" s="100">
        <v>1</v>
      </c>
      <c r="E239" s="100"/>
      <c r="F239" s="100">
        <v>2</v>
      </c>
      <c r="G239" s="100"/>
      <c r="H239" s="100">
        <f t="shared" si="35"/>
        <v>5</v>
      </c>
      <c r="I239" s="123" t="str">
        <f t="shared" si="36"/>
        <v>首位複数</v>
      </c>
      <c r="J239" s="127" t="str">
        <f>IF((I239&lt;&gt;店舗数一覧_2021!I239),"○","")</f>
        <v/>
      </c>
      <c r="K239" s="124">
        <v>19038</v>
      </c>
      <c r="L239" s="102">
        <f t="shared" si="37"/>
        <v>3807.6</v>
      </c>
      <c r="S239" s="100"/>
      <c r="T239" s="100"/>
      <c r="U239" s="100"/>
      <c r="V239" s="100"/>
      <c r="W239" s="100"/>
      <c r="X239" s="100"/>
      <c r="Y239" s="100"/>
      <c r="Z239" s="100"/>
      <c r="AA239" s="100"/>
      <c r="AB239" s="100"/>
      <c r="AC239" s="100"/>
      <c r="AD239" s="100"/>
      <c r="AE239" s="100"/>
      <c r="AF239" s="100"/>
      <c r="AG239" s="100"/>
      <c r="AH239" s="100"/>
      <c r="AI239" s="100"/>
      <c r="AJ239" s="100"/>
      <c r="AK239" s="100"/>
      <c r="AL239" s="100"/>
      <c r="AM239" s="100"/>
      <c r="AN239" s="100"/>
      <c r="AO239" s="100"/>
      <c r="AP239" s="100"/>
      <c r="AQ239" s="100"/>
      <c r="AR239" s="100"/>
      <c r="AS239" s="100"/>
      <c r="AT239" s="100"/>
      <c r="AU239" s="100"/>
      <c r="AV239" s="100"/>
      <c r="AW239" s="100"/>
      <c r="AX239" s="100"/>
      <c r="AY239" s="100"/>
      <c r="AZ239" s="100"/>
      <c r="BA239" s="100"/>
      <c r="BB239" s="100"/>
      <c r="BC239" s="100"/>
      <c r="BD239" s="100"/>
      <c r="BE239" s="100"/>
      <c r="BF239" s="100"/>
      <c r="BG239" s="100"/>
      <c r="BH239" s="100"/>
      <c r="BI239" s="100"/>
      <c r="BJ239" s="100"/>
      <c r="BK239" s="100"/>
      <c r="BL239" s="100"/>
      <c r="BM239" s="100"/>
      <c r="BN239" s="100"/>
      <c r="BO239" s="100"/>
      <c r="BP239" s="100"/>
      <c r="BQ239" s="100"/>
      <c r="BR239" s="100"/>
      <c r="BS239" s="100"/>
      <c r="BT239" s="100"/>
      <c r="BU239" s="100"/>
      <c r="BV239" s="100"/>
      <c r="BW239" s="100"/>
      <c r="BX239" s="100"/>
      <c r="BY239" s="100"/>
      <c r="BZ239" s="100"/>
      <c r="CA239" s="100"/>
      <c r="CB239" s="100"/>
      <c r="CC239" s="100"/>
      <c r="CD239" s="100"/>
      <c r="CE239" s="100"/>
      <c r="CF239" s="100"/>
      <c r="CG239" s="100"/>
      <c r="CH239" s="100"/>
      <c r="CI239" s="100"/>
      <c r="CJ239" s="100"/>
      <c r="CK239" s="100"/>
      <c r="CL239" s="100"/>
      <c r="CM239" s="100"/>
      <c r="CN239" s="100"/>
      <c r="CO239" s="100"/>
      <c r="CP239" s="100"/>
      <c r="CQ239" s="100"/>
      <c r="CR239" s="100"/>
      <c r="CS239" s="100"/>
      <c r="CT239" s="100"/>
      <c r="CU239" s="100"/>
      <c r="CV239" s="100"/>
      <c r="CW239" s="100"/>
      <c r="CX239" s="100"/>
      <c r="CY239" s="100"/>
      <c r="CZ239" s="100"/>
      <c r="DA239" s="100"/>
      <c r="DB239" s="100"/>
      <c r="DC239" s="100"/>
      <c r="DD239" s="100"/>
      <c r="DE239" s="100"/>
      <c r="DF239" s="100"/>
      <c r="DG239" s="100"/>
      <c r="DH239" s="100"/>
      <c r="DI239" s="100"/>
      <c r="DJ239" s="100"/>
      <c r="DK239" s="100"/>
      <c r="DL239" s="100"/>
      <c r="DM239" s="100"/>
      <c r="DN239" s="100"/>
      <c r="DO239" s="100"/>
      <c r="DP239" s="100"/>
      <c r="DQ239" s="100"/>
      <c r="DR239" s="100"/>
      <c r="DS239" s="100"/>
      <c r="DT239" s="100"/>
      <c r="DU239" s="100"/>
      <c r="DV239" s="100"/>
      <c r="DW239" s="100"/>
      <c r="DX239" s="100"/>
      <c r="DY239" s="100"/>
      <c r="DZ239" s="100"/>
      <c r="EA239" s="100"/>
      <c r="EB239" s="100"/>
      <c r="EC239" s="100"/>
      <c r="ED239" s="100"/>
      <c r="EE239" s="100"/>
      <c r="EF239" s="100"/>
      <c r="EG239" s="100"/>
      <c r="EH239" s="100"/>
      <c r="EI239" s="100"/>
      <c r="EJ239" s="100"/>
      <c r="EK239" s="100"/>
      <c r="EL239" s="100"/>
      <c r="EM239" s="100"/>
      <c r="EN239" s="100"/>
      <c r="EO239" s="100"/>
      <c r="EP239" s="100"/>
      <c r="EQ239" s="100"/>
      <c r="ER239" s="100"/>
      <c r="ES239" s="100"/>
      <c r="ET239" s="100"/>
      <c r="EU239" s="100"/>
      <c r="EV239" s="100"/>
      <c r="EW239" s="100"/>
      <c r="EX239" s="100"/>
      <c r="EY239" s="100"/>
      <c r="EZ239" s="100"/>
      <c r="FA239" s="100"/>
      <c r="FB239" s="100"/>
      <c r="FC239" s="100"/>
      <c r="FD239" s="100"/>
      <c r="FE239" s="100"/>
      <c r="FF239" s="100"/>
      <c r="FG239" s="100"/>
      <c r="FH239" s="100"/>
      <c r="FI239" s="100"/>
      <c r="FJ239" s="100"/>
      <c r="FK239" s="100"/>
      <c r="FL239" s="100"/>
      <c r="FM239" s="100"/>
      <c r="FN239" s="100"/>
      <c r="FO239" s="100"/>
      <c r="FP239" s="100"/>
      <c r="FQ239" s="100"/>
      <c r="FR239" s="100"/>
      <c r="FS239" s="100"/>
      <c r="FT239" s="100"/>
      <c r="FU239" s="100"/>
      <c r="FV239" s="100"/>
      <c r="FW239" s="100"/>
      <c r="FX239" s="100"/>
      <c r="FY239" s="100"/>
      <c r="FZ239" s="100"/>
      <c r="GA239" s="100"/>
      <c r="GB239" s="100"/>
      <c r="GC239" s="100"/>
      <c r="GD239" s="100"/>
      <c r="GE239" s="100"/>
      <c r="GF239" s="100"/>
      <c r="GG239" s="100"/>
      <c r="GH239" s="100"/>
      <c r="GI239" s="100"/>
      <c r="GJ239" s="100"/>
      <c r="GK239" s="100"/>
      <c r="GL239" s="100"/>
      <c r="GM239" s="100"/>
      <c r="GN239" s="100"/>
      <c r="GO239" s="100"/>
      <c r="GP239" s="100"/>
      <c r="GQ239" s="100"/>
      <c r="GR239" s="100"/>
      <c r="GS239" s="100"/>
      <c r="GT239" s="100"/>
      <c r="GU239" s="100"/>
      <c r="GV239" s="100"/>
      <c r="GW239" s="100"/>
      <c r="GX239" s="100"/>
      <c r="GY239" s="100"/>
      <c r="GZ239" s="100"/>
      <c r="HA239" s="100"/>
      <c r="HB239" s="100"/>
      <c r="HC239" s="100"/>
      <c r="HD239" s="100"/>
      <c r="HE239" s="100"/>
      <c r="HF239" s="100"/>
      <c r="HG239" s="100"/>
      <c r="HH239" s="100"/>
      <c r="HI239" s="100"/>
      <c r="HJ239" s="100"/>
      <c r="HK239" s="100"/>
      <c r="HL239" s="100"/>
      <c r="HM239" s="100"/>
      <c r="HN239" s="100"/>
      <c r="HO239" s="100"/>
      <c r="HP239" s="100"/>
      <c r="HQ239" s="100"/>
      <c r="HR239" s="100"/>
      <c r="HS239" s="100"/>
      <c r="HT239" s="100"/>
      <c r="HU239" s="100"/>
      <c r="HV239" s="100"/>
      <c r="HW239" s="100"/>
      <c r="HX239" s="100"/>
      <c r="HY239" s="100"/>
      <c r="HZ239" s="100"/>
      <c r="IA239" s="100"/>
      <c r="IB239" s="100"/>
      <c r="IC239" s="100"/>
      <c r="ID239" s="100"/>
      <c r="IE239" s="100"/>
      <c r="IF239" s="100"/>
      <c r="IG239" s="100"/>
      <c r="IH239" s="100"/>
      <c r="II239" s="100"/>
      <c r="IJ239" s="100"/>
      <c r="IK239" s="100"/>
      <c r="IL239" s="100"/>
      <c r="IM239" s="100"/>
      <c r="IN239" s="100"/>
      <c r="IO239" s="100"/>
      <c r="IP239" s="100"/>
      <c r="IQ239" s="100"/>
      <c r="IR239" s="100"/>
      <c r="IS239" s="100"/>
      <c r="IT239" s="100"/>
      <c r="IU239" s="100"/>
      <c r="IV239" s="100"/>
      <c r="IW239" s="100"/>
      <c r="IX239" s="100"/>
      <c r="IY239" s="100"/>
      <c r="IZ239" s="100"/>
      <c r="JA239" s="100"/>
      <c r="JB239" s="100"/>
      <c r="JC239" s="100"/>
      <c r="JD239" s="100"/>
      <c r="JE239" s="100"/>
      <c r="JF239" s="100"/>
      <c r="JG239" s="100"/>
      <c r="JH239" s="100"/>
      <c r="JI239" s="100"/>
      <c r="JJ239" s="100"/>
      <c r="JK239" s="100"/>
      <c r="JL239" s="100"/>
      <c r="JM239" s="100"/>
      <c r="JN239" s="100"/>
      <c r="JO239" s="100"/>
      <c r="JP239" s="100"/>
      <c r="JQ239" s="100"/>
      <c r="JR239" s="100"/>
      <c r="JS239" s="100"/>
      <c r="JT239" s="100"/>
      <c r="JU239" s="100"/>
      <c r="JV239" s="100"/>
      <c r="JW239" s="100"/>
      <c r="JX239" s="100"/>
      <c r="JY239" s="100"/>
      <c r="JZ239" s="100"/>
      <c r="KA239" s="100"/>
      <c r="KB239" s="100"/>
      <c r="KC239" s="100"/>
      <c r="KD239" s="100"/>
      <c r="KE239" s="100"/>
      <c r="KF239" s="100"/>
      <c r="KG239" s="100"/>
      <c r="KH239" s="100"/>
      <c r="KI239" s="100"/>
      <c r="KJ239" s="100"/>
      <c r="KK239" s="100"/>
      <c r="KL239" s="100"/>
      <c r="KM239" s="100"/>
      <c r="KN239" s="100"/>
      <c r="KO239" s="100"/>
      <c r="KP239" s="100"/>
      <c r="KQ239" s="100"/>
      <c r="KR239" s="100"/>
      <c r="KS239" s="100"/>
      <c r="KT239" s="100"/>
      <c r="KU239" s="100"/>
      <c r="KV239" s="100"/>
      <c r="KW239" s="100"/>
      <c r="KX239" s="100"/>
      <c r="KY239" s="100"/>
      <c r="KZ239" s="100"/>
      <c r="LA239" s="100"/>
      <c r="LB239" s="100"/>
      <c r="LC239" s="100"/>
      <c r="LD239" s="100"/>
      <c r="LE239" s="100"/>
      <c r="LF239" s="100"/>
      <c r="LG239" s="100"/>
      <c r="LH239" s="100"/>
      <c r="LI239" s="100"/>
      <c r="LJ239" s="100"/>
      <c r="LK239" s="100"/>
      <c r="LL239" s="100"/>
      <c r="LM239" s="100"/>
      <c r="LN239" s="100"/>
      <c r="LO239" s="100"/>
      <c r="LP239" s="100"/>
      <c r="LQ239" s="100"/>
      <c r="LR239" s="100"/>
      <c r="LS239" s="100"/>
      <c r="LT239" s="100"/>
      <c r="LU239" s="100"/>
      <c r="LV239" s="100"/>
      <c r="LW239" s="100"/>
      <c r="LX239" s="100"/>
      <c r="LY239" s="100"/>
      <c r="LZ239" s="100"/>
      <c r="MA239" s="100"/>
      <c r="MB239" s="100"/>
      <c r="MC239" s="100"/>
      <c r="MD239" s="100"/>
      <c r="ME239" s="100"/>
      <c r="MF239" s="100"/>
      <c r="MG239" s="100"/>
      <c r="MH239" s="100"/>
      <c r="MI239" s="100"/>
      <c r="MJ239" s="100"/>
      <c r="MK239" s="100"/>
      <c r="ML239" s="100"/>
      <c r="MM239" s="100"/>
      <c r="MN239" s="100"/>
      <c r="MO239" s="100"/>
      <c r="MP239" s="100"/>
      <c r="MQ239" s="100"/>
      <c r="MR239" s="100"/>
      <c r="MS239" s="100"/>
      <c r="MT239" s="100"/>
      <c r="MU239" s="100"/>
      <c r="MV239" s="100"/>
      <c r="MW239" s="100"/>
      <c r="MX239" s="100"/>
      <c r="MY239" s="100"/>
      <c r="MZ239" s="100"/>
      <c r="NA239" s="100"/>
      <c r="NB239" s="100"/>
      <c r="NC239" s="100"/>
      <c r="ND239" s="100"/>
      <c r="NE239" s="100"/>
      <c r="NF239" s="100"/>
      <c r="NG239" s="100"/>
      <c r="NH239" s="100"/>
      <c r="NI239" s="100"/>
      <c r="NJ239" s="100"/>
      <c r="NK239" s="100"/>
      <c r="NL239" s="100"/>
      <c r="NM239" s="100"/>
      <c r="NN239" s="100"/>
      <c r="NO239" s="100"/>
      <c r="NP239" s="100"/>
      <c r="NQ239" s="100"/>
      <c r="NR239" s="100"/>
      <c r="NS239" s="100"/>
      <c r="NT239" s="100"/>
      <c r="NU239" s="100"/>
      <c r="NV239" s="100"/>
      <c r="NW239" s="100"/>
      <c r="NX239" s="100"/>
      <c r="NY239" s="100"/>
      <c r="NZ239" s="100"/>
      <c r="OA239" s="100"/>
      <c r="OB239" s="100"/>
      <c r="OC239" s="100"/>
      <c r="OD239" s="100"/>
      <c r="OE239" s="100"/>
      <c r="OF239" s="100"/>
      <c r="OG239" s="100"/>
      <c r="OH239" s="100"/>
      <c r="OI239" s="100"/>
      <c r="OJ239" s="100"/>
      <c r="OK239" s="100"/>
      <c r="OL239" s="100"/>
      <c r="OM239" s="100"/>
      <c r="ON239" s="100"/>
      <c r="OO239" s="100"/>
      <c r="OP239" s="100"/>
      <c r="OQ239" s="100"/>
      <c r="OR239" s="100"/>
      <c r="OS239" s="100"/>
      <c r="OT239" s="100"/>
      <c r="OU239" s="100"/>
      <c r="OV239" s="100"/>
      <c r="OW239" s="100"/>
      <c r="OX239" s="100"/>
      <c r="OY239" s="100"/>
      <c r="OZ239" s="100"/>
      <c r="PA239" s="100"/>
      <c r="PB239" s="100"/>
      <c r="PC239" s="100"/>
      <c r="PD239" s="100"/>
      <c r="PE239" s="100"/>
      <c r="PF239" s="100"/>
      <c r="PG239" s="100"/>
      <c r="PH239" s="100"/>
      <c r="PI239" s="100"/>
      <c r="PJ239" s="100"/>
      <c r="PK239" s="100"/>
      <c r="PL239" s="100"/>
      <c r="PM239" s="100"/>
      <c r="PN239" s="100"/>
      <c r="PO239" s="100"/>
      <c r="PP239" s="100"/>
      <c r="PQ239" s="100"/>
      <c r="PR239" s="100"/>
      <c r="PS239" s="100"/>
      <c r="PT239" s="100"/>
      <c r="PU239" s="100"/>
      <c r="PV239" s="100"/>
      <c r="PW239" s="100"/>
      <c r="PX239" s="100"/>
      <c r="PY239" s="100"/>
      <c r="PZ239" s="100"/>
      <c r="QA239" s="100"/>
      <c r="QB239" s="100"/>
      <c r="QC239" s="100"/>
      <c r="QD239" s="100"/>
      <c r="QE239" s="100"/>
      <c r="QF239" s="100"/>
      <c r="QG239" s="100"/>
      <c r="QH239" s="100"/>
      <c r="QI239" s="100"/>
      <c r="QJ239" s="100"/>
      <c r="QK239" s="100"/>
      <c r="QL239" s="100"/>
      <c r="QM239" s="100"/>
      <c r="QN239" s="100"/>
      <c r="QO239" s="100"/>
      <c r="QP239" s="100"/>
      <c r="QQ239" s="100"/>
      <c r="QR239" s="100"/>
      <c r="QS239" s="100"/>
      <c r="QT239" s="100"/>
      <c r="QU239" s="100"/>
      <c r="QV239" s="100"/>
      <c r="QW239" s="100"/>
      <c r="QX239" s="100"/>
      <c r="QY239" s="100"/>
      <c r="QZ239" s="100"/>
      <c r="RA239" s="100"/>
      <c r="RB239" s="100"/>
      <c r="RC239" s="100"/>
      <c r="RD239" s="100"/>
      <c r="RE239" s="100"/>
      <c r="RF239" s="100"/>
      <c r="RG239" s="100"/>
      <c r="RH239" s="100"/>
      <c r="RI239" s="100"/>
      <c r="RJ239" s="100"/>
      <c r="RK239" s="100"/>
      <c r="RL239" s="100"/>
      <c r="RM239" s="100"/>
      <c r="RN239" s="100"/>
      <c r="RO239" s="100"/>
      <c r="RP239" s="100"/>
      <c r="RQ239" s="100"/>
      <c r="RR239" s="100"/>
      <c r="RS239" s="100"/>
      <c r="RT239" s="100"/>
      <c r="RU239" s="100"/>
      <c r="RV239" s="100"/>
      <c r="RW239" s="100"/>
      <c r="RX239" s="100"/>
      <c r="RY239" s="100"/>
      <c r="RZ239" s="100"/>
      <c r="SA239" s="100"/>
      <c r="SB239" s="100"/>
      <c r="SC239" s="100"/>
      <c r="SD239" s="100"/>
      <c r="SE239" s="100"/>
      <c r="SF239" s="100"/>
      <c r="SG239" s="100"/>
      <c r="SH239" s="100"/>
      <c r="SI239" s="100"/>
      <c r="SJ239" s="100"/>
      <c r="SK239" s="100"/>
      <c r="SL239" s="100"/>
      <c r="SM239" s="100"/>
      <c r="SN239" s="100"/>
      <c r="SO239" s="100"/>
      <c r="SP239" s="100"/>
      <c r="SQ239" s="100"/>
      <c r="SR239" s="100"/>
      <c r="SS239" s="100"/>
      <c r="ST239" s="100"/>
      <c r="SU239" s="100"/>
      <c r="SV239" s="100"/>
      <c r="SW239" s="100"/>
      <c r="SX239" s="100"/>
      <c r="SY239" s="100"/>
      <c r="SZ239" s="100"/>
      <c r="TA239" s="100"/>
      <c r="TB239" s="100"/>
      <c r="TC239" s="100"/>
      <c r="TD239" s="100"/>
      <c r="TE239" s="100"/>
      <c r="TF239" s="100"/>
      <c r="TG239" s="100"/>
      <c r="TH239" s="100"/>
      <c r="TI239" s="100"/>
      <c r="TJ239" s="100"/>
      <c r="TK239" s="100"/>
      <c r="TL239" s="100"/>
      <c r="TM239" s="100"/>
      <c r="TN239" s="100"/>
      <c r="TO239" s="100"/>
      <c r="TP239" s="100"/>
      <c r="TQ239" s="100"/>
      <c r="TR239" s="100"/>
      <c r="TS239" s="100"/>
      <c r="TT239" s="100"/>
      <c r="TU239" s="100"/>
      <c r="TV239" s="100"/>
      <c r="TW239" s="100"/>
      <c r="TX239" s="100"/>
      <c r="TY239" s="100"/>
      <c r="TZ239" s="100"/>
      <c r="UA239" s="100"/>
      <c r="UB239" s="100"/>
      <c r="UC239" s="100"/>
      <c r="UD239" s="100"/>
      <c r="UE239" s="100"/>
      <c r="UF239" s="100"/>
      <c r="UG239" s="100"/>
      <c r="UH239" s="100"/>
      <c r="UI239" s="100"/>
      <c r="UJ239" s="100"/>
      <c r="UK239" s="100"/>
      <c r="UL239" s="100"/>
      <c r="UM239" s="100"/>
      <c r="UN239" s="100"/>
      <c r="UO239" s="100"/>
      <c r="UP239" s="100"/>
      <c r="UQ239" s="100"/>
      <c r="UR239" s="100"/>
      <c r="US239" s="100"/>
      <c r="UT239" s="100"/>
      <c r="UU239" s="100"/>
      <c r="UV239" s="100"/>
      <c r="UW239" s="100"/>
      <c r="UX239" s="100"/>
      <c r="UY239" s="100"/>
      <c r="UZ239" s="100"/>
      <c r="VA239" s="100"/>
      <c r="VB239" s="100"/>
      <c r="VC239" s="100"/>
      <c r="VD239" s="100"/>
      <c r="VE239" s="100"/>
      <c r="VF239" s="100"/>
      <c r="VG239" s="100"/>
      <c r="VH239" s="100"/>
      <c r="VI239" s="100"/>
      <c r="VJ239" s="100"/>
      <c r="VK239" s="100"/>
      <c r="VL239" s="100"/>
      <c r="VM239" s="100"/>
      <c r="VN239" s="100"/>
      <c r="VO239" s="100"/>
      <c r="VP239" s="100"/>
      <c r="VQ239" s="100"/>
      <c r="VR239" s="100"/>
      <c r="VS239" s="100"/>
      <c r="VT239" s="100"/>
      <c r="VU239" s="100"/>
      <c r="VV239" s="100"/>
      <c r="VW239" s="100"/>
      <c r="VX239" s="100"/>
      <c r="VY239" s="100"/>
      <c r="VZ239" s="100"/>
      <c r="WA239" s="100"/>
      <c r="WB239" s="100"/>
      <c r="WC239" s="100"/>
      <c r="WD239" s="100"/>
      <c r="WE239" s="100"/>
      <c r="WF239" s="100"/>
      <c r="WG239" s="100"/>
      <c r="WH239" s="100"/>
      <c r="WI239" s="100"/>
      <c r="WJ239" s="100"/>
      <c r="WK239" s="100"/>
      <c r="WL239" s="100"/>
      <c r="WM239" s="100"/>
      <c r="WN239" s="100"/>
      <c r="WO239" s="100"/>
      <c r="WP239" s="100"/>
      <c r="WQ239" s="100"/>
      <c r="WR239" s="100"/>
      <c r="WS239" s="100"/>
      <c r="WT239" s="100"/>
      <c r="WU239" s="100"/>
      <c r="WV239" s="100"/>
      <c r="WW239" s="100"/>
      <c r="WX239" s="100"/>
      <c r="WY239" s="100"/>
      <c r="WZ239" s="100"/>
      <c r="XA239" s="100"/>
      <c r="XB239" s="100"/>
      <c r="XC239" s="100"/>
      <c r="XD239" s="100"/>
      <c r="XE239" s="100"/>
      <c r="XF239" s="100"/>
      <c r="XG239" s="100"/>
      <c r="XH239" s="100"/>
      <c r="XI239" s="100"/>
      <c r="XJ239" s="100"/>
      <c r="XK239" s="100"/>
      <c r="XL239" s="100"/>
      <c r="XM239" s="100"/>
      <c r="XN239" s="100"/>
      <c r="XO239" s="100"/>
      <c r="XP239" s="100"/>
      <c r="XQ239" s="100"/>
      <c r="XR239" s="100"/>
      <c r="XS239" s="100"/>
      <c r="XT239" s="100"/>
      <c r="XU239" s="100"/>
      <c r="XV239" s="100"/>
      <c r="XW239" s="100"/>
      <c r="XX239" s="100"/>
      <c r="XY239" s="100"/>
      <c r="XZ239" s="100"/>
      <c r="YA239" s="100"/>
      <c r="YB239" s="100"/>
      <c r="YC239" s="100"/>
      <c r="YD239" s="100"/>
      <c r="YE239" s="100"/>
      <c r="YF239" s="100"/>
      <c r="YG239" s="100"/>
      <c r="YH239" s="100"/>
      <c r="YI239" s="100"/>
      <c r="YJ239" s="100"/>
      <c r="YK239" s="100"/>
      <c r="YL239" s="100"/>
      <c r="YM239" s="100"/>
      <c r="YN239" s="100"/>
      <c r="YO239" s="100"/>
      <c r="YP239" s="100"/>
      <c r="YQ239" s="100"/>
      <c r="YR239" s="100"/>
      <c r="YS239" s="100"/>
      <c r="YT239" s="100"/>
      <c r="YU239" s="100"/>
      <c r="YV239" s="100"/>
      <c r="YW239" s="100"/>
      <c r="YX239" s="100"/>
      <c r="YY239" s="100"/>
      <c r="YZ239" s="100"/>
      <c r="ZA239" s="100"/>
      <c r="ZB239" s="100"/>
      <c r="ZC239" s="100"/>
      <c r="ZD239" s="100"/>
      <c r="ZE239" s="100"/>
      <c r="ZF239" s="100"/>
      <c r="ZG239" s="100"/>
      <c r="ZH239" s="100"/>
      <c r="ZI239" s="100"/>
      <c r="ZJ239" s="100"/>
      <c r="ZK239" s="100"/>
      <c r="ZL239" s="100"/>
      <c r="ZM239" s="100"/>
      <c r="ZN239" s="100"/>
      <c r="ZO239" s="100"/>
      <c r="ZP239" s="100"/>
      <c r="ZQ239" s="100"/>
      <c r="ZR239" s="100"/>
      <c r="ZS239" s="100"/>
      <c r="ZT239" s="100"/>
      <c r="ZU239" s="100"/>
      <c r="ZV239" s="100"/>
      <c r="ZW239" s="100"/>
      <c r="ZX239" s="100"/>
      <c r="ZY239" s="100"/>
      <c r="ZZ239" s="100"/>
      <c r="AAA239" s="100"/>
      <c r="AAB239" s="100"/>
      <c r="AAC239" s="100"/>
      <c r="AAD239" s="100"/>
      <c r="AAE239" s="100"/>
      <c r="AAF239" s="100"/>
      <c r="AAG239" s="100"/>
      <c r="AAH239" s="100"/>
      <c r="AAI239" s="100"/>
      <c r="AAJ239" s="100"/>
      <c r="AAK239" s="100"/>
      <c r="AAL239" s="100"/>
      <c r="AAM239" s="100"/>
      <c r="AAN239" s="100"/>
      <c r="AAO239" s="100"/>
      <c r="AAP239" s="100"/>
      <c r="AAQ239" s="100"/>
      <c r="AAR239" s="100"/>
      <c r="AAS239" s="100"/>
      <c r="AAT239" s="100"/>
      <c r="AAU239" s="100"/>
      <c r="AAV239" s="100"/>
      <c r="AAW239" s="100"/>
      <c r="AAX239" s="100"/>
      <c r="AAY239" s="100"/>
      <c r="AAZ239" s="100"/>
      <c r="ABA239" s="100"/>
      <c r="ABB239" s="100"/>
      <c r="ABC239" s="100"/>
      <c r="ABD239" s="100"/>
      <c r="ABE239" s="100"/>
      <c r="ABF239" s="100"/>
      <c r="ABG239" s="100"/>
      <c r="ABH239" s="100"/>
      <c r="ABI239" s="100"/>
      <c r="ABJ239" s="100"/>
      <c r="ABK239" s="100"/>
      <c r="ABL239" s="100"/>
      <c r="ABM239" s="100"/>
      <c r="ABN239" s="100"/>
      <c r="ABO239" s="100"/>
      <c r="ABP239" s="100"/>
      <c r="ABQ239" s="100"/>
      <c r="ABR239" s="100"/>
      <c r="ABS239" s="100"/>
      <c r="ABT239" s="100"/>
      <c r="ABU239" s="100"/>
      <c r="ABV239" s="100"/>
      <c r="ABW239" s="100"/>
      <c r="ABX239" s="100"/>
      <c r="ABY239" s="100"/>
      <c r="ABZ239" s="100"/>
      <c r="ACA239" s="100"/>
      <c r="ACB239" s="100"/>
      <c r="ACC239" s="100"/>
      <c r="ACD239" s="100"/>
      <c r="ACE239" s="100"/>
      <c r="ACF239" s="100"/>
      <c r="ACG239" s="100"/>
      <c r="ACH239" s="100"/>
      <c r="ACI239" s="100"/>
      <c r="ACJ239" s="100"/>
      <c r="ACK239" s="100"/>
      <c r="ACL239" s="100"/>
      <c r="ACM239" s="100"/>
      <c r="ACN239" s="100"/>
      <c r="ACO239" s="100"/>
      <c r="ACP239" s="100"/>
      <c r="ACQ239" s="100"/>
      <c r="ACR239" s="100"/>
      <c r="ACS239" s="100"/>
      <c r="ACT239" s="100"/>
      <c r="ACU239" s="100"/>
      <c r="ACV239" s="100"/>
      <c r="ACW239" s="100"/>
      <c r="ACX239" s="100"/>
      <c r="ACY239" s="100"/>
      <c r="ACZ239" s="100"/>
      <c r="ADA239" s="100"/>
      <c r="ADB239" s="100"/>
      <c r="ADC239" s="100"/>
      <c r="ADD239" s="100"/>
      <c r="ADE239" s="100"/>
      <c r="ADF239" s="100"/>
      <c r="ADG239" s="100"/>
      <c r="ADH239" s="100"/>
      <c r="ADI239" s="100"/>
      <c r="ADJ239" s="100"/>
      <c r="ADK239" s="100"/>
      <c r="ADL239" s="100"/>
      <c r="ADM239" s="100"/>
      <c r="ADN239" s="100"/>
      <c r="ADO239" s="100"/>
      <c r="ADP239" s="100"/>
      <c r="ADQ239" s="100"/>
      <c r="ADR239" s="100"/>
      <c r="ADS239" s="100"/>
      <c r="ADT239" s="100"/>
      <c r="ADU239" s="100"/>
      <c r="ADV239" s="100"/>
      <c r="ADW239" s="100"/>
      <c r="ADX239" s="100"/>
      <c r="ADY239" s="100"/>
      <c r="ADZ239" s="100"/>
      <c r="AEA239" s="100"/>
      <c r="AEB239" s="100"/>
      <c r="AEC239" s="100"/>
      <c r="AED239" s="100"/>
      <c r="AEE239" s="100"/>
      <c r="AEF239" s="100"/>
      <c r="AEG239" s="100"/>
      <c r="AEH239" s="100"/>
      <c r="AEI239" s="100"/>
      <c r="AEJ239" s="100"/>
      <c r="AEK239" s="100"/>
      <c r="AEL239" s="100"/>
      <c r="AEM239" s="100"/>
      <c r="AEN239" s="100"/>
      <c r="AEO239" s="100"/>
      <c r="AEP239" s="100"/>
      <c r="AEQ239" s="100"/>
      <c r="AER239" s="100"/>
      <c r="AES239" s="100"/>
      <c r="AET239" s="100"/>
      <c r="AEU239" s="100"/>
      <c r="AEV239" s="100"/>
      <c r="AEW239" s="100"/>
      <c r="AEX239" s="100"/>
      <c r="AEY239" s="100"/>
      <c r="AEZ239" s="100"/>
      <c r="AFA239" s="100"/>
      <c r="AFB239" s="100"/>
      <c r="AFC239" s="100"/>
      <c r="AFD239" s="100"/>
      <c r="AFE239" s="100"/>
      <c r="AFF239" s="100"/>
      <c r="AFG239" s="100"/>
      <c r="AFH239" s="100"/>
      <c r="AFI239" s="100"/>
      <c r="AFJ239" s="100"/>
      <c r="AFK239" s="100"/>
      <c r="AFL239" s="100"/>
      <c r="AFM239" s="100"/>
      <c r="AFN239" s="100"/>
      <c r="AFO239" s="100"/>
      <c r="AFP239" s="100"/>
      <c r="AFQ239" s="100"/>
      <c r="AFR239" s="100"/>
      <c r="AFS239" s="100"/>
      <c r="AFT239" s="100"/>
      <c r="AFU239" s="100"/>
      <c r="AFV239" s="100"/>
      <c r="AFW239" s="100"/>
      <c r="AFX239" s="100"/>
      <c r="AFY239" s="100"/>
      <c r="AFZ239" s="100"/>
      <c r="AGA239" s="100"/>
      <c r="AGB239" s="100"/>
      <c r="AGC239" s="100"/>
      <c r="AGD239" s="100"/>
      <c r="AGE239" s="100"/>
      <c r="AGF239" s="100"/>
      <c r="AGG239" s="100"/>
      <c r="AGH239" s="100"/>
      <c r="AGI239" s="100"/>
      <c r="AGJ239" s="100"/>
      <c r="AGK239" s="100"/>
      <c r="AGL239" s="100"/>
      <c r="AGM239" s="100"/>
      <c r="AGN239" s="100"/>
      <c r="AGO239" s="100"/>
      <c r="AGP239" s="100"/>
      <c r="AGQ239" s="100"/>
      <c r="AGR239" s="100"/>
      <c r="AGS239" s="100"/>
      <c r="AGT239" s="100"/>
      <c r="AGU239" s="100"/>
      <c r="AGV239" s="100"/>
      <c r="AGW239" s="100"/>
      <c r="AGX239" s="100"/>
      <c r="AGY239" s="100"/>
      <c r="AGZ239" s="100"/>
      <c r="AHA239" s="100"/>
      <c r="AHB239" s="100"/>
      <c r="AHC239" s="100"/>
      <c r="AHD239" s="100"/>
      <c r="AHE239" s="100"/>
      <c r="AHF239" s="100"/>
      <c r="AHG239" s="100"/>
      <c r="AHH239" s="100"/>
      <c r="AHI239" s="100"/>
      <c r="AHJ239" s="100"/>
      <c r="AHK239" s="100"/>
      <c r="AHL239" s="100"/>
      <c r="AHM239" s="100"/>
      <c r="AHN239" s="100"/>
      <c r="AHO239" s="100"/>
      <c r="AHP239" s="100"/>
      <c r="AHQ239" s="100"/>
      <c r="AHR239" s="100"/>
      <c r="AHS239" s="100"/>
      <c r="AHT239" s="100"/>
      <c r="AHU239" s="100"/>
      <c r="AHV239" s="100"/>
      <c r="AHW239" s="100"/>
      <c r="AHX239" s="100"/>
      <c r="AHY239" s="100"/>
      <c r="AHZ239" s="100"/>
      <c r="AIA239" s="100"/>
      <c r="AIB239" s="100"/>
      <c r="AIC239" s="100"/>
      <c r="AID239" s="100"/>
      <c r="AIE239" s="100"/>
      <c r="AIF239" s="100"/>
      <c r="AIG239" s="100"/>
      <c r="AIH239" s="100"/>
      <c r="AII239" s="100"/>
      <c r="AIJ239" s="100"/>
      <c r="AIK239" s="100"/>
      <c r="AIL239" s="100"/>
      <c r="AIM239" s="100"/>
      <c r="AIN239" s="100"/>
      <c r="AIO239" s="100"/>
      <c r="AIP239" s="100"/>
      <c r="AIQ239" s="100"/>
      <c r="AIR239" s="100"/>
      <c r="AIS239" s="100"/>
      <c r="AIT239" s="100"/>
      <c r="AIU239" s="100"/>
      <c r="AIV239" s="100"/>
      <c r="AIW239" s="100"/>
      <c r="AIX239" s="100"/>
      <c r="AIY239" s="100"/>
      <c r="AIZ239" s="100"/>
      <c r="AJA239" s="100"/>
      <c r="AJB239" s="100"/>
      <c r="AJC239" s="100"/>
      <c r="AJD239" s="100"/>
      <c r="AJE239" s="100"/>
      <c r="AJF239" s="100"/>
      <c r="AJG239" s="100"/>
      <c r="AJH239" s="100"/>
      <c r="AJI239" s="100"/>
      <c r="AJJ239" s="100"/>
      <c r="AJK239" s="100"/>
      <c r="AJL239" s="100"/>
      <c r="AJM239" s="100"/>
      <c r="AJN239" s="100"/>
      <c r="AJO239" s="100"/>
      <c r="AJP239" s="100"/>
      <c r="AJQ239" s="100"/>
      <c r="AJR239" s="100"/>
      <c r="AJS239" s="100"/>
      <c r="AJT239" s="100"/>
      <c r="AJU239" s="100"/>
      <c r="AJV239" s="100"/>
      <c r="AJW239" s="100"/>
      <c r="AJX239" s="100"/>
      <c r="AJY239" s="100"/>
      <c r="AJZ239" s="100"/>
      <c r="AKA239" s="100"/>
      <c r="AKB239" s="100"/>
      <c r="AKC239" s="100"/>
      <c r="AKD239" s="100"/>
      <c r="AKE239" s="100"/>
      <c r="AKF239" s="100"/>
      <c r="AKG239" s="100"/>
      <c r="AKH239" s="100"/>
      <c r="AKI239" s="100"/>
      <c r="AKJ239" s="100"/>
      <c r="AKK239" s="100"/>
      <c r="AKL239" s="100"/>
      <c r="AKM239" s="100"/>
      <c r="AKN239" s="100"/>
      <c r="AKO239" s="100"/>
      <c r="AKP239" s="100"/>
      <c r="AKQ239" s="100"/>
      <c r="AKR239" s="100"/>
      <c r="AKS239" s="100"/>
      <c r="AKT239" s="100"/>
      <c r="AKU239" s="100"/>
      <c r="AKV239" s="100"/>
      <c r="AKW239" s="100"/>
      <c r="AKX239" s="100"/>
      <c r="AKY239" s="100"/>
      <c r="AKZ239" s="100"/>
      <c r="ALA239" s="100"/>
      <c r="ALB239" s="100"/>
      <c r="ALC239" s="100"/>
      <c r="ALD239" s="100"/>
      <c r="ALE239" s="100"/>
      <c r="ALF239" s="100"/>
      <c r="ALG239" s="100"/>
      <c r="ALH239" s="100"/>
      <c r="ALI239" s="100"/>
      <c r="ALJ239" s="100"/>
      <c r="ALK239" s="100"/>
      <c r="ALL239" s="100"/>
      <c r="ALM239" s="100"/>
      <c r="ALN239" s="100"/>
      <c r="ALO239" s="100"/>
      <c r="ALP239" s="100"/>
      <c r="ALQ239" s="100"/>
      <c r="ALR239" s="100"/>
      <c r="ALS239" s="100"/>
      <c r="ALT239" s="100"/>
      <c r="ALU239" s="100"/>
      <c r="ALV239" s="100"/>
      <c r="ALW239" s="100"/>
      <c r="ALX239" s="100"/>
      <c r="ALY239" s="100"/>
      <c r="ALZ239" s="100"/>
      <c r="AMA239" s="100"/>
      <c r="AMB239" s="100"/>
      <c r="AMC239" s="100"/>
      <c r="AMD239" s="100"/>
      <c r="AME239" s="100"/>
      <c r="AMF239" s="100"/>
      <c r="AMG239" s="100"/>
      <c r="AMH239" s="100"/>
      <c r="AMI239" s="100"/>
    </row>
    <row r="240" spans="1:1023" s="104" customFormat="1">
      <c r="A240" s="117" t="s">
        <v>225</v>
      </c>
      <c r="B240" s="118" t="s">
        <v>244</v>
      </c>
      <c r="C240" s="100">
        <v>6</v>
      </c>
      <c r="D240" s="100">
        <v>2</v>
      </c>
      <c r="E240" s="100"/>
      <c r="F240" s="100">
        <v>2</v>
      </c>
      <c r="G240" s="100"/>
      <c r="H240" s="100">
        <f t="shared" si="35"/>
        <v>10</v>
      </c>
      <c r="I240" s="123" t="str">
        <f t="shared" si="36"/>
        <v>統一超商</v>
      </c>
      <c r="J240" s="127" t="str">
        <f>IF((I240&lt;&gt;店舗数一覧_2021!I240),"○","")</f>
        <v/>
      </c>
      <c r="K240" s="124">
        <v>25231</v>
      </c>
      <c r="L240" s="102">
        <f t="shared" si="37"/>
        <v>2523.1</v>
      </c>
      <c r="S240" s="100"/>
      <c r="T240" s="100"/>
      <c r="U240" s="100"/>
      <c r="V240" s="100"/>
      <c r="W240" s="100"/>
      <c r="X240" s="100"/>
      <c r="Y240" s="100"/>
      <c r="Z240" s="100"/>
      <c r="AA240" s="100"/>
      <c r="AB240" s="100"/>
      <c r="AC240" s="100"/>
      <c r="AD240" s="100"/>
      <c r="AE240" s="100"/>
      <c r="AF240" s="100"/>
      <c r="AG240" s="100"/>
      <c r="AH240" s="100"/>
      <c r="AI240" s="100"/>
      <c r="AJ240" s="100"/>
      <c r="AK240" s="100"/>
      <c r="AL240" s="100"/>
      <c r="AM240" s="100"/>
      <c r="AN240" s="100"/>
      <c r="AO240" s="100"/>
      <c r="AP240" s="100"/>
      <c r="AQ240" s="100"/>
      <c r="AR240" s="100"/>
      <c r="AS240" s="100"/>
      <c r="AT240" s="100"/>
      <c r="AU240" s="100"/>
      <c r="AV240" s="100"/>
      <c r="AW240" s="100"/>
      <c r="AX240" s="100"/>
      <c r="AY240" s="100"/>
      <c r="AZ240" s="100"/>
      <c r="BA240" s="100"/>
      <c r="BB240" s="100"/>
      <c r="BC240" s="100"/>
      <c r="BD240" s="100"/>
      <c r="BE240" s="100"/>
      <c r="BF240" s="100"/>
      <c r="BG240" s="100"/>
      <c r="BH240" s="100"/>
      <c r="BI240" s="100"/>
      <c r="BJ240" s="100"/>
      <c r="BK240" s="100"/>
      <c r="BL240" s="100"/>
      <c r="BM240" s="100"/>
      <c r="BN240" s="100"/>
      <c r="BO240" s="100"/>
      <c r="BP240" s="100"/>
      <c r="BQ240" s="100"/>
      <c r="BR240" s="100"/>
      <c r="BS240" s="100"/>
      <c r="BT240" s="100"/>
      <c r="BU240" s="100"/>
      <c r="BV240" s="100"/>
      <c r="BW240" s="100"/>
      <c r="BX240" s="100"/>
      <c r="BY240" s="100"/>
      <c r="BZ240" s="100"/>
      <c r="CA240" s="100"/>
      <c r="CB240" s="100"/>
      <c r="CC240" s="100"/>
      <c r="CD240" s="100"/>
      <c r="CE240" s="100"/>
      <c r="CF240" s="100"/>
      <c r="CG240" s="100"/>
      <c r="CH240" s="100"/>
      <c r="CI240" s="100"/>
      <c r="CJ240" s="100"/>
      <c r="CK240" s="100"/>
      <c r="CL240" s="100"/>
      <c r="CM240" s="100"/>
      <c r="CN240" s="100"/>
      <c r="CO240" s="100"/>
      <c r="CP240" s="100"/>
      <c r="CQ240" s="100"/>
      <c r="CR240" s="100"/>
      <c r="CS240" s="100"/>
      <c r="CT240" s="100"/>
      <c r="CU240" s="100"/>
      <c r="CV240" s="100"/>
      <c r="CW240" s="100"/>
      <c r="CX240" s="100"/>
      <c r="CY240" s="100"/>
      <c r="CZ240" s="100"/>
      <c r="DA240" s="100"/>
      <c r="DB240" s="100"/>
      <c r="DC240" s="100"/>
      <c r="DD240" s="100"/>
      <c r="DE240" s="100"/>
      <c r="DF240" s="100"/>
      <c r="DG240" s="100"/>
      <c r="DH240" s="100"/>
      <c r="DI240" s="100"/>
      <c r="DJ240" s="100"/>
      <c r="DK240" s="100"/>
      <c r="DL240" s="100"/>
      <c r="DM240" s="100"/>
      <c r="DN240" s="100"/>
      <c r="DO240" s="100"/>
      <c r="DP240" s="100"/>
      <c r="DQ240" s="100"/>
      <c r="DR240" s="100"/>
      <c r="DS240" s="100"/>
      <c r="DT240" s="100"/>
      <c r="DU240" s="100"/>
      <c r="DV240" s="100"/>
      <c r="DW240" s="100"/>
      <c r="DX240" s="100"/>
      <c r="DY240" s="100"/>
      <c r="DZ240" s="100"/>
      <c r="EA240" s="100"/>
      <c r="EB240" s="100"/>
      <c r="EC240" s="100"/>
      <c r="ED240" s="100"/>
      <c r="EE240" s="100"/>
      <c r="EF240" s="100"/>
      <c r="EG240" s="100"/>
      <c r="EH240" s="100"/>
      <c r="EI240" s="100"/>
      <c r="EJ240" s="100"/>
      <c r="EK240" s="100"/>
      <c r="EL240" s="100"/>
      <c r="EM240" s="100"/>
      <c r="EN240" s="100"/>
      <c r="EO240" s="100"/>
      <c r="EP240" s="100"/>
      <c r="EQ240" s="100"/>
      <c r="ER240" s="100"/>
      <c r="ES240" s="100"/>
      <c r="ET240" s="100"/>
      <c r="EU240" s="100"/>
      <c r="EV240" s="100"/>
      <c r="EW240" s="100"/>
      <c r="EX240" s="100"/>
      <c r="EY240" s="100"/>
      <c r="EZ240" s="100"/>
      <c r="FA240" s="100"/>
      <c r="FB240" s="100"/>
      <c r="FC240" s="100"/>
      <c r="FD240" s="100"/>
      <c r="FE240" s="100"/>
      <c r="FF240" s="100"/>
      <c r="FG240" s="100"/>
      <c r="FH240" s="100"/>
      <c r="FI240" s="100"/>
      <c r="FJ240" s="100"/>
      <c r="FK240" s="100"/>
      <c r="FL240" s="100"/>
      <c r="FM240" s="100"/>
      <c r="FN240" s="100"/>
      <c r="FO240" s="100"/>
      <c r="FP240" s="100"/>
      <c r="FQ240" s="100"/>
      <c r="FR240" s="100"/>
      <c r="FS240" s="100"/>
      <c r="FT240" s="100"/>
      <c r="FU240" s="100"/>
      <c r="FV240" s="100"/>
      <c r="FW240" s="100"/>
      <c r="FX240" s="100"/>
      <c r="FY240" s="100"/>
      <c r="FZ240" s="100"/>
      <c r="GA240" s="100"/>
      <c r="GB240" s="100"/>
      <c r="GC240" s="100"/>
      <c r="GD240" s="100"/>
      <c r="GE240" s="100"/>
      <c r="GF240" s="100"/>
      <c r="GG240" s="100"/>
      <c r="GH240" s="100"/>
      <c r="GI240" s="100"/>
      <c r="GJ240" s="100"/>
      <c r="GK240" s="100"/>
      <c r="GL240" s="100"/>
      <c r="GM240" s="100"/>
      <c r="GN240" s="100"/>
      <c r="GO240" s="100"/>
      <c r="GP240" s="100"/>
      <c r="GQ240" s="100"/>
      <c r="GR240" s="100"/>
      <c r="GS240" s="100"/>
      <c r="GT240" s="100"/>
      <c r="GU240" s="100"/>
      <c r="GV240" s="100"/>
      <c r="GW240" s="100"/>
      <c r="GX240" s="100"/>
      <c r="GY240" s="100"/>
      <c r="GZ240" s="100"/>
      <c r="HA240" s="100"/>
      <c r="HB240" s="100"/>
      <c r="HC240" s="100"/>
      <c r="HD240" s="100"/>
      <c r="HE240" s="100"/>
      <c r="HF240" s="100"/>
      <c r="HG240" s="100"/>
      <c r="HH240" s="100"/>
      <c r="HI240" s="100"/>
      <c r="HJ240" s="100"/>
      <c r="HK240" s="100"/>
      <c r="HL240" s="100"/>
      <c r="HM240" s="100"/>
      <c r="HN240" s="100"/>
      <c r="HO240" s="100"/>
      <c r="HP240" s="100"/>
      <c r="HQ240" s="100"/>
      <c r="HR240" s="100"/>
      <c r="HS240" s="100"/>
      <c r="HT240" s="100"/>
      <c r="HU240" s="100"/>
      <c r="HV240" s="100"/>
      <c r="HW240" s="100"/>
      <c r="HX240" s="100"/>
      <c r="HY240" s="100"/>
      <c r="HZ240" s="100"/>
      <c r="IA240" s="100"/>
      <c r="IB240" s="100"/>
      <c r="IC240" s="100"/>
      <c r="ID240" s="100"/>
      <c r="IE240" s="100"/>
      <c r="IF240" s="100"/>
      <c r="IG240" s="100"/>
      <c r="IH240" s="100"/>
      <c r="II240" s="100"/>
      <c r="IJ240" s="100"/>
      <c r="IK240" s="100"/>
      <c r="IL240" s="100"/>
      <c r="IM240" s="100"/>
      <c r="IN240" s="100"/>
      <c r="IO240" s="100"/>
      <c r="IP240" s="100"/>
      <c r="IQ240" s="100"/>
      <c r="IR240" s="100"/>
      <c r="IS240" s="100"/>
      <c r="IT240" s="100"/>
      <c r="IU240" s="100"/>
      <c r="IV240" s="100"/>
      <c r="IW240" s="100"/>
      <c r="IX240" s="100"/>
      <c r="IY240" s="100"/>
      <c r="IZ240" s="100"/>
      <c r="JA240" s="100"/>
      <c r="JB240" s="100"/>
      <c r="JC240" s="100"/>
      <c r="JD240" s="100"/>
      <c r="JE240" s="100"/>
      <c r="JF240" s="100"/>
      <c r="JG240" s="100"/>
      <c r="JH240" s="100"/>
      <c r="JI240" s="100"/>
      <c r="JJ240" s="100"/>
      <c r="JK240" s="100"/>
      <c r="JL240" s="100"/>
      <c r="JM240" s="100"/>
      <c r="JN240" s="100"/>
      <c r="JO240" s="100"/>
      <c r="JP240" s="100"/>
      <c r="JQ240" s="100"/>
      <c r="JR240" s="100"/>
      <c r="JS240" s="100"/>
      <c r="JT240" s="100"/>
      <c r="JU240" s="100"/>
      <c r="JV240" s="100"/>
      <c r="JW240" s="100"/>
      <c r="JX240" s="100"/>
      <c r="JY240" s="100"/>
      <c r="JZ240" s="100"/>
      <c r="KA240" s="100"/>
      <c r="KB240" s="100"/>
      <c r="KC240" s="100"/>
      <c r="KD240" s="100"/>
      <c r="KE240" s="100"/>
      <c r="KF240" s="100"/>
      <c r="KG240" s="100"/>
      <c r="KH240" s="100"/>
      <c r="KI240" s="100"/>
      <c r="KJ240" s="100"/>
      <c r="KK240" s="100"/>
      <c r="KL240" s="100"/>
      <c r="KM240" s="100"/>
      <c r="KN240" s="100"/>
      <c r="KO240" s="100"/>
      <c r="KP240" s="100"/>
      <c r="KQ240" s="100"/>
      <c r="KR240" s="100"/>
      <c r="KS240" s="100"/>
      <c r="KT240" s="100"/>
      <c r="KU240" s="100"/>
      <c r="KV240" s="100"/>
      <c r="KW240" s="100"/>
      <c r="KX240" s="100"/>
      <c r="KY240" s="100"/>
      <c r="KZ240" s="100"/>
      <c r="LA240" s="100"/>
      <c r="LB240" s="100"/>
      <c r="LC240" s="100"/>
      <c r="LD240" s="100"/>
      <c r="LE240" s="100"/>
      <c r="LF240" s="100"/>
      <c r="LG240" s="100"/>
      <c r="LH240" s="100"/>
      <c r="LI240" s="100"/>
      <c r="LJ240" s="100"/>
      <c r="LK240" s="100"/>
      <c r="LL240" s="100"/>
      <c r="LM240" s="100"/>
      <c r="LN240" s="100"/>
      <c r="LO240" s="100"/>
      <c r="LP240" s="100"/>
      <c r="LQ240" s="100"/>
      <c r="LR240" s="100"/>
      <c r="LS240" s="100"/>
      <c r="LT240" s="100"/>
      <c r="LU240" s="100"/>
      <c r="LV240" s="100"/>
      <c r="LW240" s="100"/>
      <c r="LX240" s="100"/>
      <c r="LY240" s="100"/>
      <c r="LZ240" s="100"/>
      <c r="MA240" s="100"/>
      <c r="MB240" s="100"/>
      <c r="MC240" s="100"/>
      <c r="MD240" s="100"/>
      <c r="ME240" s="100"/>
      <c r="MF240" s="100"/>
      <c r="MG240" s="100"/>
      <c r="MH240" s="100"/>
      <c r="MI240" s="100"/>
      <c r="MJ240" s="100"/>
      <c r="MK240" s="100"/>
      <c r="ML240" s="100"/>
      <c r="MM240" s="100"/>
      <c r="MN240" s="100"/>
      <c r="MO240" s="100"/>
      <c r="MP240" s="100"/>
      <c r="MQ240" s="100"/>
      <c r="MR240" s="100"/>
      <c r="MS240" s="100"/>
      <c r="MT240" s="100"/>
      <c r="MU240" s="100"/>
      <c r="MV240" s="100"/>
      <c r="MW240" s="100"/>
      <c r="MX240" s="100"/>
      <c r="MY240" s="100"/>
      <c r="MZ240" s="100"/>
      <c r="NA240" s="100"/>
      <c r="NB240" s="100"/>
      <c r="NC240" s="100"/>
      <c r="ND240" s="100"/>
      <c r="NE240" s="100"/>
      <c r="NF240" s="100"/>
      <c r="NG240" s="100"/>
      <c r="NH240" s="100"/>
      <c r="NI240" s="100"/>
      <c r="NJ240" s="100"/>
      <c r="NK240" s="100"/>
      <c r="NL240" s="100"/>
      <c r="NM240" s="100"/>
      <c r="NN240" s="100"/>
      <c r="NO240" s="100"/>
      <c r="NP240" s="100"/>
      <c r="NQ240" s="100"/>
      <c r="NR240" s="100"/>
      <c r="NS240" s="100"/>
      <c r="NT240" s="100"/>
      <c r="NU240" s="100"/>
      <c r="NV240" s="100"/>
      <c r="NW240" s="100"/>
      <c r="NX240" s="100"/>
      <c r="NY240" s="100"/>
      <c r="NZ240" s="100"/>
      <c r="OA240" s="100"/>
      <c r="OB240" s="100"/>
      <c r="OC240" s="100"/>
      <c r="OD240" s="100"/>
      <c r="OE240" s="100"/>
      <c r="OF240" s="100"/>
      <c r="OG240" s="100"/>
      <c r="OH240" s="100"/>
      <c r="OI240" s="100"/>
      <c r="OJ240" s="100"/>
      <c r="OK240" s="100"/>
      <c r="OL240" s="100"/>
      <c r="OM240" s="100"/>
      <c r="ON240" s="100"/>
      <c r="OO240" s="100"/>
      <c r="OP240" s="100"/>
      <c r="OQ240" s="100"/>
      <c r="OR240" s="100"/>
      <c r="OS240" s="100"/>
      <c r="OT240" s="100"/>
      <c r="OU240" s="100"/>
      <c r="OV240" s="100"/>
      <c r="OW240" s="100"/>
      <c r="OX240" s="100"/>
      <c r="OY240" s="100"/>
      <c r="OZ240" s="100"/>
      <c r="PA240" s="100"/>
      <c r="PB240" s="100"/>
      <c r="PC240" s="100"/>
      <c r="PD240" s="100"/>
      <c r="PE240" s="100"/>
      <c r="PF240" s="100"/>
      <c r="PG240" s="100"/>
      <c r="PH240" s="100"/>
      <c r="PI240" s="100"/>
      <c r="PJ240" s="100"/>
      <c r="PK240" s="100"/>
      <c r="PL240" s="100"/>
      <c r="PM240" s="100"/>
      <c r="PN240" s="100"/>
      <c r="PO240" s="100"/>
      <c r="PP240" s="100"/>
      <c r="PQ240" s="100"/>
      <c r="PR240" s="100"/>
      <c r="PS240" s="100"/>
      <c r="PT240" s="100"/>
      <c r="PU240" s="100"/>
      <c r="PV240" s="100"/>
      <c r="PW240" s="100"/>
      <c r="PX240" s="100"/>
      <c r="PY240" s="100"/>
      <c r="PZ240" s="100"/>
      <c r="QA240" s="100"/>
      <c r="QB240" s="100"/>
      <c r="QC240" s="100"/>
      <c r="QD240" s="100"/>
      <c r="QE240" s="100"/>
      <c r="QF240" s="100"/>
      <c r="QG240" s="100"/>
      <c r="QH240" s="100"/>
      <c r="QI240" s="100"/>
      <c r="QJ240" s="100"/>
      <c r="QK240" s="100"/>
      <c r="QL240" s="100"/>
      <c r="QM240" s="100"/>
      <c r="QN240" s="100"/>
      <c r="QO240" s="100"/>
      <c r="QP240" s="100"/>
      <c r="QQ240" s="100"/>
      <c r="QR240" s="100"/>
      <c r="QS240" s="100"/>
      <c r="QT240" s="100"/>
      <c r="QU240" s="100"/>
      <c r="QV240" s="100"/>
      <c r="QW240" s="100"/>
      <c r="QX240" s="100"/>
      <c r="QY240" s="100"/>
      <c r="QZ240" s="100"/>
      <c r="RA240" s="100"/>
      <c r="RB240" s="100"/>
      <c r="RC240" s="100"/>
      <c r="RD240" s="100"/>
      <c r="RE240" s="100"/>
      <c r="RF240" s="100"/>
      <c r="RG240" s="100"/>
      <c r="RH240" s="100"/>
      <c r="RI240" s="100"/>
      <c r="RJ240" s="100"/>
      <c r="RK240" s="100"/>
      <c r="RL240" s="100"/>
      <c r="RM240" s="100"/>
      <c r="RN240" s="100"/>
      <c r="RO240" s="100"/>
      <c r="RP240" s="100"/>
      <c r="RQ240" s="100"/>
      <c r="RR240" s="100"/>
      <c r="RS240" s="100"/>
      <c r="RT240" s="100"/>
      <c r="RU240" s="100"/>
      <c r="RV240" s="100"/>
      <c r="RW240" s="100"/>
      <c r="RX240" s="100"/>
      <c r="RY240" s="100"/>
      <c r="RZ240" s="100"/>
      <c r="SA240" s="100"/>
      <c r="SB240" s="100"/>
      <c r="SC240" s="100"/>
      <c r="SD240" s="100"/>
      <c r="SE240" s="100"/>
      <c r="SF240" s="100"/>
      <c r="SG240" s="100"/>
      <c r="SH240" s="100"/>
      <c r="SI240" s="100"/>
      <c r="SJ240" s="100"/>
      <c r="SK240" s="100"/>
      <c r="SL240" s="100"/>
      <c r="SM240" s="100"/>
      <c r="SN240" s="100"/>
      <c r="SO240" s="100"/>
      <c r="SP240" s="100"/>
      <c r="SQ240" s="100"/>
      <c r="SR240" s="100"/>
      <c r="SS240" s="100"/>
      <c r="ST240" s="100"/>
      <c r="SU240" s="100"/>
      <c r="SV240" s="100"/>
      <c r="SW240" s="100"/>
      <c r="SX240" s="100"/>
      <c r="SY240" s="100"/>
      <c r="SZ240" s="100"/>
      <c r="TA240" s="100"/>
      <c r="TB240" s="100"/>
      <c r="TC240" s="100"/>
      <c r="TD240" s="100"/>
      <c r="TE240" s="100"/>
      <c r="TF240" s="100"/>
      <c r="TG240" s="100"/>
      <c r="TH240" s="100"/>
      <c r="TI240" s="100"/>
      <c r="TJ240" s="100"/>
      <c r="TK240" s="100"/>
      <c r="TL240" s="100"/>
      <c r="TM240" s="100"/>
      <c r="TN240" s="100"/>
      <c r="TO240" s="100"/>
      <c r="TP240" s="100"/>
      <c r="TQ240" s="100"/>
      <c r="TR240" s="100"/>
      <c r="TS240" s="100"/>
      <c r="TT240" s="100"/>
      <c r="TU240" s="100"/>
      <c r="TV240" s="100"/>
      <c r="TW240" s="100"/>
      <c r="TX240" s="100"/>
      <c r="TY240" s="100"/>
      <c r="TZ240" s="100"/>
      <c r="UA240" s="100"/>
      <c r="UB240" s="100"/>
      <c r="UC240" s="100"/>
      <c r="UD240" s="100"/>
      <c r="UE240" s="100"/>
      <c r="UF240" s="100"/>
      <c r="UG240" s="100"/>
      <c r="UH240" s="100"/>
      <c r="UI240" s="100"/>
      <c r="UJ240" s="100"/>
      <c r="UK240" s="100"/>
      <c r="UL240" s="100"/>
      <c r="UM240" s="100"/>
      <c r="UN240" s="100"/>
      <c r="UO240" s="100"/>
      <c r="UP240" s="100"/>
      <c r="UQ240" s="100"/>
      <c r="UR240" s="100"/>
      <c r="US240" s="100"/>
      <c r="UT240" s="100"/>
      <c r="UU240" s="100"/>
      <c r="UV240" s="100"/>
      <c r="UW240" s="100"/>
      <c r="UX240" s="100"/>
      <c r="UY240" s="100"/>
      <c r="UZ240" s="100"/>
      <c r="VA240" s="100"/>
      <c r="VB240" s="100"/>
      <c r="VC240" s="100"/>
      <c r="VD240" s="100"/>
      <c r="VE240" s="100"/>
      <c r="VF240" s="100"/>
      <c r="VG240" s="100"/>
      <c r="VH240" s="100"/>
      <c r="VI240" s="100"/>
      <c r="VJ240" s="100"/>
      <c r="VK240" s="100"/>
      <c r="VL240" s="100"/>
      <c r="VM240" s="100"/>
      <c r="VN240" s="100"/>
      <c r="VO240" s="100"/>
      <c r="VP240" s="100"/>
      <c r="VQ240" s="100"/>
      <c r="VR240" s="100"/>
      <c r="VS240" s="100"/>
      <c r="VT240" s="100"/>
      <c r="VU240" s="100"/>
      <c r="VV240" s="100"/>
      <c r="VW240" s="100"/>
      <c r="VX240" s="100"/>
      <c r="VY240" s="100"/>
      <c r="VZ240" s="100"/>
      <c r="WA240" s="100"/>
      <c r="WB240" s="100"/>
      <c r="WC240" s="100"/>
      <c r="WD240" s="100"/>
      <c r="WE240" s="100"/>
      <c r="WF240" s="100"/>
      <c r="WG240" s="100"/>
      <c r="WH240" s="100"/>
      <c r="WI240" s="100"/>
      <c r="WJ240" s="100"/>
      <c r="WK240" s="100"/>
      <c r="WL240" s="100"/>
      <c r="WM240" s="100"/>
      <c r="WN240" s="100"/>
      <c r="WO240" s="100"/>
      <c r="WP240" s="100"/>
      <c r="WQ240" s="100"/>
      <c r="WR240" s="100"/>
      <c r="WS240" s="100"/>
      <c r="WT240" s="100"/>
      <c r="WU240" s="100"/>
      <c r="WV240" s="100"/>
      <c r="WW240" s="100"/>
      <c r="WX240" s="100"/>
      <c r="WY240" s="100"/>
      <c r="WZ240" s="100"/>
      <c r="XA240" s="100"/>
      <c r="XB240" s="100"/>
      <c r="XC240" s="100"/>
      <c r="XD240" s="100"/>
      <c r="XE240" s="100"/>
      <c r="XF240" s="100"/>
      <c r="XG240" s="100"/>
      <c r="XH240" s="100"/>
      <c r="XI240" s="100"/>
      <c r="XJ240" s="100"/>
      <c r="XK240" s="100"/>
      <c r="XL240" s="100"/>
      <c r="XM240" s="100"/>
      <c r="XN240" s="100"/>
      <c r="XO240" s="100"/>
      <c r="XP240" s="100"/>
      <c r="XQ240" s="100"/>
      <c r="XR240" s="100"/>
      <c r="XS240" s="100"/>
      <c r="XT240" s="100"/>
      <c r="XU240" s="100"/>
      <c r="XV240" s="100"/>
      <c r="XW240" s="100"/>
      <c r="XX240" s="100"/>
      <c r="XY240" s="100"/>
      <c r="XZ240" s="100"/>
      <c r="YA240" s="100"/>
      <c r="YB240" s="100"/>
      <c r="YC240" s="100"/>
      <c r="YD240" s="100"/>
      <c r="YE240" s="100"/>
      <c r="YF240" s="100"/>
      <c r="YG240" s="100"/>
      <c r="YH240" s="100"/>
      <c r="YI240" s="100"/>
      <c r="YJ240" s="100"/>
      <c r="YK240" s="100"/>
      <c r="YL240" s="100"/>
      <c r="YM240" s="100"/>
      <c r="YN240" s="100"/>
      <c r="YO240" s="100"/>
      <c r="YP240" s="100"/>
      <c r="YQ240" s="100"/>
      <c r="YR240" s="100"/>
      <c r="YS240" s="100"/>
      <c r="YT240" s="100"/>
      <c r="YU240" s="100"/>
      <c r="YV240" s="100"/>
      <c r="YW240" s="100"/>
      <c r="YX240" s="100"/>
      <c r="YY240" s="100"/>
      <c r="YZ240" s="100"/>
      <c r="ZA240" s="100"/>
      <c r="ZB240" s="100"/>
      <c r="ZC240" s="100"/>
      <c r="ZD240" s="100"/>
      <c r="ZE240" s="100"/>
      <c r="ZF240" s="100"/>
      <c r="ZG240" s="100"/>
      <c r="ZH240" s="100"/>
      <c r="ZI240" s="100"/>
      <c r="ZJ240" s="100"/>
      <c r="ZK240" s="100"/>
      <c r="ZL240" s="100"/>
      <c r="ZM240" s="100"/>
      <c r="ZN240" s="100"/>
      <c r="ZO240" s="100"/>
      <c r="ZP240" s="100"/>
      <c r="ZQ240" s="100"/>
      <c r="ZR240" s="100"/>
      <c r="ZS240" s="100"/>
      <c r="ZT240" s="100"/>
      <c r="ZU240" s="100"/>
      <c r="ZV240" s="100"/>
      <c r="ZW240" s="100"/>
      <c r="ZX240" s="100"/>
      <c r="ZY240" s="100"/>
      <c r="ZZ240" s="100"/>
      <c r="AAA240" s="100"/>
      <c r="AAB240" s="100"/>
      <c r="AAC240" s="100"/>
      <c r="AAD240" s="100"/>
      <c r="AAE240" s="100"/>
      <c r="AAF240" s="100"/>
      <c r="AAG240" s="100"/>
      <c r="AAH240" s="100"/>
      <c r="AAI240" s="100"/>
      <c r="AAJ240" s="100"/>
      <c r="AAK240" s="100"/>
      <c r="AAL240" s="100"/>
      <c r="AAM240" s="100"/>
      <c r="AAN240" s="100"/>
      <c r="AAO240" s="100"/>
      <c r="AAP240" s="100"/>
      <c r="AAQ240" s="100"/>
      <c r="AAR240" s="100"/>
      <c r="AAS240" s="100"/>
      <c r="AAT240" s="100"/>
      <c r="AAU240" s="100"/>
      <c r="AAV240" s="100"/>
      <c r="AAW240" s="100"/>
      <c r="AAX240" s="100"/>
      <c r="AAY240" s="100"/>
      <c r="AAZ240" s="100"/>
      <c r="ABA240" s="100"/>
      <c r="ABB240" s="100"/>
      <c r="ABC240" s="100"/>
      <c r="ABD240" s="100"/>
      <c r="ABE240" s="100"/>
      <c r="ABF240" s="100"/>
      <c r="ABG240" s="100"/>
      <c r="ABH240" s="100"/>
      <c r="ABI240" s="100"/>
      <c r="ABJ240" s="100"/>
      <c r="ABK240" s="100"/>
      <c r="ABL240" s="100"/>
      <c r="ABM240" s="100"/>
      <c r="ABN240" s="100"/>
      <c r="ABO240" s="100"/>
      <c r="ABP240" s="100"/>
      <c r="ABQ240" s="100"/>
      <c r="ABR240" s="100"/>
      <c r="ABS240" s="100"/>
      <c r="ABT240" s="100"/>
      <c r="ABU240" s="100"/>
      <c r="ABV240" s="100"/>
      <c r="ABW240" s="100"/>
      <c r="ABX240" s="100"/>
      <c r="ABY240" s="100"/>
      <c r="ABZ240" s="100"/>
      <c r="ACA240" s="100"/>
      <c r="ACB240" s="100"/>
      <c r="ACC240" s="100"/>
      <c r="ACD240" s="100"/>
      <c r="ACE240" s="100"/>
      <c r="ACF240" s="100"/>
      <c r="ACG240" s="100"/>
      <c r="ACH240" s="100"/>
      <c r="ACI240" s="100"/>
      <c r="ACJ240" s="100"/>
      <c r="ACK240" s="100"/>
      <c r="ACL240" s="100"/>
      <c r="ACM240" s="100"/>
      <c r="ACN240" s="100"/>
      <c r="ACO240" s="100"/>
      <c r="ACP240" s="100"/>
      <c r="ACQ240" s="100"/>
      <c r="ACR240" s="100"/>
      <c r="ACS240" s="100"/>
      <c r="ACT240" s="100"/>
      <c r="ACU240" s="100"/>
      <c r="ACV240" s="100"/>
      <c r="ACW240" s="100"/>
      <c r="ACX240" s="100"/>
      <c r="ACY240" s="100"/>
      <c r="ACZ240" s="100"/>
      <c r="ADA240" s="100"/>
      <c r="ADB240" s="100"/>
      <c r="ADC240" s="100"/>
      <c r="ADD240" s="100"/>
      <c r="ADE240" s="100"/>
      <c r="ADF240" s="100"/>
      <c r="ADG240" s="100"/>
      <c r="ADH240" s="100"/>
      <c r="ADI240" s="100"/>
      <c r="ADJ240" s="100"/>
      <c r="ADK240" s="100"/>
      <c r="ADL240" s="100"/>
      <c r="ADM240" s="100"/>
      <c r="ADN240" s="100"/>
      <c r="ADO240" s="100"/>
      <c r="ADP240" s="100"/>
      <c r="ADQ240" s="100"/>
      <c r="ADR240" s="100"/>
      <c r="ADS240" s="100"/>
      <c r="ADT240" s="100"/>
      <c r="ADU240" s="100"/>
      <c r="ADV240" s="100"/>
      <c r="ADW240" s="100"/>
      <c r="ADX240" s="100"/>
      <c r="ADY240" s="100"/>
      <c r="ADZ240" s="100"/>
      <c r="AEA240" s="100"/>
      <c r="AEB240" s="100"/>
      <c r="AEC240" s="100"/>
      <c r="AED240" s="100"/>
      <c r="AEE240" s="100"/>
      <c r="AEF240" s="100"/>
      <c r="AEG240" s="100"/>
      <c r="AEH240" s="100"/>
      <c r="AEI240" s="100"/>
      <c r="AEJ240" s="100"/>
      <c r="AEK240" s="100"/>
      <c r="AEL240" s="100"/>
      <c r="AEM240" s="100"/>
      <c r="AEN240" s="100"/>
      <c r="AEO240" s="100"/>
      <c r="AEP240" s="100"/>
      <c r="AEQ240" s="100"/>
      <c r="AER240" s="100"/>
      <c r="AES240" s="100"/>
      <c r="AET240" s="100"/>
      <c r="AEU240" s="100"/>
      <c r="AEV240" s="100"/>
      <c r="AEW240" s="100"/>
      <c r="AEX240" s="100"/>
      <c r="AEY240" s="100"/>
      <c r="AEZ240" s="100"/>
      <c r="AFA240" s="100"/>
      <c r="AFB240" s="100"/>
      <c r="AFC240" s="100"/>
      <c r="AFD240" s="100"/>
      <c r="AFE240" s="100"/>
      <c r="AFF240" s="100"/>
      <c r="AFG240" s="100"/>
      <c r="AFH240" s="100"/>
      <c r="AFI240" s="100"/>
      <c r="AFJ240" s="100"/>
      <c r="AFK240" s="100"/>
      <c r="AFL240" s="100"/>
      <c r="AFM240" s="100"/>
      <c r="AFN240" s="100"/>
      <c r="AFO240" s="100"/>
      <c r="AFP240" s="100"/>
      <c r="AFQ240" s="100"/>
      <c r="AFR240" s="100"/>
      <c r="AFS240" s="100"/>
      <c r="AFT240" s="100"/>
      <c r="AFU240" s="100"/>
      <c r="AFV240" s="100"/>
      <c r="AFW240" s="100"/>
      <c r="AFX240" s="100"/>
      <c r="AFY240" s="100"/>
      <c r="AFZ240" s="100"/>
      <c r="AGA240" s="100"/>
      <c r="AGB240" s="100"/>
      <c r="AGC240" s="100"/>
      <c r="AGD240" s="100"/>
      <c r="AGE240" s="100"/>
      <c r="AGF240" s="100"/>
      <c r="AGG240" s="100"/>
      <c r="AGH240" s="100"/>
      <c r="AGI240" s="100"/>
      <c r="AGJ240" s="100"/>
      <c r="AGK240" s="100"/>
      <c r="AGL240" s="100"/>
      <c r="AGM240" s="100"/>
      <c r="AGN240" s="100"/>
      <c r="AGO240" s="100"/>
      <c r="AGP240" s="100"/>
      <c r="AGQ240" s="100"/>
      <c r="AGR240" s="100"/>
      <c r="AGS240" s="100"/>
      <c r="AGT240" s="100"/>
      <c r="AGU240" s="100"/>
      <c r="AGV240" s="100"/>
      <c r="AGW240" s="100"/>
      <c r="AGX240" s="100"/>
      <c r="AGY240" s="100"/>
      <c r="AGZ240" s="100"/>
      <c r="AHA240" s="100"/>
      <c r="AHB240" s="100"/>
      <c r="AHC240" s="100"/>
      <c r="AHD240" s="100"/>
      <c r="AHE240" s="100"/>
      <c r="AHF240" s="100"/>
      <c r="AHG240" s="100"/>
      <c r="AHH240" s="100"/>
      <c r="AHI240" s="100"/>
      <c r="AHJ240" s="100"/>
      <c r="AHK240" s="100"/>
      <c r="AHL240" s="100"/>
      <c r="AHM240" s="100"/>
      <c r="AHN240" s="100"/>
      <c r="AHO240" s="100"/>
      <c r="AHP240" s="100"/>
      <c r="AHQ240" s="100"/>
      <c r="AHR240" s="100"/>
      <c r="AHS240" s="100"/>
      <c r="AHT240" s="100"/>
      <c r="AHU240" s="100"/>
      <c r="AHV240" s="100"/>
      <c r="AHW240" s="100"/>
      <c r="AHX240" s="100"/>
      <c r="AHY240" s="100"/>
      <c r="AHZ240" s="100"/>
      <c r="AIA240" s="100"/>
      <c r="AIB240" s="100"/>
      <c r="AIC240" s="100"/>
      <c r="AID240" s="100"/>
      <c r="AIE240" s="100"/>
      <c r="AIF240" s="100"/>
      <c r="AIG240" s="100"/>
      <c r="AIH240" s="100"/>
      <c r="AII240" s="100"/>
      <c r="AIJ240" s="100"/>
      <c r="AIK240" s="100"/>
      <c r="AIL240" s="100"/>
      <c r="AIM240" s="100"/>
      <c r="AIN240" s="100"/>
      <c r="AIO240" s="100"/>
      <c r="AIP240" s="100"/>
      <c r="AIQ240" s="100"/>
      <c r="AIR240" s="100"/>
      <c r="AIS240" s="100"/>
      <c r="AIT240" s="100"/>
      <c r="AIU240" s="100"/>
      <c r="AIV240" s="100"/>
      <c r="AIW240" s="100"/>
      <c r="AIX240" s="100"/>
      <c r="AIY240" s="100"/>
      <c r="AIZ240" s="100"/>
      <c r="AJA240" s="100"/>
      <c r="AJB240" s="100"/>
      <c r="AJC240" s="100"/>
      <c r="AJD240" s="100"/>
      <c r="AJE240" s="100"/>
      <c r="AJF240" s="100"/>
      <c r="AJG240" s="100"/>
      <c r="AJH240" s="100"/>
      <c r="AJI240" s="100"/>
      <c r="AJJ240" s="100"/>
      <c r="AJK240" s="100"/>
      <c r="AJL240" s="100"/>
      <c r="AJM240" s="100"/>
      <c r="AJN240" s="100"/>
      <c r="AJO240" s="100"/>
      <c r="AJP240" s="100"/>
      <c r="AJQ240" s="100"/>
      <c r="AJR240" s="100"/>
      <c r="AJS240" s="100"/>
      <c r="AJT240" s="100"/>
      <c r="AJU240" s="100"/>
      <c r="AJV240" s="100"/>
      <c r="AJW240" s="100"/>
      <c r="AJX240" s="100"/>
      <c r="AJY240" s="100"/>
      <c r="AJZ240" s="100"/>
      <c r="AKA240" s="100"/>
      <c r="AKB240" s="100"/>
      <c r="AKC240" s="100"/>
      <c r="AKD240" s="100"/>
      <c r="AKE240" s="100"/>
      <c r="AKF240" s="100"/>
      <c r="AKG240" s="100"/>
      <c r="AKH240" s="100"/>
      <c r="AKI240" s="100"/>
      <c r="AKJ240" s="100"/>
      <c r="AKK240" s="100"/>
      <c r="AKL240" s="100"/>
      <c r="AKM240" s="100"/>
      <c r="AKN240" s="100"/>
      <c r="AKO240" s="100"/>
      <c r="AKP240" s="100"/>
      <c r="AKQ240" s="100"/>
      <c r="AKR240" s="100"/>
      <c r="AKS240" s="100"/>
      <c r="AKT240" s="100"/>
      <c r="AKU240" s="100"/>
      <c r="AKV240" s="100"/>
      <c r="AKW240" s="100"/>
      <c r="AKX240" s="100"/>
      <c r="AKY240" s="100"/>
      <c r="AKZ240" s="100"/>
      <c r="ALA240" s="100"/>
      <c r="ALB240" s="100"/>
      <c r="ALC240" s="100"/>
      <c r="ALD240" s="100"/>
      <c r="ALE240" s="100"/>
      <c r="ALF240" s="100"/>
      <c r="ALG240" s="100"/>
      <c r="ALH240" s="100"/>
      <c r="ALI240" s="100"/>
      <c r="ALJ240" s="100"/>
      <c r="ALK240" s="100"/>
      <c r="ALL240" s="100"/>
      <c r="ALM240" s="100"/>
      <c r="ALN240" s="100"/>
      <c r="ALO240" s="100"/>
      <c r="ALP240" s="100"/>
      <c r="ALQ240" s="100"/>
      <c r="ALR240" s="100"/>
      <c r="ALS240" s="100"/>
      <c r="ALT240" s="100"/>
      <c r="ALU240" s="100"/>
      <c r="ALV240" s="100"/>
      <c r="ALW240" s="100"/>
      <c r="ALX240" s="100"/>
      <c r="ALY240" s="100"/>
      <c r="ALZ240" s="100"/>
      <c r="AMA240" s="100"/>
      <c r="AMB240" s="100"/>
      <c r="AMC240" s="100"/>
      <c r="AMD240" s="100"/>
      <c r="AME240" s="100"/>
      <c r="AMF240" s="100"/>
      <c r="AMG240" s="100"/>
      <c r="AMH240" s="100"/>
      <c r="AMI240" s="100"/>
    </row>
    <row r="241" spans="1:18" s="100" customFormat="1">
      <c r="A241" s="117" t="s">
        <v>225</v>
      </c>
      <c r="B241" s="118" t="s">
        <v>245</v>
      </c>
      <c r="C241" s="100">
        <v>2</v>
      </c>
      <c r="D241" s="100">
        <v>1</v>
      </c>
      <c r="F241" s="100">
        <v>1</v>
      </c>
      <c r="H241" s="100">
        <f t="shared" si="35"/>
        <v>4</v>
      </c>
      <c r="I241" s="123" t="str">
        <f t="shared" si="36"/>
        <v>統一超商</v>
      </c>
      <c r="J241" s="127" t="str">
        <f>IF((I241&lt;&gt;店舗数一覧_2021!I241),"○","")</f>
        <v/>
      </c>
      <c r="K241" s="124">
        <v>10563</v>
      </c>
      <c r="L241" s="102">
        <f t="shared" si="37"/>
        <v>2640.75</v>
      </c>
      <c r="M241" s="104"/>
      <c r="N241" s="104"/>
      <c r="O241" s="104"/>
      <c r="P241" s="104"/>
      <c r="Q241" s="104"/>
      <c r="R241" s="104"/>
    </row>
    <row r="242" spans="1:18" s="100" customFormat="1">
      <c r="A242" s="117" t="s">
        <v>225</v>
      </c>
      <c r="B242" s="118" t="s">
        <v>246</v>
      </c>
      <c r="C242" s="100">
        <v>17</v>
      </c>
      <c r="D242" s="100">
        <v>13</v>
      </c>
      <c r="F242" s="100">
        <v>3</v>
      </c>
      <c r="G242" s="100">
        <v>2</v>
      </c>
      <c r="H242" s="100">
        <f t="shared" si="35"/>
        <v>35</v>
      </c>
      <c r="I242" s="123" t="str">
        <f t="shared" si="36"/>
        <v>統一超商</v>
      </c>
      <c r="J242" s="127" t="str">
        <f>IF((I242&lt;&gt;店舗数一覧_2021!I242),"○","")</f>
        <v/>
      </c>
      <c r="K242" s="124">
        <v>76307</v>
      </c>
      <c r="L242" s="102">
        <f t="shared" si="37"/>
        <v>2180.1999999999998</v>
      </c>
      <c r="M242" s="104"/>
      <c r="N242" s="104"/>
      <c r="O242" s="104"/>
      <c r="P242" s="104"/>
      <c r="Q242" s="104"/>
      <c r="R242" s="104"/>
    </row>
    <row r="243" spans="1:18" s="100" customFormat="1">
      <c r="A243" s="117" t="s">
        <v>225</v>
      </c>
      <c r="B243" s="118" t="s">
        <v>247</v>
      </c>
      <c r="C243" s="100">
        <v>4</v>
      </c>
      <c r="D243" s="100">
        <v>4</v>
      </c>
      <c r="F243" s="100">
        <v>5</v>
      </c>
      <c r="H243" s="100">
        <f t="shared" si="35"/>
        <v>13</v>
      </c>
      <c r="I243" s="123" t="str">
        <f t="shared" si="36"/>
        <v>莱爾富国</v>
      </c>
      <c r="J243" s="127" t="str">
        <f>IF((I243&lt;&gt;店舗数一覧_2021!I243),"○","")</f>
        <v>○</v>
      </c>
      <c r="K243" s="124">
        <v>22680</v>
      </c>
      <c r="L243" s="102">
        <f t="shared" si="37"/>
        <v>1744.6153846153845</v>
      </c>
      <c r="M243" s="104"/>
      <c r="N243" s="104"/>
      <c r="O243" s="104"/>
      <c r="P243" s="104"/>
      <c r="Q243" s="104"/>
      <c r="R243" s="104"/>
    </row>
    <row r="244" spans="1:18" s="100" customFormat="1">
      <c r="A244" s="117" t="s">
        <v>225</v>
      </c>
      <c r="B244" s="118" t="s">
        <v>248</v>
      </c>
      <c r="C244" s="100">
        <v>6</v>
      </c>
      <c r="D244" s="100">
        <v>1</v>
      </c>
      <c r="F244" s="100">
        <v>3</v>
      </c>
      <c r="H244" s="100">
        <f t="shared" si="35"/>
        <v>10</v>
      </c>
      <c r="I244" s="123" t="str">
        <f t="shared" si="36"/>
        <v>統一超商</v>
      </c>
      <c r="J244" s="127" t="str">
        <f>IF((I244&lt;&gt;店舗数一覧_2021!I244),"○","")</f>
        <v/>
      </c>
      <c r="K244" s="124">
        <v>27185</v>
      </c>
      <c r="L244" s="102">
        <f t="shared" si="37"/>
        <v>2718.5</v>
      </c>
      <c r="M244" s="104"/>
      <c r="N244" s="104"/>
      <c r="O244" s="104"/>
      <c r="P244" s="104"/>
      <c r="Q244" s="104"/>
      <c r="R244" s="104"/>
    </row>
    <row r="245" spans="1:18" s="100" customFormat="1">
      <c r="A245" s="117" t="s">
        <v>225</v>
      </c>
      <c r="B245" s="118" t="s">
        <v>620</v>
      </c>
      <c r="C245" s="100">
        <v>4</v>
      </c>
      <c r="D245" s="100">
        <v>1</v>
      </c>
      <c r="H245" s="100">
        <f t="shared" si="35"/>
        <v>5</v>
      </c>
      <c r="I245" s="123" t="str">
        <f t="shared" si="36"/>
        <v>統一超商</v>
      </c>
      <c r="J245" s="127" t="str">
        <f>IF((I245&lt;&gt;店舗数一覧_2021!I245),"○","")</f>
        <v/>
      </c>
      <c r="K245" s="124">
        <v>20062</v>
      </c>
      <c r="L245" s="102">
        <f t="shared" si="37"/>
        <v>4012.4</v>
      </c>
      <c r="M245" s="104"/>
      <c r="N245" s="104"/>
      <c r="O245" s="104"/>
      <c r="P245" s="104"/>
      <c r="Q245" s="104"/>
      <c r="R245" s="104"/>
    </row>
    <row r="246" spans="1:18" s="100" customFormat="1">
      <c r="A246" s="117" t="s">
        <v>225</v>
      </c>
      <c r="B246" s="118" t="s">
        <v>250</v>
      </c>
      <c r="C246" s="100">
        <v>3</v>
      </c>
      <c r="D246" s="100">
        <v>4</v>
      </c>
      <c r="H246" s="100">
        <f t="shared" si="35"/>
        <v>7</v>
      </c>
      <c r="I246" s="123" t="str">
        <f t="shared" si="36"/>
        <v>全家便利</v>
      </c>
      <c r="J246" s="127" t="str">
        <f>IF((I246&lt;&gt;店舗数一覧_2021!I246),"○","")</f>
        <v>○</v>
      </c>
      <c r="K246" s="124">
        <v>21643</v>
      </c>
      <c r="L246" s="102">
        <f t="shared" si="37"/>
        <v>3091.8571428571427</v>
      </c>
      <c r="M246" s="104"/>
      <c r="N246" s="104"/>
      <c r="O246" s="104"/>
      <c r="P246" s="104"/>
      <c r="Q246" s="104"/>
      <c r="R246" s="104"/>
    </row>
    <row r="247" spans="1:18" s="100" customFormat="1">
      <c r="A247" s="117" t="s">
        <v>225</v>
      </c>
      <c r="B247" s="118" t="s">
        <v>251</v>
      </c>
      <c r="C247" s="100">
        <v>3</v>
      </c>
      <c r="D247" s="100">
        <v>1</v>
      </c>
      <c r="H247" s="100">
        <f t="shared" si="35"/>
        <v>4</v>
      </c>
      <c r="I247" s="123" t="str">
        <f t="shared" si="36"/>
        <v>統一超商</v>
      </c>
      <c r="J247" s="127" t="str">
        <f>IF((I247&lt;&gt;店舗数一覧_2021!I247),"○","")</f>
        <v/>
      </c>
      <c r="K247" s="124">
        <v>23408</v>
      </c>
      <c r="L247" s="102">
        <f t="shared" si="37"/>
        <v>5852</v>
      </c>
      <c r="M247" s="104"/>
      <c r="N247" s="104"/>
      <c r="O247" s="104"/>
      <c r="P247" s="104"/>
      <c r="Q247" s="104"/>
      <c r="R247" s="104"/>
    </row>
    <row r="248" spans="1:18" s="100" customFormat="1">
      <c r="A248" s="117" t="s">
        <v>225</v>
      </c>
      <c r="B248" s="118" t="s">
        <v>252</v>
      </c>
      <c r="C248" s="100">
        <v>6</v>
      </c>
      <c r="D248" s="100">
        <v>3</v>
      </c>
      <c r="G248" s="100">
        <v>1</v>
      </c>
      <c r="H248" s="100">
        <f t="shared" si="35"/>
        <v>10</v>
      </c>
      <c r="I248" s="123" t="str">
        <f t="shared" si="36"/>
        <v>統一超商</v>
      </c>
      <c r="J248" s="127" t="str">
        <f>IF((I248&lt;&gt;店舗数一覧_2021!I248),"○","")</f>
        <v/>
      </c>
      <c r="K248" s="124">
        <v>20788</v>
      </c>
      <c r="L248" s="102">
        <f t="shared" si="37"/>
        <v>2078.8000000000002</v>
      </c>
      <c r="M248" s="104"/>
      <c r="N248" s="104"/>
      <c r="O248" s="104"/>
      <c r="P248" s="104"/>
      <c r="Q248" s="104"/>
      <c r="R248" s="104"/>
    </row>
    <row r="249" spans="1:18" s="100" customFormat="1">
      <c r="A249" s="117" t="s">
        <v>225</v>
      </c>
      <c r="B249" s="118" t="s">
        <v>253</v>
      </c>
      <c r="C249" s="100">
        <v>6</v>
      </c>
      <c r="D249" s="100">
        <v>3</v>
      </c>
      <c r="G249" s="100">
        <v>2</v>
      </c>
      <c r="H249" s="100">
        <f t="shared" si="35"/>
        <v>11</v>
      </c>
      <c r="I249" s="123" t="str">
        <f t="shared" si="36"/>
        <v>統一超商</v>
      </c>
      <c r="J249" s="127" t="str">
        <f>IF((I249&lt;&gt;店舗数一覧_2021!I249),"○","")</f>
        <v/>
      </c>
      <c r="K249" s="124">
        <v>25003</v>
      </c>
      <c r="L249" s="102">
        <f t="shared" si="37"/>
        <v>2273</v>
      </c>
      <c r="M249" s="104"/>
      <c r="N249" s="104"/>
      <c r="O249" s="104"/>
      <c r="P249" s="104"/>
      <c r="Q249" s="104"/>
      <c r="R249" s="104"/>
    </row>
    <row r="250" spans="1:18" s="100" customFormat="1">
      <c r="A250" s="117" t="s">
        <v>225</v>
      </c>
      <c r="B250" s="118" t="s">
        <v>254</v>
      </c>
      <c r="C250" s="100">
        <v>28</v>
      </c>
      <c r="D250" s="100">
        <v>11</v>
      </c>
      <c r="E250" s="100">
        <v>1</v>
      </c>
      <c r="F250" s="100">
        <v>2</v>
      </c>
      <c r="H250" s="100">
        <f t="shared" si="35"/>
        <v>42</v>
      </c>
      <c r="I250" s="123" t="str">
        <f t="shared" si="36"/>
        <v>統一超商</v>
      </c>
      <c r="J250" s="127" t="str">
        <f>IF((I250&lt;&gt;店舗数一覧_2021!I250),"○","")</f>
        <v/>
      </c>
      <c r="K250" s="124">
        <v>50892</v>
      </c>
      <c r="L250" s="102">
        <f t="shared" si="37"/>
        <v>1211.7142857142858</v>
      </c>
      <c r="M250" s="104"/>
      <c r="N250" s="104"/>
      <c r="O250" s="104"/>
      <c r="P250" s="104"/>
      <c r="Q250" s="104"/>
      <c r="R250" s="104"/>
    </row>
    <row r="251" spans="1:18" s="100" customFormat="1">
      <c r="A251" s="117" t="s">
        <v>225</v>
      </c>
      <c r="B251" s="118" t="s">
        <v>255</v>
      </c>
      <c r="C251" s="100">
        <v>2</v>
      </c>
      <c r="F251" s="100">
        <v>1</v>
      </c>
      <c r="H251" s="100">
        <f t="shared" si="35"/>
        <v>3</v>
      </c>
      <c r="I251" s="123" t="str">
        <f t="shared" si="36"/>
        <v>統一超商</v>
      </c>
      <c r="J251" s="127" t="str">
        <f>IF((I251&lt;&gt;店舗数一覧_2021!I251),"○","")</f>
        <v/>
      </c>
      <c r="K251" s="124">
        <v>9184</v>
      </c>
      <c r="L251" s="102">
        <f t="shared" si="37"/>
        <v>3061.3333333333335</v>
      </c>
      <c r="M251" s="104"/>
      <c r="N251" s="104"/>
      <c r="O251" s="104"/>
      <c r="P251" s="104"/>
      <c r="Q251" s="104"/>
      <c r="R251" s="104"/>
    </row>
    <row r="252" spans="1:18" s="100" customFormat="1">
      <c r="A252" s="117" t="s">
        <v>225</v>
      </c>
      <c r="B252" s="118" t="s">
        <v>256</v>
      </c>
      <c r="C252" s="100">
        <v>2</v>
      </c>
      <c r="D252" s="100">
        <v>1</v>
      </c>
      <c r="H252" s="100">
        <f t="shared" si="35"/>
        <v>3</v>
      </c>
      <c r="I252" s="123" t="str">
        <f t="shared" si="36"/>
        <v>統一超商</v>
      </c>
      <c r="J252" s="127" t="str">
        <f>IF((I252&lt;&gt;店舗数一覧_2021!I252),"○","")</f>
        <v>○</v>
      </c>
      <c r="K252" s="124">
        <v>7098</v>
      </c>
      <c r="L252" s="102">
        <f t="shared" si="37"/>
        <v>2366</v>
      </c>
      <c r="M252" s="104"/>
      <c r="N252" s="104"/>
      <c r="O252" s="104"/>
      <c r="P252" s="104"/>
      <c r="Q252" s="104"/>
      <c r="R252" s="104"/>
    </row>
    <row r="253" spans="1:18" s="100" customFormat="1">
      <c r="A253" s="117" t="s">
        <v>225</v>
      </c>
      <c r="B253" s="118" t="s">
        <v>257</v>
      </c>
      <c r="C253" s="100">
        <v>30</v>
      </c>
      <c r="D253" s="100">
        <v>16</v>
      </c>
      <c r="H253" s="100">
        <f t="shared" si="35"/>
        <v>46</v>
      </c>
      <c r="I253" s="123" t="str">
        <f t="shared" si="36"/>
        <v>統一超商</v>
      </c>
      <c r="J253" s="127" t="str">
        <f>IF((I253&lt;&gt;店舗数一覧_2021!I253),"○","")</f>
        <v/>
      </c>
      <c r="K253" s="124">
        <v>37660</v>
      </c>
      <c r="L253" s="102">
        <f t="shared" si="37"/>
        <v>818.695652173913</v>
      </c>
      <c r="M253" s="104"/>
      <c r="N253" s="104"/>
      <c r="O253" s="104"/>
      <c r="P253" s="104"/>
      <c r="Q253" s="104"/>
      <c r="R253" s="104"/>
    </row>
    <row r="254" spans="1:18" s="100" customFormat="1">
      <c r="A254" s="117" t="s">
        <v>225</v>
      </c>
      <c r="B254" s="118" t="s">
        <v>258</v>
      </c>
      <c r="C254" s="100">
        <v>15</v>
      </c>
      <c r="D254" s="100">
        <v>6</v>
      </c>
      <c r="F254" s="100">
        <v>3</v>
      </c>
      <c r="H254" s="100">
        <f t="shared" si="35"/>
        <v>24</v>
      </c>
      <c r="I254" s="123" t="str">
        <f t="shared" si="36"/>
        <v>統一超商</v>
      </c>
      <c r="J254" s="127" t="str">
        <f>IF((I254&lt;&gt;店舗数一覧_2021!I254),"○","")</f>
        <v/>
      </c>
      <c r="K254" s="124">
        <v>30328</v>
      </c>
      <c r="L254" s="102">
        <f t="shared" si="37"/>
        <v>1263.6666666666667</v>
      </c>
      <c r="M254" s="104">
        <f>SUM(C219:C255)</f>
        <v>608</v>
      </c>
      <c r="N254" s="104">
        <f t="shared" ref="N254:Q254" si="38">SUM(D219:D255)</f>
        <v>262</v>
      </c>
      <c r="O254" s="104">
        <f t="shared" si="38"/>
        <v>5</v>
      </c>
      <c r="P254" s="104">
        <f t="shared" si="38"/>
        <v>81</v>
      </c>
      <c r="Q254" s="104">
        <f t="shared" si="38"/>
        <v>19</v>
      </c>
      <c r="R254" s="104">
        <f t="shared" ref="R254" si="39">SUM(H219:H254)</f>
        <v>974</v>
      </c>
    </row>
    <row r="255" spans="1:18" s="100" customFormat="1">
      <c r="A255" s="117" t="s">
        <v>225</v>
      </c>
      <c r="B255" s="118" t="s">
        <v>259</v>
      </c>
      <c r="C255" s="100">
        <v>1</v>
      </c>
      <c r="H255" s="100">
        <f t="shared" si="35"/>
        <v>1</v>
      </c>
      <c r="I255" s="123" t="str">
        <f t="shared" si="36"/>
        <v>統一超商</v>
      </c>
      <c r="J255" s="127" t="str">
        <f>IF((I255&lt;&gt;店舗数一覧_2021!I255),"○","")</f>
        <v>○</v>
      </c>
      <c r="K255" s="124">
        <v>4543</v>
      </c>
      <c r="L255" s="102">
        <f t="shared" si="37"/>
        <v>4543</v>
      </c>
      <c r="M255" s="104"/>
      <c r="N255" s="104"/>
      <c r="O255" s="104"/>
      <c r="P255" s="104"/>
      <c r="Q255" s="104"/>
      <c r="R255" s="104"/>
    </row>
    <row r="256" spans="1:18" s="100" customFormat="1">
      <c r="A256" s="117"/>
      <c r="B256" s="118"/>
      <c r="I256" s="123"/>
      <c r="J256" s="127" t="str">
        <f>IF((I256&lt;&gt;店舗数一覧_2021!I256),"○","")</f>
        <v/>
      </c>
      <c r="K256" s="124"/>
      <c r="L256" s="102"/>
      <c r="M256" s="104"/>
      <c r="N256" s="104"/>
      <c r="O256" s="104"/>
      <c r="P256" s="104"/>
      <c r="Q256" s="104"/>
      <c r="R256" s="104"/>
    </row>
    <row r="257" spans="1:1023" s="104" customFormat="1">
      <c r="A257" s="117" t="s">
        <v>260</v>
      </c>
      <c r="B257" s="118" t="s">
        <v>261</v>
      </c>
      <c r="C257" s="100">
        <v>25</v>
      </c>
      <c r="D257" s="100">
        <v>10</v>
      </c>
      <c r="E257" s="100"/>
      <c r="F257" s="100">
        <v>3</v>
      </c>
      <c r="G257" s="100">
        <v>1</v>
      </c>
      <c r="H257" s="100">
        <f t="shared" ref="H257:H294" si="40">SUM(C257:G257)</f>
        <v>39</v>
      </c>
      <c r="I257" s="123" t="str">
        <f t="shared" ref="I257:I294" si="41">IF(MAX(C257:G257)=0,"没有店舗",IF(COUNTIF(C257:G257,MAX(C257:G257))&gt;1,"首位複数",INDEX(C$2:G$2,1,MATCH(MAX(C257:G257),C257:G257,0))))</f>
        <v>統一超商</v>
      </c>
      <c r="J257" s="127" t="str">
        <f>IF((I257&lt;&gt;店舗数一覧_2021!I257),"○","")</f>
        <v/>
      </c>
      <c r="K257" s="124">
        <v>50383</v>
      </c>
      <c r="L257" s="102">
        <f t="shared" ref="L257:L294" si="42">IF(H257=0,"-",(K257/H257))</f>
        <v>1291.8717948717949</v>
      </c>
      <c r="S257" s="100"/>
      <c r="T257" s="100"/>
      <c r="U257" s="100"/>
      <c r="V257" s="100"/>
      <c r="W257" s="100"/>
      <c r="X257" s="100"/>
      <c r="Y257" s="100"/>
      <c r="Z257" s="100"/>
      <c r="AA257" s="100"/>
      <c r="AB257" s="100"/>
      <c r="AC257" s="100"/>
      <c r="AD257" s="100"/>
      <c r="AE257" s="100"/>
      <c r="AF257" s="100"/>
      <c r="AG257" s="100"/>
      <c r="AH257" s="100"/>
      <c r="AI257" s="100"/>
      <c r="AJ257" s="100"/>
      <c r="AK257" s="100"/>
      <c r="AL257" s="100"/>
      <c r="AM257" s="100"/>
      <c r="AN257" s="100"/>
      <c r="AO257" s="100"/>
      <c r="AP257" s="100"/>
      <c r="AQ257" s="100"/>
      <c r="AR257" s="100"/>
      <c r="AS257" s="100"/>
      <c r="AT257" s="100"/>
      <c r="AU257" s="100"/>
      <c r="AV257" s="100"/>
      <c r="AW257" s="100"/>
      <c r="AX257" s="100"/>
      <c r="AY257" s="100"/>
      <c r="AZ257" s="100"/>
      <c r="BA257" s="100"/>
      <c r="BB257" s="100"/>
      <c r="BC257" s="100"/>
      <c r="BD257" s="100"/>
      <c r="BE257" s="100"/>
      <c r="BF257" s="100"/>
      <c r="BG257" s="100"/>
      <c r="BH257" s="100"/>
      <c r="BI257" s="100"/>
      <c r="BJ257" s="100"/>
      <c r="BK257" s="100"/>
      <c r="BL257" s="100"/>
      <c r="BM257" s="100"/>
      <c r="BN257" s="100"/>
      <c r="BO257" s="100"/>
      <c r="BP257" s="100"/>
      <c r="BQ257" s="100"/>
      <c r="BR257" s="100"/>
      <c r="BS257" s="100"/>
      <c r="BT257" s="100"/>
      <c r="BU257" s="100"/>
      <c r="BV257" s="100"/>
      <c r="BW257" s="100"/>
      <c r="BX257" s="100"/>
      <c r="BY257" s="100"/>
      <c r="BZ257" s="100"/>
      <c r="CA257" s="100"/>
      <c r="CB257" s="100"/>
      <c r="CC257" s="100"/>
      <c r="CD257" s="100"/>
      <c r="CE257" s="100"/>
      <c r="CF257" s="100"/>
      <c r="CG257" s="100"/>
      <c r="CH257" s="100"/>
      <c r="CI257" s="100"/>
      <c r="CJ257" s="100"/>
      <c r="CK257" s="100"/>
      <c r="CL257" s="100"/>
      <c r="CM257" s="100"/>
      <c r="CN257" s="100"/>
      <c r="CO257" s="100"/>
      <c r="CP257" s="100"/>
      <c r="CQ257" s="100"/>
      <c r="CR257" s="100"/>
      <c r="CS257" s="100"/>
      <c r="CT257" s="100"/>
      <c r="CU257" s="100"/>
      <c r="CV257" s="100"/>
      <c r="CW257" s="100"/>
      <c r="CX257" s="100"/>
      <c r="CY257" s="100"/>
      <c r="CZ257" s="100"/>
      <c r="DA257" s="100"/>
      <c r="DB257" s="100"/>
      <c r="DC257" s="100"/>
      <c r="DD257" s="100"/>
      <c r="DE257" s="100"/>
      <c r="DF257" s="100"/>
      <c r="DG257" s="100"/>
      <c r="DH257" s="100"/>
      <c r="DI257" s="100"/>
      <c r="DJ257" s="100"/>
      <c r="DK257" s="100"/>
      <c r="DL257" s="100"/>
      <c r="DM257" s="100"/>
      <c r="DN257" s="100"/>
      <c r="DO257" s="100"/>
      <c r="DP257" s="100"/>
      <c r="DQ257" s="100"/>
      <c r="DR257" s="100"/>
      <c r="DS257" s="100"/>
      <c r="DT257" s="100"/>
      <c r="DU257" s="100"/>
      <c r="DV257" s="100"/>
      <c r="DW257" s="100"/>
      <c r="DX257" s="100"/>
      <c r="DY257" s="100"/>
      <c r="DZ257" s="100"/>
      <c r="EA257" s="100"/>
      <c r="EB257" s="100"/>
      <c r="EC257" s="100"/>
      <c r="ED257" s="100"/>
      <c r="EE257" s="100"/>
      <c r="EF257" s="100"/>
      <c r="EG257" s="100"/>
      <c r="EH257" s="100"/>
      <c r="EI257" s="100"/>
      <c r="EJ257" s="100"/>
      <c r="EK257" s="100"/>
      <c r="EL257" s="100"/>
      <c r="EM257" s="100"/>
      <c r="EN257" s="100"/>
      <c r="EO257" s="100"/>
      <c r="EP257" s="100"/>
      <c r="EQ257" s="100"/>
      <c r="ER257" s="100"/>
      <c r="ES257" s="100"/>
      <c r="ET257" s="100"/>
      <c r="EU257" s="100"/>
      <c r="EV257" s="100"/>
      <c r="EW257" s="100"/>
      <c r="EX257" s="100"/>
      <c r="EY257" s="100"/>
      <c r="EZ257" s="100"/>
      <c r="FA257" s="100"/>
      <c r="FB257" s="100"/>
      <c r="FC257" s="100"/>
      <c r="FD257" s="100"/>
      <c r="FE257" s="100"/>
      <c r="FF257" s="100"/>
      <c r="FG257" s="100"/>
      <c r="FH257" s="100"/>
      <c r="FI257" s="100"/>
      <c r="FJ257" s="100"/>
      <c r="FK257" s="100"/>
      <c r="FL257" s="100"/>
      <c r="FM257" s="100"/>
      <c r="FN257" s="100"/>
      <c r="FO257" s="100"/>
      <c r="FP257" s="100"/>
      <c r="FQ257" s="100"/>
      <c r="FR257" s="100"/>
      <c r="FS257" s="100"/>
      <c r="FT257" s="100"/>
      <c r="FU257" s="100"/>
      <c r="FV257" s="100"/>
      <c r="FW257" s="100"/>
      <c r="FX257" s="100"/>
      <c r="FY257" s="100"/>
      <c r="FZ257" s="100"/>
      <c r="GA257" s="100"/>
      <c r="GB257" s="100"/>
      <c r="GC257" s="100"/>
      <c r="GD257" s="100"/>
      <c r="GE257" s="100"/>
      <c r="GF257" s="100"/>
      <c r="GG257" s="100"/>
      <c r="GH257" s="100"/>
      <c r="GI257" s="100"/>
      <c r="GJ257" s="100"/>
      <c r="GK257" s="100"/>
      <c r="GL257" s="100"/>
      <c r="GM257" s="100"/>
      <c r="GN257" s="100"/>
      <c r="GO257" s="100"/>
      <c r="GP257" s="100"/>
      <c r="GQ257" s="100"/>
      <c r="GR257" s="100"/>
      <c r="GS257" s="100"/>
      <c r="GT257" s="100"/>
      <c r="GU257" s="100"/>
      <c r="GV257" s="100"/>
      <c r="GW257" s="100"/>
      <c r="GX257" s="100"/>
      <c r="GY257" s="100"/>
      <c r="GZ257" s="100"/>
      <c r="HA257" s="100"/>
      <c r="HB257" s="100"/>
      <c r="HC257" s="100"/>
      <c r="HD257" s="100"/>
      <c r="HE257" s="100"/>
      <c r="HF257" s="100"/>
      <c r="HG257" s="100"/>
      <c r="HH257" s="100"/>
      <c r="HI257" s="100"/>
      <c r="HJ257" s="100"/>
      <c r="HK257" s="100"/>
      <c r="HL257" s="100"/>
      <c r="HM257" s="100"/>
      <c r="HN257" s="100"/>
      <c r="HO257" s="100"/>
      <c r="HP257" s="100"/>
      <c r="HQ257" s="100"/>
      <c r="HR257" s="100"/>
      <c r="HS257" s="100"/>
      <c r="HT257" s="100"/>
      <c r="HU257" s="100"/>
      <c r="HV257" s="100"/>
      <c r="HW257" s="100"/>
      <c r="HX257" s="100"/>
      <c r="HY257" s="100"/>
      <c r="HZ257" s="100"/>
      <c r="IA257" s="100"/>
      <c r="IB257" s="100"/>
      <c r="IC257" s="100"/>
      <c r="ID257" s="100"/>
      <c r="IE257" s="100"/>
      <c r="IF257" s="100"/>
      <c r="IG257" s="100"/>
      <c r="IH257" s="100"/>
      <c r="II257" s="100"/>
      <c r="IJ257" s="100"/>
      <c r="IK257" s="100"/>
      <c r="IL257" s="100"/>
      <c r="IM257" s="100"/>
      <c r="IN257" s="100"/>
      <c r="IO257" s="100"/>
      <c r="IP257" s="100"/>
      <c r="IQ257" s="100"/>
      <c r="IR257" s="100"/>
      <c r="IS257" s="100"/>
      <c r="IT257" s="100"/>
      <c r="IU257" s="100"/>
      <c r="IV257" s="100"/>
      <c r="IW257" s="100"/>
      <c r="IX257" s="100"/>
      <c r="IY257" s="100"/>
      <c r="IZ257" s="100"/>
      <c r="JA257" s="100"/>
      <c r="JB257" s="100"/>
      <c r="JC257" s="100"/>
      <c r="JD257" s="100"/>
      <c r="JE257" s="100"/>
      <c r="JF257" s="100"/>
      <c r="JG257" s="100"/>
      <c r="JH257" s="100"/>
      <c r="JI257" s="100"/>
      <c r="JJ257" s="100"/>
      <c r="JK257" s="100"/>
      <c r="JL257" s="100"/>
      <c r="JM257" s="100"/>
      <c r="JN257" s="100"/>
      <c r="JO257" s="100"/>
      <c r="JP257" s="100"/>
      <c r="JQ257" s="100"/>
      <c r="JR257" s="100"/>
      <c r="JS257" s="100"/>
      <c r="JT257" s="100"/>
      <c r="JU257" s="100"/>
      <c r="JV257" s="100"/>
      <c r="JW257" s="100"/>
      <c r="JX257" s="100"/>
      <c r="JY257" s="100"/>
      <c r="JZ257" s="100"/>
      <c r="KA257" s="100"/>
      <c r="KB257" s="100"/>
      <c r="KC257" s="100"/>
      <c r="KD257" s="100"/>
      <c r="KE257" s="100"/>
      <c r="KF257" s="100"/>
      <c r="KG257" s="100"/>
      <c r="KH257" s="100"/>
      <c r="KI257" s="100"/>
      <c r="KJ257" s="100"/>
      <c r="KK257" s="100"/>
      <c r="KL257" s="100"/>
      <c r="KM257" s="100"/>
      <c r="KN257" s="100"/>
      <c r="KO257" s="100"/>
      <c r="KP257" s="100"/>
      <c r="KQ257" s="100"/>
      <c r="KR257" s="100"/>
      <c r="KS257" s="100"/>
      <c r="KT257" s="100"/>
      <c r="KU257" s="100"/>
      <c r="KV257" s="100"/>
      <c r="KW257" s="100"/>
      <c r="KX257" s="100"/>
      <c r="KY257" s="100"/>
      <c r="KZ257" s="100"/>
      <c r="LA257" s="100"/>
      <c r="LB257" s="100"/>
      <c r="LC257" s="100"/>
      <c r="LD257" s="100"/>
      <c r="LE257" s="100"/>
      <c r="LF257" s="100"/>
      <c r="LG257" s="100"/>
      <c r="LH257" s="100"/>
      <c r="LI257" s="100"/>
      <c r="LJ257" s="100"/>
      <c r="LK257" s="100"/>
      <c r="LL257" s="100"/>
      <c r="LM257" s="100"/>
      <c r="LN257" s="100"/>
      <c r="LO257" s="100"/>
      <c r="LP257" s="100"/>
      <c r="LQ257" s="100"/>
      <c r="LR257" s="100"/>
      <c r="LS257" s="100"/>
      <c r="LT257" s="100"/>
      <c r="LU257" s="100"/>
      <c r="LV257" s="100"/>
      <c r="LW257" s="100"/>
      <c r="LX257" s="100"/>
      <c r="LY257" s="100"/>
      <c r="LZ257" s="100"/>
      <c r="MA257" s="100"/>
      <c r="MB257" s="100"/>
      <c r="MC257" s="100"/>
      <c r="MD257" s="100"/>
      <c r="ME257" s="100"/>
      <c r="MF257" s="100"/>
      <c r="MG257" s="100"/>
      <c r="MH257" s="100"/>
      <c r="MI257" s="100"/>
      <c r="MJ257" s="100"/>
      <c r="MK257" s="100"/>
      <c r="ML257" s="100"/>
      <c r="MM257" s="100"/>
      <c r="MN257" s="100"/>
      <c r="MO257" s="100"/>
      <c r="MP257" s="100"/>
      <c r="MQ257" s="100"/>
      <c r="MR257" s="100"/>
      <c r="MS257" s="100"/>
      <c r="MT257" s="100"/>
      <c r="MU257" s="100"/>
      <c r="MV257" s="100"/>
      <c r="MW257" s="100"/>
      <c r="MX257" s="100"/>
      <c r="MY257" s="100"/>
      <c r="MZ257" s="100"/>
      <c r="NA257" s="100"/>
      <c r="NB257" s="100"/>
      <c r="NC257" s="100"/>
      <c r="ND257" s="100"/>
      <c r="NE257" s="100"/>
      <c r="NF257" s="100"/>
      <c r="NG257" s="100"/>
      <c r="NH257" s="100"/>
      <c r="NI257" s="100"/>
      <c r="NJ257" s="100"/>
      <c r="NK257" s="100"/>
      <c r="NL257" s="100"/>
      <c r="NM257" s="100"/>
      <c r="NN257" s="100"/>
      <c r="NO257" s="100"/>
      <c r="NP257" s="100"/>
      <c r="NQ257" s="100"/>
      <c r="NR257" s="100"/>
      <c r="NS257" s="100"/>
      <c r="NT257" s="100"/>
      <c r="NU257" s="100"/>
      <c r="NV257" s="100"/>
      <c r="NW257" s="100"/>
      <c r="NX257" s="100"/>
      <c r="NY257" s="100"/>
      <c r="NZ257" s="100"/>
      <c r="OA257" s="100"/>
      <c r="OB257" s="100"/>
      <c r="OC257" s="100"/>
      <c r="OD257" s="100"/>
      <c r="OE257" s="100"/>
      <c r="OF257" s="100"/>
      <c r="OG257" s="100"/>
      <c r="OH257" s="100"/>
      <c r="OI257" s="100"/>
      <c r="OJ257" s="100"/>
      <c r="OK257" s="100"/>
      <c r="OL257" s="100"/>
      <c r="OM257" s="100"/>
      <c r="ON257" s="100"/>
      <c r="OO257" s="100"/>
      <c r="OP257" s="100"/>
      <c r="OQ257" s="100"/>
      <c r="OR257" s="100"/>
      <c r="OS257" s="100"/>
      <c r="OT257" s="100"/>
      <c r="OU257" s="100"/>
      <c r="OV257" s="100"/>
      <c r="OW257" s="100"/>
      <c r="OX257" s="100"/>
      <c r="OY257" s="100"/>
      <c r="OZ257" s="100"/>
      <c r="PA257" s="100"/>
      <c r="PB257" s="100"/>
      <c r="PC257" s="100"/>
      <c r="PD257" s="100"/>
      <c r="PE257" s="100"/>
      <c r="PF257" s="100"/>
      <c r="PG257" s="100"/>
      <c r="PH257" s="100"/>
      <c r="PI257" s="100"/>
      <c r="PJ257" s="100"/>
      <c r="PK257" s="100"/>
      <c r="PL257" s="100"/>
      <c r="PM257" s="100"/>
      <c r="PN257" s="100"/>
      <c r="PO257" s="100"/>
      <c r="PP257" s="100"/>
      <c r="PQ257" s="100"/>
      <c r="PR257" s="100"/>
      <c r="PS257" s="100"/>
      <c r="PT257" s="100"/>
      <c r="PU257" s="100"/>
      <c r="PV257" s="100"/>
      <c r="PW257" s="100"/>
      <c r="PX257" s="100"/>
      <c r="PY257" s="100"/>
      <c r="PZ257" s="100"/>
      <c r="QA257" s="100"/>
      <c r="QB257" s="100"/>
      <c r="QC257" s="100"/>
      <c r="QD257" s="100"/>
      <c r="QE257" s="100"/>
      <c r="QF257" s="100"/>
      <c r="QG257" s="100"/>
      <c r="QH257" s="100"/>
      <c r="QI257" s="100"/>
      <c r="QJ257" s="100"/>
      <c r="QK257" s="100"/>
      <c r="QL257" s="100"/>
      <c r="QM257" s="100"/>
      <c r="QN257" s="100"/>
      <c r="QO257" s="100"/>
      <c r="QP257" s="100"/>
      <c r="QQ257" s="100"/>
      <c r="QR257" s="100"/>
      <c r="QS257" s="100"/>
      <c r="QT257" s="100"/>
      <c r="QU257" s="100"/>
      <c r="QV257" s="100"/>
      <c r="QW257" s="100"/>
      <c r="QX257" s="100"/>
      <c r="QY257" s="100"/>
      <c r="QZ257" s="100"/>
      <c r="RA257" s="100"/>
      <c r="RB257" s="100"/>
      <c r="RC257" s="100"/>
      <c r="RD257" s="100"/>
      <c r="RE257" s="100"/>
      <c r="RF257" s="100"/>
      <c r="RG257" s="100"/>
      <c r="RH257" s="100"/>
      <c r="RI257" s="100"/>
      <c r="RJ257" s="100"/>
      <c r="RK257" s="100"/>
      <c r="RL257" s="100"/>
      <c r="RM257" s="100"/>
      <c r="RN257" s="100"/>
      <c r="RO257" s="100"/>
      <c r="RP257" s="100"/>
      <c r="RQ257" s="100"/>
      <c r="RR257" s="100"/>
      <c r="RS257" s="100"/>
      <c r="RT257" s="100"/>
      <c r="RU257" s="100"/>
      <c r="RV257" s="100"/>
      <c r="RW257" s="100"/>
      <c r="RX257" s="100"/>
      <c r="RY257" s="100"/>
      <c r="RZ257" s="100"/>
      <c r="SA257" s="100"/>
      <c r="SB257" s="100"/>
      <c r="SC257" s="100"/>
      <c r="SD257" s="100"/>
      <c r="SE257" s="100"/>
      <c r="SF257" s="100"/>
      <c r="SG257" s="100"/>
      <c r="SH257" s="100"/>
      <c r="SI257" s="100"/>
      <c r="SJ257" s="100"/>
      <c r="SK257" s="100"/>
      <c r="SL257" s="100"/>
      <c r="SM257" s="100"/>
      <c r="SN257" s="100"/>
      <c r="SO257" s="100"/>
      <c r="SP257" s="100"/>
      <c r="SQ257" s="100"/>
      <c r="SR257" s="100"/>
      <c r="SS257" s="100"/>
      <c r="ST257" s="100"/>
      <c r="SU257" s="100"/>
      <c r="SV257" s="100"/>
      <c r="SW257" s="100"/>
      <c r="SX257" s="100"/>
      <c r="SY257" s="100"/>
      <c r="SZ257" s="100"/>
      <c r="TA257" s="100"/>
      <c r="TB257" s="100"/>
      <c r="TC257" s="100"/>
      <c r="TD257" s="100"/>
      <c r="TE257" s="100"/>
      <c r="TF257" s="100"/>
      <c r="TG257" s="100"/>
      <c r="TH257" s="100"/>
      <c r="TI257" s="100"/>
      <c r="TJ257" s="100"/>
      <c r="TK257" s="100"/>
      <c r="TL257" s="100"/>
      <c r="TM257" s="100"/>
      <c r="TN257" s="100"/>
      <c r="TO257" s="100"/>
      <c r="TP257" s="100"/>
      <c r="TQ257" s="100"/>
      <c r="TR257" s="100"/>
      <c r="TS257" s="100"/>
      <c r="TT257" s="100"/>
      <c r="TU257" s="100"/>
      <c r="TV257" s="100"/>
      <c r="TW257" s="100"/>
      <c r="TX257" s="100"/>
      <c r="TY257" s="100"/>
      <c r="TZ257" s="100"/>
      <c r="UA257" s="100"/>
      <c r="UB257" s="100"/>
      <c r="UC257" s="100"/>
      <c r="UD257" s="100"/>
      <c r="UE257" s="100"/>
      <c r="UF257" s="100"/>
      <c r="UG257" s="100"/>
      <c r="UH257" s="100"/>
      <c r="UI257" s="100"/>
      <c r="UJ257" s="100"/>
      <c r="UK257" s="100"/>
      <c r="UL257" s="100"/>
      <c r="UM257" s="100"/>
      <c r="UN257" s="100"/>
      <c r="UO257" s="100"/>
      <c r="UP257" s="100"/>
      <c r="UQ257" s="100"/>
      <c r="UR257" s="100"/>
      <c r="US257" s="100"/>
      <c r="UT257" s="100"/>
      <c r="UU257" s="100"/>
      <c r="UV257" s="100"/>
      <c r="UW257" s="100"/>
      <c r="UX257" s="100"/>
      <c r="UY257" s="100"/>
      <c r="UZ257" s="100"/>
      <c r="VA257" s="100"/>
      <c r="VB257" s="100"/>
      <c r="VC257" s="100"/>
      <c r="VD257" s="100"/>
      <c r="VE257" s="100"/>
      <c r="VF257" s="100"/>
      <c r="VG257" s="100"/>
      <c r="VH257" s="100"/>
      <c r="VI257" s="100"/>
      <c r="VJ257" s="100"/>
      <c r="VK257" s="100"/>
      <c r="VL257" s="100"/>
      <c r="VM257" s="100"/>
      <c r="VN257" s="100"/>
      <c r="VO257" s="100"/>
      <c r="VP257" s="100"/>
      <c r="VQ257" s="100"/>
      <c r="VR257" s="100"/>
      <c r="VS257" s="100"/>
      <c r="VT257" s="100"/>
      <c r="VU257" s="100"/>
      <c r="VV257" s="100"/>
      <c r="VW257" s="100"/>
      <c r="VX257" s="100"/>
      <c r="VY257" s="100"/>
      <c r="VZ257" s="100"/>
      <c r="WA257" s="100"/>
      <c r="WB257" s="100"/>
      <c r="WC257" s="100"/>
      <c r="WD257" s="100"/>
      <c r="WE257" s="100"/>
      <c r="WF257" s="100"/>
      <c r="WG257" s="100"/>
      <c r="WH257" s="100"/>
      <c r="WI257" s="100"/>
      <c r="WJ257" s="100"/>
      <c r="WK257" s="100"/>
      <c r="WL257" s="100"/>
      <c r="WM257" s="100"/>
      <c r="WN257" s="100"/>
      <c r="WO257" s="100"/>
      <c r="WP257" s="100"/>
      <c r="WQ257" s="100"/>
      <c r="WR257" s="100"/>
      <c r="WS257" s="100"/>
      <c r="WT257" s="100"/>
      <c r="WU257" s="100"/>
      <c r="WV257" s="100"/>
      <c r="WW257" s="100"/>
      <c r="WX257" s="100"/>
      <c r="WY257" s="100"/>
      <c r="WZ257" s="100"/>
      <c r="XA257" s="100"/>
      <c r="XB257" s="100"/>
      <c r="XC257" s="100"/>
      <c r="XD257" s="100"/>
      <c r="XE257" s="100"/>
      <c r="XF257" s="100"/>
      <c r="XG257" s="100"/>
      <c r="XH257" s="100"/>
      <c r="XI257" s="100"/>
      <c r="XJ257" s="100"/>
      <c r="XK257" s="100"/>
      <c r="XL257" s="100"/>
      <c r="XM257" s="100"/>
      <c r="XN257" s="100"/>
      <c r="XO257" s="100"/>
      <c r="XP257" s="100"/>
      <c r="XQ257" s="100"/>
      <c r="XR257" s="100"/>
      <c r="XS257" s="100"/>
      <c r="XT257" s="100"/>
      <c r="XU257" s="100"/>
      <c r="XV257" s="100"/>
      <c r="XW257" s="100"/>
      <c r="XX257" s="100"/>
      <c r="XY257" s="100"/>
      <c r="XZ257" s="100"/>
      <c r="YA257" s="100"/>
      <c r="YB257" s="100"/>
      <c r="YC257" s="100"/>
      <c r="YD257" s="100"/>
      <c r="YE257" s="100"/>
      <c r="YF257" s="100"/>
      <c r="YG257" s="100"/>
      <c r="YH257" s="100"/>
      <c r="YI257" s="100"/>
      <c r="YJ257" s="100"/>
      <c r="YK257" s="100"/>
      <c r="YL257" s="100"/>
      <c r="YM257" s="100"/>
      <c r="YN257" s="100"/>
      <c r="YO257" s="100"/>
      <c r="YP257" s="100"/>
      <c r="YQ257" s="100"/>
      <c r="YR257" s="100"/>
      <c r="YS257" s="100"/>
      <c r="YT257" s="100"/>
      <c r="YU257" s="100"/>
      <c r="YV257" s="100"/>
      <c r="YW257" s="100"/>
      <c r="YX257" s="100"/>
      <c r="YY257" s="100"/>
      <c r="YZ257" s="100"/>
      <c r="ZA257" s="100"/>
      <c r="ZB257" s="100"/>
      <c r="ZC257" s="100"/>
      <c r="ZD257" s="100"/>
      <c r="ZE257" s="100"/>
      <c r="ZF257" s="100"/>
      <c r="ZG257" s="100"/>
      <c r="ZH257" s="100"/>
      <c r="ZI257" s="100"/>
      <c r="ZJ257" s="100"/>
      <c r="ZK257" s="100"/>
      <c r="ZL257" s="100"/>
      <c r="ZM257" s="100"/>
      <c r="ZN257" s="100"/>
      <c r="ZO257" s="100"/>
      <c r="ZP257" s="100"/>
      <c r="ZQ257" s="100"/>
      <c r="ZR257" s="100"/>
      <c r="ZS257" s="100"/>
      <c r="ZT257" s="100"/>
      <c r="ZU257" s="100"/>
      <c r="ZV257" s="100"/>
      <c r="ZW257" s="100"/>
      <c r="ZX257" s="100"/>
      <c r="ZY257" s="100"/>
      <c r="ZZ257" s="100"/>
      <c r="AAA257" s="100"/>
      <c r="AAB257" s="100"/>
      <c r="AAC257" s="100"/>
      <c r="AAD257" s="100"/>
      <c r="AAE257" s="100"/>
      <c r="AAF257" s="100"/>
      <c r="AAG257" s="100"/>
      <c r="AAH257" s="100"/>
      <c r="AAI257" s="100"/>
      <c r="AAJ257" s="100"/>
      <c r="AAK257" s="100"/>
      <c r="AAL257" s="100"/>
      <c r="AAM257" s="100"/>
      <c r="AAN257" s="100"/>
      <c r="AAO257" s="100"/>
      <c r="AAP257" s="100"/>
      <c r="AAQ257" s="100"/>
      <c r="AAR257" s="100"/>
      <c r="AAS257" s="100"/>
      <c r="AAT257" s="100"/>
      <c r="AAU257" s="100"/>
      <c r="AAV257" s="100"/>
      <c r="AAW257" s="100"/>
      <c r="AAX257" s="100"/>
      <c r="AAY257" s="100"/>
      <c r="AAZ257" s="100"/>
      <c r="ABA257" s="100"/>
      <c r="ABB257" s="100"/>
      <c r="ABC257" s="100"/>
      <c r="ABD257" s="100"/>
      <c r="ABE257" s="100"/>
      <c r="ABF257" s="100"/>
      <c r="ABG257" s="100"/>
      <c r="ABH257" s="100"/>
      <c r="ABI257" s="100"/>
      <c r="ABJ257" s="100"/>
      <c r="ABK257" s="100"/>
      <c r="ABL257" s="100"/>
      <c r="ABM257" s="100"/>
      <c r="ABN257" s="100"/>
      <c r="ABO257" s="100"/>
      <c r="ABP257" s="100"/>
      <c r="ABQ257" s="100"/>
      <c r="ABR257" s="100"/>
      <c r="ABS257" s="100"/>
      <c r="ABT257" s="100"/>
      <c r="ABU257" s="100"/>
      <c r="ABV257" s="100"/>
      <c r="ABW257" s="100"/>
      <c r="ABX257" s="100"/>
      <c r="ABY257" s="100"/>
      <c r="ABZ257" s="100"/>
      <c r="ACA257" s="100"/>
      <c r="ACB257" s="100"/>
      <c r="ACC257" s="100"/>
      <c r="ACD257" s="100"/>
      <c r="ACE257" s="100"/>
      <c r="ACF257" s="100"/>
      <c r="ACG257" s="100"/>
      <c r="ACH257" s="100"/>
      <c r="ACI257" s="100"/>
      <c r="ACJ257" s="100"/>
      <c r="ACK257" s="100"/>
      <c r="ACL257" s="100"/>
      <c r="ACM257" s="100"/>
      <c r="ACN257" s="100"/>
      <c r="ACO257" s="100"/>
      <c r="ACP257" s="100"/>
      <c r="ACQ257" s="100"/>
      <c r="ACR257" s="100"/>
      <c r="ACS257" s="100"/>
      <c r="ACT257" s="100"/>
      <c r="ACU257" s="100"/>
      <c r="ACV257" s="100"/>
      <c r="ACW257" s="100"/>
      <c r="ACX257" s="100"/>
      <c r="ACY257" s="100"/>
      <c r="ACZ257" s="100"/>
      <c r="ADA257" s="100"/>
      <c r="ADB257" s="100"/>
      <c r="ADC257" s="100"/>
      <c r="ADD257" s="100"/>
      <c r="ADE257" s="100"/>
      <c r="ADF257" s="100"/>
      <c r="ADG257" s="100"/>
      <c r="ADH257" s="100"/>
      <c r="ADI257" s="100"/>
      <c r="ADJ257" s="100"/>
      <c r="ADK257" s="100"/>
      <c r="ADL257" s="100"/>
      <c r="ADM257" s="100"/>
      <c r="ADN257" s="100"/>
      <c r="ADO257" s="100"/>
      <c r="ADP257" s="100"/>
      <c r="ADQ257" s="100"/>
      <c r="ADR257" s="100"/>
      <c r="ADS257" s="100"/>
      <c r="ADT257" s="100"/>
      <c r="ADU257" s="100"/>
      <c r="ADV257" s="100"/>
      <c r="ADW257" s="100"/>
      <c r="ADX257" s="100"/>
      <c r="ADY257" s="100"/>
      <c r="ADZ257" s="100"/>
      <c r="AEA257" s="100"/>
      <c r="AEB257" s="100"/>
      <c r="AEC257" s="100"/>
      <c r="AED257" s="100"/>
      <c r="AEE257" s="100"/>
      <c r="AEF257" s="100"/>
      <c r="AEG257" s="100"/>
      <c r="AEH257" s="100"/>
      <c r="AEI257" s="100"/>
      <c r="AEJ257" s="100"/>
      <c r="AEK257" s="100"/>
      <c r="AEL257" s="100"/>
      <c r="AEM257" s="100"/>
      <c r="AEN257" s="100"/>
      <c r="AEO257" s="100"/>
      <c r="AEP257" s="100"/>
      <c r="AEQ257" s="100"/>
      <c r="AER257" s="100"/>
      <c r="AES257" s="100"/>
      <c r="AET257" s="100"/>
      <c r="AEU257" s="100"/>
      <c r="AEV257" s="100"/>
      <c r="AEW257" s="100"/>
      <c r="AEX257" s="100"/>
      <c r="AEY257" s="100"/>
      <c r="AEZ257" s="100"/>
      <c r="AFA257" s="100"/>
      <c r="AFB257" s="100"/>
      <c r="AFC257" s="100"/>
      <c r="AFD257" s="100"/>
      <c r="AFE257" s="100"/>
      <c r="AFF257" s="100"/>
      <c r="AFG257" s="100"/>
      <c r="AFH257" s="100"/>
      <c r="AFI257" s="100"/>
      <c r="AFJ257" s="100"/>
      <c r="AFK257" s="100"/>
      <c r="AFL257" s="100"/>
      <c r="AFM257" s="100"/>
      <c r="AFN257" s="100"/>
      <c r="AFO257" s="100"/>
      <c r="AFP257" s="100"/>
      <c r="AFQ257" s="100"/>
      <c r="AFR257" s="100"/>
      <c r="AFS257" s="100"/>
      <c r="AFT257" s="100"/>
      <c r="AFU257" s="100"/>
      <c r="AFV257" s="100"/>
      <c r="AFW257" s="100"/>
      <c r="AFX257" s="100"/>
      <c r="AFY257" s="100"/>
      <c r="AFZ257" s="100"/>
      <c r="AGA257" s="100"/>
      <c r="AGB257" s="100"/>
      <c r="AGC257" s="100"/>
      <c r="AGD257" s="100"/>
      <c r="AGE257" s="100"/>
      <c r="AGF257" s="100"/>
      <c r="AGG257" s="100"/>
      <c r="AGH257" s="100"/>
      <c r="AGI257" s="100"/>
      <c r="AGJ257" s="100"/>
      <c r="AGK257" s="100"/>
      <c r="AGL257" s="100"/>
      <c r="AGM257" s="100"/>
      <c r="AGN257" s="100"/>
      <c r="AGO257" s="100"/>
      <c r="AGP257" s="100"/>
      <c r="AGQ257" s="100"/>
      <c r="AGR257" s="100"/>
      <c r="AGS257" s="100"/>
      <c r="AGT257" s="100"/>
      <c r="AGU257" s="100"/>
      <c r="AGV257" s="100"/>
      <c r="AGW257" s="100"/>
      <c r="AGX257" s="100"/>
      <c r="AGY257" s="100"/>
      <c r="AGZ257" s="100"/>
      <c r="AHA257" s="100"/>
      <c r="AHB257" s="100"/>
      <c r="AHC257" s="100"/>
      <c r="AHD257" s="100"/>
      <c r="AHE257" s="100"/>
      <c r="AHF257" s="100"/>
      <c r="AHG257" s="100"/>
      <c r="AHH257" s="100"/>
      <c r="AHI257" s="100"/>
      <c r="AHJ257" s="100"/>
      <c r="AHK257" s="100"/>
      <c r="AHL257" s="100"/>
      <c r="AHM257" s="100"/>
      <c r="AHN257" s="100"/>
      <c r="AHO257" s="100"/>
      <c r="AHP257" s="100"/>
      <c r="AHQ257" s="100"/>
      <c r="AHR257" s="100"/>
      <c r="AHS257" s="100"/>
      <c r="AHT257" s="100"/>
      <c r="AHU257" s="100"/>
      <c r="AHV257" s="100"/>
      <c r="AHW257" s="100"/>
      <c r="AHX257" s="100"/>
      <c r="AHY257" s="100"/>
      <c r="AHZ257" s="100"/>
      <c r="AIA257" s="100"/>
      <c r="AIB257" s="100"/>
      <c r="AIC257" s="100"/>
      <c r="AID257" s="100"/>
      <c r="AIE257" s="100"/>
      <c r="AIF257" s="100"/>
      <c r="AIG257" s="100"/>
      <c r="AIH257" s="100"/>
      <c r="AII257" s="100"/>
      <c r="AIJ257" s="100"/>
      <c r="AIK257" s="100"/>
      <c r="AIL257" s="100"/>
      <c r="AIM257" s="100"/>
      <c r="AIN257" s="100"/>
      <c r="AIO257" s="100"/>
      <c r="AIP257" s="100"/>
      <c r="AIQ257" s="100"/>
      <c r="AIR257" s="100"/>
      <c r="AIS257" s="100"/>
      <c r="AIT257" s="100"/>
      <c r="AIU257" s="100"/>
      <c r="AIV257" s="100"/>
      <c r="AIW257" s="100"/>
      <c r="AIX257" s="100"/>
      <c r="AIY257" s="100"/>
      <c r="AIZ257" s="100"/>
      <c r="AJA257" s="100"/>
      <c r="AJB257" s="100"/>
      <c r="AJC257" s="100"/>
      <c r="AJD257" s="100"/>
      <c r="AJE257" s="100"/>
      <c r="AJF257" s="100"/>
      <c r="AJG257" s="100"/>
      <c r="AJH257" s="100"/>
      <c r="AJI257" s="100"/>
      <c r="AJJ257" s="100"/>
      <c r="AJK257" s="100"/>
      <c r="AJL257" s="100"/>
      <c r="AJM257" s="100"/>
      <c r="AJN257" s="100"/>
      <c r="AJO257" s="100"/>
      <c r="AJP257" s="100"/>
      <c r="AJQ257" s="100"/>
      <c r="AJR257" s="100"/>
      <c r="AJS257" s="100"/>
      <c r="AJT257" s="100"/>
      <c r="AJU257" s="100"/>
      <c r="AJV257" s="100"/>
      <c r="AJW257" s="100"/>
      <c r="AJX257" s="100"/>
      <c r="AJY257" s="100"/>
      <c r="AJZ257" s="100"/>
      <c r="AKA257" s="100"/>
      <c r="AKB257" s="100"/>
      <c r="AKC257" s="100"/>
      <c r="AKD257" s="100"/>
      <c r="AKE257" s="100"/>
      <c r="AKF257" s="100"/>
      <c r="AKG257" s="100"/>
      <c r="AKH257" s="100"/>
      <c r="AKI257" s="100"/>
      <c r="AKJ257" s="100"/>
      <c r="AKK257" s="100"/>
      <c r="AKL257" s="100"/>
      <c r="AKM257" s="100"/>
      <c r="AKN257" s="100"/>
      <c r="AKO257" s="100"/>
      <c r="AKP257" s="100"/>
      <c r="AKQ257" s="100"/>
      <c r="AKR257" s="100"/>
      <c r="AKS257" s="100"/>
      <c r="AKT257" s="100"/>
      <c r="AKU257" s="100"/>
      <c r="AKV257" s="100"/>
      <c r="AKW257" s="100"/>
      <c r="AKX257" s="100"/>
      <c r="AKY257" s="100"/>
      <c r="AKZ257" s="100"/>
      <c r="ALA257" s="100"/>
      <c r="ALB257" s="100"/>
      <c r="ALC257" s="100"/>
      <c r="ALD257" s="100"/>
      <c r="ALE257" s="100"/>
      <c r="ALF257" s="100"/>
      <c r="ALG257" s="100"/>
      <c r="ALH257" s="100"/>
      <c r="ALI257" s="100"/>
      <c r="ALJ257" s="100"/>
      <c r="ALK257" s="100"/>
      <c r="ALL257" s="100"/>
      <c r="ALM257" s="100"/>
      <c r="ALN257" s="100"/>
      <c r="ALO257" s="100"/>
      <c r="ALP257" s="100"/>
      <c r="ALQ257" s="100"/>
      <c r="ALR257" s="100"/>
      <c r="ALS257" s="100"/>
      <c r="ALT257" s="100"/>
      <c r="ALU257" s="100"/>
      <c r="ALV257" s="100"/>
      <c r="ALW257" s="100"/>
      <c r="ALX257" s="100"/>
      <c r="ALY257" s="100"/>
      <c r="ALZ257" s="100"/>
      <c r="AMA257" s="100"/>
      <c r="AMB257" s="100"/>
      <c r="AMC257" s="100"/>
      <c r="AMD257" s="100"/>
      <c r="AME257" s="100"/>
      <c r="AMF257" s="100"/>
      <c r="AMG257" s="100"/>
      <c r="AMH257" s="100"/>
      <c r="AMI257" s="100"/>
    </row>
    <row r="258" spans="1:1023" s="104" customFormat="1">
      <c r="A258" s="117" t="s">
        <v>260</v>
      </c>
      <c r="B258" s="118" t="s">
        <v>262</v>
      </c>
      <c r="C258" s="100">
        <v>16</v>
      </c>
      <c r="D258" s="100">
        <v>7</v>
      </c>
      <c r="E258" s="100"/>
      <c r="F258" s="100">
        <v>2</v>
      </c>
      <c r="G258" s="100"/>
      <c r="H258" s="100">
        <f t="shared" si="40"/>
        <v>25</v>
      </c>
      <c r="I258" s="123" t="str">
        <f t="shared" si="41"/>
        <v>統一超商</v>
      </c>
      <c r="J258" s="127" t="str">
        <f>IF((I258&lt;&gt;店舗数一覧_2021!I258),"○","")</f>
        <v/>
      </c>
      <c r="K258" s="124">
        <v>26650</v>
      </c>
      <c r="L258" s="102">
        <f t="shared" si="42"/>
        <v>1066</v>
      </c>
      <c r="S258" s="100"/>
      <c r="T258" s="100"/>
      <c r="U258" s="100"/>
      <c r="V258" s="100"/>
      <c r="W258" s="100"/>
      <c r="X258" s="100"/>
      <c r="Y258" s="100"/>
      <c r="Z258" s="100"/>
      <c r="AA258" s="100"/>
      <c r="AB258" s="100"/>
      <c r="AC258" s="100"/>
      <c r="AD258" s="100"/>
      <c r="AE258" s="100"/>
      <c r="AF258" s="100"/>
      <c r="AG258" s="100"/>
      <c r="AH258" s="100"/>
      <c r="AI258" s="100"/>
      <c r="AJ258" s="100"/>
      <c r="AK258" s="100"/>
      <c r="AL258" s="100"/>
      <c r="AM258" s="100"/>
      <c r="AN258" s="100"/>
      <c r="AO258" s="100"/>
      <c r="AP258" s="100"/>
      <c r="AQ258" s="100"/>
      <c r="AR258" s="100"/>
      <c r="AS258" s="100"/>
      <c r="AT258" s="100"/>
      <c r="AU258" s="100"/>
      <c r="AV258" s="100"/>
      <c r="AW258" s="100"/>
      <c r="AX258" s="100"/>
      <c r="AY258" s="100"/>
      <c r="AZ258" s="100"/>
      <c r="BA258" s="100"/>
      <c r="BB258" s="100"/>
      <c r="BC258" s="100"/>
      <c r="BD258" s="100"/>
      <c r="BE258" s="100"/>
      <c r="BF258" s="100"/>
      <c r="BG258" s="100"/>
      <c r="BH258" s="100"/>
      <c r="BI258" s="100"/>
      <c r="BJ258" s="100"/>
      <c r="BK258" s="100"/>
      <c r="BL258" s="100"/>
      <c r="BM258" s="100"/>
      <c r="BN258" s="100"/>
      <c r="BO258" s="100"/>
      <c r="BP258" s="100"/>
      <c r="BQ258" s="100"/>
      <c r="BR258" s="100"/>
      <c r="BS258" s="100"/>
      <c r="BT258" s="100"/>
      <c r="BU258" s="100"/>
      <c r="BV258" s="100"/>
      <c r="BW258" s="100"/>
      <c r="BX258" s="100"/>
      <c r="BY258" s="100"/>
      <c r="BZ258" s="100"/>
      <c r="CA258" s="100"/>
      <c r="CB258" s="100"/>
      <c r="CC258" s="100"/>
      <c r="CD258" s="100"/>
      <c r="CE258" s="100"/>
      <c r="CF258" s="100"/>
      <c r="CG258" s="100"/>
      <c r="CH258" s="100"/>
      <c r="CI258" s="100"/>
      <c r="CJ258" s="100"/>
      <c r="CK258" s="100"/>
      <c r="CL258" s="100"/>
      <c r="CM258" s="100"/>
      <c r="CN258" s="100"/>
      <c r="CO258" s="100"/>
      <c r="CP258" s="100"/>
      <c r="CQ258" s="100"/>
      <c r="CR258" s="100"/>
      <c r="CS258" s="100"/>
      <c r="CT258" s="100"/>
      <c r="CU258" s="100"/>
      <c r="CV258" s="100"/>
      <c r="CW258" s="100"/>
      <c r="CX258" s="100"/>
      <c r="CY258" s="100"/>
      <c r="CZ258" s="100"/>
      <c r="DA258" s="100"/>
      <c r="DB258" s="100"/>
      <c r="DC258" s="100"/>
      <c r="DD258" s="100"/>
      <c r="DE258" s="100"/>
      <c r="DF258" s="100"/>
      <c r="DG258" s="100"/>
      <c r="DH258" s="100"/>
      <c r="DI258" s="100"/>
      <c r="DJ258" s="100"/>
      <c r="DK258" s="100"/>
      <c r="DL258" s="100"/>
      <c r="DM258" s="100"/>
      <c r="DN258" s="100"/>
      <c r="DO258" s="100"/>
      <c r="DP258" s="100"/>
      <c r="DQ258" s="100"/>
      <c r="DR258" s="100"/>
      <c r="DS258" s="100"/>
      <c r="DT258" s="100"/>
      <c r="DU258" s="100"/>
      <c r="DV258" s="100"/>
      <c r="DW258" s="100"/>
      <c r="DX258" s="100"/>
      <c r="DY258" s="100"/>
      <c r="DZ258" s="100"/>
      <c r="EA258" s="100"/>
      <c r="EB258" s="100"/>
      <c r="EC258" s="100"/>
      <c r="ED258" s="100"/>
      <c r="EE258" s="100"/>
      <c r="EF258" s="100"/>
      <c r="EG258" s="100"/>
      <c r="EH258" s="100"/>
      <c r="EI258" s="100"/>
      <c r="EJ258" s="100"/>
      <c r="EK258" s="100"/>
      <c r="EL258" s="100"/>
      <c r="EM258" s="100"/>
      <c r="EN258" s="100"/>
      <c r="EO258" s="100"/>
      <c r="EP258" s="100"/>
      <c r="EQ258" s="100"/>
      <c r="ER258" s="100"/>
      <c r="ES258" s="100"/>
      <c r="ET258" s="100"/>
      <c r="EU258" s="100"/>
      <c r="EV258" s="100"/>
      <c r="EW258" s="100"/>
      <c r="EX258" s="100"/>
      <c r="EY258" s="100"/>
      <c r="EZ258" s="100"/>
      <c r="FA258" s="100"/>
      <c r="FB258" s="100"/>
      <c r="FC258" s="100"/>
      <c r="FD258" s="100"/>
      <c r="FE258" s="100"/>
      <c r="FF258" s="100"/>
      <c r="FG258" s="100"/>
      <c r="FH258" s="100"/>
      <c r="FI258" s="100"/>
      <c r="FJ258" s="100"/>
      <c r="FK258" s="100"/>
      <c r="FL258" s="100"/>
      <c r="FM258" s="100"/>
      <c r="FN258" s="100"/>
      <c r="FO258" s="100"/>
      <c r="FP258" s="100"/>
      <c r="FQ258" s="100"/>
      <c r="FR258" s="100"/>
      <c r="FS258" s="100"/>
      <c r="FT258" s="100"/>
      <c r="FU258" s="100"/>
      <c r="FV258" s="100"/>
      <c r="FW258" s="100"/>
      <c r="FX258" s="100"/>
      <c r="FY258" s="100"/>
      <c r="FZ258" s="100"/>
      <c r="GA258" s="100"/>
      <c r="GB258" s="100"/>
      <c r="GC258" s="100"/>
      <c r="GD258" s="100"/>
      <c r="GE258" s="100"/>
      <c r="GF258" s="100"/>
      <c r="GG258" s="100"/>
      <c r="GH258" s="100"/>
      <c r="GI258" s="100"/>
      <c r="GJ258" s="100"/>
      <c r="GK258" s="100"/>
      <c r="GL258" s="100"/>
      <c r="GM258" s="100"/>
      <c r="GN258" s="100"/>
      <c r="GO258" s="100"/>
      <c r="GP258" s="100"/>
      <c r="GQ258" s="100"/>
      <c r="GR258" s="100"/>
      <c r="GS258" s="100"/>
      <c r="GT258" s="100"/>
      <c r="GU258" s="100"/>
      <c r="GV258" s="100"/>
      <c r="GW258" s="100"/>
      <c r="GX258" s="100"/>
      <c r="GY258" s="100"/>
      <c r="GZ258" s="100"/>
      <c r="HA258" s="100"/>
      <c r="HB258" s="100"/>
      <c r="HC258" s="100"/>
      <c r="HD258" s="100"/>
      <c r="HE258" s="100"/>
      <c r="HF258" s="100"/>
      <c r="HG258" s="100"/>
      <c r="HH258" s="100"/>
      <c r="HI258" s="100"/>
      <c r="HJ258" s="100"/>
      <c r="HK258" s="100"/>
      <c r="HL258" s="100"/>
      <c r="HM258" s="100"/>
      <c r="HN258" s="100"/>
      <c r="HO258" s="100"/>
      <c r="HP258" s="100"/>
      <c r="HQ258" s="100"/>
      <c r="HR258" s="100"/>
      <c r="HS258" s="100"/>
      <c r="HT258" s="100"/>
      <c r="HU258" s="100"/>
      <c r="HV258" s="100"/>
      <c r="HW258" s="100"/>
      <c r="HX258" s="100"/>
      <c r="HY258" s="100"/>
      <c r="HZ258" s="100"/>
      <c r="IA258" s="100"/>
      <c r="IB258" s="100"/>
      <c r="IC258" s="100"/>
      <c r="ID258" s="100"/>
      <c r="IE258" s="100"/>
      <c r="IF258" s="100"/>
      <c r="IG258" s="100"/>
      <c r="IH258" s="100"/>
      <c r="II258" s="100"/>
      <c r="IJ258" s="100"/>
      <c r="IK258" s="100"/>
      <c r="IL258" s="100"/>
      <c r="IM258" s="100"/>
      <c r="IN258" s="100"/>
      <c r="IO258" s="100"/>
      <c r="IP258" s="100"/>
      <c r="IQ258" s="100"/>
      <c r="IR258" s="100"/>
      <c r="IS258" s="100"/>
      <c r="IT258" s="100"/>
      <c r="IU258" s="100"/>
      <c r="IV258" s="100"/>
      <c r="IW258" s="100"/>
      <c r="IX258" s="100"/>
      <c r="IY258" s="100"/>
      <c r="IZ258" s="100"/>
      <c r="JA258" s="100"/>
      <c r="JB258" s="100"/>
      <c r="JC258" s="100"/>
      <c r="JD258" s="100"/>
      <c r="JE258" s="100"/>
      <c r="JF258" s="100"/>
      <c r="JG258" s="100"/>
      <c r="JH258" s="100"/>
      <c r="JI258" s="100"/>
      <c r="JJ258" s="100"/>
      <c r="JK258" s="100"/>
      <c r="JL258" s="100"/>
      <c r="JM258" s="100"/>
      <c r="JN258" s="100"/>
      <c r="JO258" s="100"/>
      <c r="JP258" s="100"/>
      <c r="JQ258" s="100"/>
      <c r="JR258" s="100"/>
      <c r="JS258" s="100"/>
      <c r="JT258" s="100"/>
      <c r="JU258" s="100"/>
      <c r="JV258" s="100"/>
      <c r="JW258" s="100"/>
      <c r="JX258" s="100"/>
      <c r="JY258" s="100"/>
      <c r="JZ258" s="100"/>
      <c r="KA258" s="100"/>
      <c r="KB258" s="100"/>
      <c r="KC258" s="100"/>
      <c r="KD258" s="100"/>
      <c r="KE258" s="100"/>
      <c r="KF258" s="100"/>
      <c r="KG258" s="100"/>
      <c r="KH258" s="100"/>
      <c r="KI258" s="100"/>
      <c r="KJ258" s="100"/>
      <c r="KK258" s="100"/>
      <c r="KL258" s="100"/>
      <c r="KM258" s="100"/>
      <c r="KN258" s="100"/>
      <c r="KO258" s="100"/>
      <c r="KP258" s="100"/>
      <c r="KQ258" s="100"/>
      <c r="KR258" s="100"/>
      <c r="KS258" s="100"/>
      <c r="KT258" s="100"/>
      <c r="KU258" s="100"/>
      <c r="KV258" s="100"/>
      <c r="KW258" s="100"/>
      <c r="KX258" s="100"/>
      <c r="KY258" s="100"/>
      <c r="KZ258" s="100"/>
      <c r="LA258" s="100"/>
      <c r="LB258" s="100"/>
      <c r="LC258" s="100"/>
      <c r="LD258" s="100"/>
      <c r="LE258" s="100"/>
      <c r="LF258" s="100"/>
      <c r="LG258" s="100"/>
      <c r="LH258" s="100"/>
      <c r="LI258" s="100"/>
      <c r="LJ258" s="100"/>
      <c r="LK258" s="100"/>
      <c r="LL258" s="100"/>
      <c r="LM258" s="100"/>
      <c r="LN258" s="100"/>
      <c r="LO258" s="100"/>
      <c r="LP258" s="100"/>
      <c r="LQ258" s="100"/>
      <c r="LR258" s="100"/>
      <c r="LS258" s="100"/>
      <c r="LT258" s="100"/>
      <c r="LU258" s="100"/>
      <c r="LV258" s="100"/>
      <c r="LW258" s="100"/>
      <c r="LX258" s="100"/>
      <c r="LY258" s="100"/>
      <c r="LZ258" s="100"/>
      <c r="MA258" s="100"/>
      <c r="MB258" s="100"/>
      <c r="MC258" s="100"/>
      <c r="MD258" s="100"/>
      <c r="ME258" s="100"/>
      <c r="MF258" s="100"/>
      <c r="MG258" s="100"/>
      <c r="MH258" s="100"/>
      <c r="MI258" s="100"/>
      <c r="MJ258" s="100"/>
      <c r="MK258" s="100"/>
      <c r="ML258" s="100"/>
      <c r="MM258" s="100"/>
      <c r="MN258" s="100"/>
      <c r="MO258" s="100"/>
      <c r="MP258" s="100"/>
      <c r="MQ258" s="100"/>
      <c r="MR258" s="100"/>
      <c r="MS258" s="100"/>
      <c r="MT258" s="100"/>
      <c r="MU258" s="100"/>
      <c r="MV258" s="100"/>
      <c r="MW258" s="100"/>
      <c r="MX258" s="100"/>
      <c r="MY258" s="100"/>
      <c r="MZ258" s="100"/>
      <c r="NA258" s="100"/>
      <c r="NB258" s="100"/>
      <c r="NC258" s="100"/>
      <c r="ND258" s="100"/>
      <c r="NE258" s="100"/>
      <c r="NF258" s="100"/>
      <c r="NG258" s="100"/>
      <c r="NH258" s="100"/>
      <c r="NI258" s="100"/>
      <c r="NJ258" s="100"/>
      <c r="NK258" s="100"/>
      <c r="NL258" s="100"/>
      <c r="NM258" s="100"/>
      <c r="NN258" s="100"/>
      <c r="NO258" s="100"/>
      <c r="NP258" s="100"/>
      <c r="NQ258" s="100"/>
      <c r="NR258" s="100"/>
      <c r="NS258" s="100"/>
      <c r="NT258" s="100"/>
      <c r="NU258" s="100"/>
      <c r="NV258" s="100"/>
      <c r="NW258" s="100"/>
      <c r="NX258" s="100"/>
      <c r="NY258" s="100"/>
      <c r="NZ258" s="100"/>
      <c r="OA258" s="100"/>
      <c r="OB258" s="100"/>
      <c r="OC258" s="100"/>
      <c r="OD258" s="100"/>
      <c r="OE258" s="100"/>
      <c r="OF258" s="100"/>
      <c r="OG258" s="100"/>
      <c r="OH258" s="100"/>
      <c r="OI258" s="100"/>
      <c r="OJ258" s="100"/>
      <c r="OK258" s="100"/>
      <c r="OL258" s="100"/>
      <c r="OM258" s="100"/>
      <c r="ON258" s="100"/>
      <c r="OO258" s="100"/>
      <c r="OP258" s="100"/>
      <c r="OQ258" s="100"/>
      <c r="OR258" s="100"/>
      <c r="OS258" s="100"/>
      <c r="OT258" s="100"/>
      <c r="OU258" s="100"/>
      <c r="OV258" s="100"/>
      <c r="OW258" s="100"/>
      <c r="OX258" s="100"/>
      <c r="OY258" s="100"/>
      <c r="OZ258" s="100"/>
      <c r="PA258" s="100"/>
      <c r="PB258" s="100"/>
      <c r="PC258" s="100"/>
      <c r="PD258" s="100"/>
      <c r="PE258" s="100"/>
      <c r="PF258" s="100"/>
      <c r="PG258" s="100"/>
      <c r="PH258" s="100"/>
      <c r="PI258" s="100"/>
      <c r="PJ258" s="100"/>
      <c r="PK258" s="100"/>
      <c r="PL258" s="100"/>
      <c r="PM258" s="100"/>
      <c r="PN258" s="100"/>
      <c r="PO258" s="100"/>
      <c r="PP258" s="100"/>
      <c r="PQ258" s="100"/>
      <c r="PR258" s="100"/>
      <c r="PS258" s="100"/>
      <c r="PT258" s="100"/>
      <c r="PU258" s="100"/>
      <c r="PV258" s="100"/>
      <c r="PW258" s="100"/>
      <c r="PX258" s="100"/>
      <c r="PY258" s="100"/>
      <c r="PZ258" s="100"/>
      <c r="QA258" s="100"/>
      <c r="QB258" s="100"/>
      <c r="QC258" s="100"/>
      <c r="QD258" s="100"/>
      <c r="QE258" s="100"/>
      <c r="QF258" s="100"/>
      <c r="QG258" s="100"/>
      <c r="QH258" s="100"/>
      <c r="QI258" s="100"/>
      <c r="QJ258" s="100"/>
      <c r="QK258" s="100"/>
      <c r="QL258" s="100"/>
      <c r="QM258" s="100"/>
      <c r="QN258" s="100"/>
      <c r="QO258" s="100"/>
      <c r="QP258" s="100"/>
      <c r="QQ258" s="100"/>
      <c r="QR258" s="100"/>
      <c r="QS258" s="100"/>
      <c r="QT258" s="100"/>
      <c r="QU258" s="100"/>
      <c r="QV258" s="100"/>
      <c r="QW258" s="100"/>
      <c r="QX258" s="100"/>
      <c r="QY258" s="100"/>
      <c r="QZ258" s="100"/>
      <c r="RA258" s="100"/>
      <c r="RB258" s="100"/>
      <c r="RC258" s="100"/>
      <c r="RD258" s="100"/>
      <c r="RE258" s="100"/>
      <c r="RF258" s="100"/>
      <c r="RG258" s="100"/>
      <c r="RH258" s="100"/>
      <c r="RI258" s="100"/>
      <c r="RJ258" s="100"/>
      <c r="RK258" s="100"/>
      <c r="RL258" s="100"/>
      <c r="RM258" s="100"/>
      <c r="RN258" s="100"/>
      <c r="RO258" s="100"/>
      <c r="RP258" s="100"/>
      <c r="RQ258" s="100"/>
      <c r="RR258" s="100"/>
      <c r="RS258" s="100"/>
      <c r="RT258" s="100"/>
      <c r="RU258" s="100"/>
      <c r="RV258" s="100"/>
      <c r="RW258" s="100"/>
      <c r="RX258" s="100"/>
      <c r="RY258" s="100"/>
      <c r="RZ258" s="100"/>
      <c r="SA258" s="100"/>
      <c r="SB258" s="100"/>
      <c r="SC258" s="100"/>
      <c r="SD258" s="100"/>
      <c r="SE258" s="100"/>
      <c r="SF258" s="100"/>
      <c r="SG258" s="100"/>
      <c r="SH258" s="100"/>
      <c r="SI258" s="100"/>
      <c r="SJ258" s="100"/>
      <c r="SK258" s="100"/>
      <c r="SL258" s="100"/>
      <c r="SM258" s="100"/>
      <c r="SN258" s="100"/>
      <c r="SO258" s="100"/>
      <c r="SP258" s="100"/>
      <c r="SQ258" s="100"/>
      <c r="SR258" s="100"/>
      <c r="SS258" s="100"/>
      <c r="ST258" s="100"/>
      <c r="SU258" s="100"/>
      <c r="SV258" s="100"/>
      <c r="SW258" s="100"/>
      <c r="SX258" s="100"/>
      <c r="SY258" s="100"/>
      <c r="SZ258" s="100"/>
      <c r="TA258" s="100"/>
      <c r="TB258" s="100"/>
      <c r="TC258" s="100"/>
      <c r="TD258" s="100"/>
      <c r="TE258" s="100"/>
      <c r="TF258" s="100"/>
      <c r="TG258" s="100"/>
      <c r="TH258" s="100"/>
      <c r="TI258" s="100"/>
      <c r="TJ258" s="100"/>
      <c r="TK258" s="100"/>
      <c r="TL258" s="100"/>
      <c r="TM258" s="100"/>
      <c r="TN258" s="100"/>
      <c r="TO258" s="100"/>
      <c r="TP258" s="100"/>
      <c r="TQ258" s="100"/>
      <c r="TR258" s="100"/>
      <c r="TS258" s="100"/>
      <c r="TT258" s="100"/>
      <c r="TU258" s="100"/>
      <c r="TV258" s="100"/>
      <c r="TW258" s="100"/>
      <c r="TX258" s="100"/>
      <c r="TY258" s="100"/>
      <c r="TZ258" s="100"/>
      <c r="UA258" s="100"/>
      <c r="UB258" s="100"/>
      <c r="UC258" s="100"/>
      <c r="UD258" s="100"/>
      <c r="UE258" s="100"/>
      <c r="UF258" s="100"/>
      <c r="UG258" s="100"/>
      <c r="UH258" s="100"/>
      <c r="UI258" s="100"/>
      <c r="UJ258" s="100"/>
      <c r="UK258" s="100"/>
      <c r="UL258" s="100"/>
      <c r="UM258" s="100"/>
      <c r="UN258" s="100"/>
      <c r="UO258" s="100"/>
      <c r="UP258" s="100"/>
      <c r="UQ258" s="100"/>
      <c r="UR258" s="100"/>
      <c r="US258" s="100"/>
      <c r="UT258" s="100"/>
      <c r="UU258" s="100"/>
      <c r="UV258" s="100"/>
      <c r="UW258" s="100"/>
      <c r="UX258" s="100"/>
      <c r="UY258" s="100"/>
      <c r="UZ258" s="100"/>
      <c r="VA258" s="100"/>
      <c r="VB258" s="100"/>
      <c r="VC258" s="100"/>
      <c r="VD258" s="100"/>
      <c r="VE258" s="100"/>
      <c r="VF258" s="100"/>
      <c r="VG258" s="100"/>
      <c r="VH258" s="100"/>
      <c r="VI258" s="100"/>
      <c r="VJ258" s="100"/>
      <c r="VK258" s="100"/>
      <c r="VL258" s="100"/>
      <c r="VM258" s="100"/>
      <c r="VN258" s="100"/>
      <c r="VO258" s="100"/>
      <c r="VP258" s="100"/>
      <c r="VQ258" s="100"/>
      <c r="VR258" s="100"/>
      <c r="VS258" s="100"/>
      <c r="VT258" s="100"/>
      <c r="VU258" s="100"/>
      <c r="VV258" s="100"/>
      <c r="VW258" s="100"/>
      <c r="VX258" s="100"/>
      <c r="VY258" s="100"/>
      <c r="VZ258" s="100"/>
      <c r="WA258" s="100"/>
      <c r="WB258" s="100"/>
      <c r="WC258" s="100"/>
      <c r="WD258" s="100"/>
      <c r="WE258" s="100"/>
      <c r="WF258" s="100"/>
      <c r="WG258" s="100"/>
      <c r="WH258" s="100"/>
      <c r="WI258" s="100"/>
      <c r="WJ258" s="100"/>
      <c r="WK258" s="100"/>
      <c r="WL258" s="100"/>
      <c r="WM258" s="100"/>
      <c r="WN258" s="100"/>
      <c r="WO258" s="100"/>
      <c r="WP258" s="100"/>
      <c r="WQ258" s="100"/>
      <c r="WR258" s="100"/>
      <c r="WS258" s="100"/>
      <c r="WT258" s="100"/>
      <c r="WU258" s="100"/>
      <c r="WV258" s="100"/>
      <c r="WW258" s="100"/>
      <c r="WX258" s="100"/>
      <c r="WY258" s="100"/>
      <c r="WZ258" s="100"/>
      <c r="XA258" s="100"/>
      <c r="XB258" s="100"/>
      <c r="XC258" s="100"/>
      <c r="XD258" s="100"/>
      <c r="XE258" s="100"/>
      <c r="XF258" s="100"/>
      <c r="XG258" s="100"/>
      <c r="XH258" s="100"/>
      <c r="XI258" s="100"/>
      <c r="XJ258" s="100"/>
      <c r="XK258" s="100"/>
      <c r="XL258" s="100"/>
      <c r="XM258" s="100"/>
      <c r="XN258" s="100"/>
      <c r="XO258" s="100"/>
      <c r="XP258" s="100"/>
      <c r="XQ258" s="100"/>
      <c r="XR258" s="100"/>
      <c r="XS258" s="100"/>
      <c r="XT258" s="100"/>
      <c r="XU258" s="100"/>
      <c r="XV258" s="100"/>
      <c r="XW258" s="100"/>
      <c r="XX258" s="100"/>
      <c r="XY258" s="100"/>
      <c r="XZ258" s="100"/>
      <c r="YA258" s="100"/>
      <c r="YB258" s="100"/>
      <c r="YC258" s="100"/>
      <c r="YD258" s="100"/>
      <c r="YE258" s="100"/>
      <c r="YF258" s="100"/>
      <c r="YG258" s="100"/>
      <c r="YH258" s="100"/>
      <c r="YI258" s="100"/>
      <c r="YJ258" s="100"/>
      <c r="YK258" s="100"/>
      <c r="YL258" s="100"/>
      <c r="YM258" s="100"/>
      <c r="YN258" s="100"/>
      <c r="YO258" s="100"/>
      <c r="YP258" s="100"/>
      <c r="YQ258" s="100"/>
      <c r="YR258" s="100"/>
      <c r="YS258" s="100"/>
      <c r="YT258" s="100"/>
      <c r="YU258" s="100"/>
      <c r="YV258" s="100"/>
      <c r="YW258" s="100"/>
      <c r="YX258" s="100"/>
      <c r="YY258" s="100"/>
      <c r="YZ258" s="100"/>
      <c r="ZA258" s="100"/>
      <c r="ZB258" s="100"/>
      <c r="ZC258" s="100"/>
      <c r="ZD258" s="100"/>
      <c r="ZE258" s="100"/>
      <c r="ZF258" s="100"/>
      <c r="ZG258" s="100"/>
      <c r="ZH258" s="100"/>
      <c r="ZI258" s="100"/>
      <c r="ZJ258" s="100"/>
      <c r="ZK258" s="100"/>
      <c r="ZL258" s="100"/>
      <c r="ZM258" s="100"/>
      <c r="ZN258" s="100"/>
      <c r="ZO258" s="100"/>
      <c r="ZP258" s="100"/>
      <c r="ZQ258" s="100"/>
      <c r="ZR258" s="100"/>
      <c r="ZS258" s="100"/>
      <c r="ZT258" s="100"/>
      <c r="ZU258" s="100"/>
      <c r="ZV258" s="100"/>
      <c r="ZW258" s="100"/>
      <c r="ZX258" s="100"/>
      <c r="ZY258" s="100"/>
      <c r="ZZ258" s="100"/>
      <c r="AAA258" s="100"/>
      <c r="AAB258" s="100"/>
      <c r="AAC258" s="100"/>
      <c r="AAD258" s="100"/>
      <c r="AAE258" s="100"/>
      <c r="AAF258" s="100"/>
      <c r="AAG258" s="100"/>
      <c r="AAH258" s="100"/>
      <c r="AAI258" s="100"/>
      <c r="AAJ258" s="100"/>
      <c r="AAK258" s="100"/>
      <c r="AAL258" s="100"/>
      <c r="AAM258" s="100"/>
      <c r="AAN258" s="100"/>
      <c r="AAO258" s="100"/>
      <c r="AAP258" s="100"/>
      <c r="AAQ258" s="100"/>
      <c r="AAR258" s="100"/>
      <c r="AAS258" s="100"/>
      <c r="AAT258" s="100"/>
      <c r="AAU258" s="100"/>
      <c r="AAV258" s="100"/>
      <c r="AAW258" s="100"/>
      <c r="AAX258" s="100"/>
      <c r="AAY258" s="100"/>
      <c r="AAZ258" s="100"/>
      <c r="ABA258" s="100"/>
      <c r="ABB258" s="100"/>
      <c r="ABC258" s="100"/>
      <c r="ABD258" s="100"/>
      <c r="ABE258" s="100"/>
      <c r="ABF258" s="100"/>
      <c r="ABG258" s="100"/>
      <c r="ABH258" s="100"/>
      <c r="ABI258" s="100"/>
      <c r="ABJ258" s="100"/>
      <c r="ABK258" s="100"/>
      <c r="ABL258" s="100"/>
      <c r="ABM258" s="100"/>
      <c r="ABN258" s="100"/>
      <c r="ABO258" s="100"/>
      <c r="ABP258" s="100"/>
      <c r="ABQ258" s="100"/>
      <c r="ABR258" s="100"/>
      <c r="ABS258" s="100"/>
      <c r="ABT258" s="100"/>
      <c r="ABU258" s="100"/>
      <c r="ABV258" s="100"/>
      <c r="ABW258" s="100"/>
      <c r="ABX258" s="100"/>
      <c r="ABY258" s="100"/>
      <c r="ABZ258" s="100"/>
      <c r="ACA258" s="100"/>
      <c r="ACB258" s="100"/>
      <c r="ACC258" s="100"/>
      <c r="ACD258" s="100"/>
      <c r="ACE258" s="100"/>
      <c r="ACF258" s="100"/>
      <c r="ACG258" s="100"/>
      <c r="ACH258" s="100"/>
      <c r="ACI258" s="100"/>
      <c r="ACJ258" s="100"/>
      <c r="ACK258" s="100"/>
      <c r="ACL258" s="100"/>
      <c r="ACM258" s="100"/>
      <c r="ACN258" s="100"/>
      <c r="ACO258" s="100"/>
      <c r="ACP258" s="100"/>
      <c r="ACQ258" s="100"/>
      <c r="ACR258" s="100"/>
      <c r="ACS258" s="100"/>
      <c r="ACT258" s="100"/>
      <c r="ACU258" s="100"/>
      <c r="ACV258" s="100"/>
      <c r="ACW258" s="100"/>
      <c r="ACX258" s="100"/>
      <c r="ACY258" s="100"/>
      <c r="ACZ258" s="100"/>
      <c r="ADA258" s="100"/>
      <c r="ADB258" s="100"/>
      <c r="ADC258" s="100"/>
      <c r="ADD258" s="100"/>
      <c r="ADE258" s="100"/>
      <c r="ADF258" s="100"/>
      <c r="ADG258" s="100"/>
      <c r="ADH258" s="100"/>
      <c r="ADI258" s="100"/>
      <c r="ADJ258" s="100"/>
      <c r="ADK258" s="100"/>
      <c r="ADL258" s="100"/>
      <c r="ADM258" s="100"/>
      <c r="ADN258" s="100"/>
      <c r="ADO258" s="100"/>
      <c r="ADP258" s="100"/>
      <c r="ADQ258" s="100"/>
      <c r="ADR258" s="100"/>
      <c r="ADS258" s="100"/>
      <c r="ADT258" s="100"/>
      <c r="ADU258" s="100"/>
      <c r="ADV258" s="100"/>
      <c r="ADW258" s="100"/>
      <c r="ADX258" s="100"/>
      <c r="ADY258" s="100"/>
      <c r="ADZ258" s="100"/>
      <c r="AEA258" s="100"/>
      <c r="AEB258" s="100"/>
      <c r="AEC258" s="100"/>
      <c r="AED258" s="100"/>
      <c r="AEE258" s="100"/>
      <c r="AEF258" s="100"/>
      <c r="AEG258" s="100"/>
      <c r="AEH258" s="100"/>
      <c r="AEI258" s="100"/>
      <c r="AEJ258" s="100"/>
      <c r="AEK258" s="100"/>
      <c r="AEL258" s="100"/>
      <c r="AEM258" s="100"/>
      <c r="AEN258" s="100"/>
      <c r="AEO258" s="100"/>
      <c r="AEP258" s="100"/>
      <c r="AEQ258" s="100"/>
      <c r="AER258" s="100"/>
      <c r="AES258" s="100"/>
      <c r="AET258" s="100"/>
      <c r="AEU258" s="100"/>
      <c r="AEV258" s="100"/>
      <c r="AEW258" s="100"/>
      <c r="AEX258" s="100"/>
      <c r="AEY258" s="100"/>
      <c r="AEZ258" s="100"/>
      <c r="AFA258" s="100"/>
      <c r="AFB258" s="100"/>
      <c r="AFC258" s="100"/>
      <c r="AFD258" s="100"/>
      <c r="AFE258" s="100"/>
      <c r="AFF258" s="100"/>
      <c r="AFG258" s="100"/>
      <c r="AFH258" s="100"/>
      <c r="AFI258" s="100"/>
      <c r="AFJ258" s="100"/>
      <c r="AFK258" s="100"/>
      <c r="AFL258" s="100"/>
      <c r="AFM258" s="100"/>
      <c r="AFN258" s="100"/>
      <c r="AFO258" s="100"/>
      <c r="AFP258" s="100"/>
      <c r="AFQ258" s="100"/>
      <c r="AFR258" s="100"/>
      <c r="AFS258" s="100"/>
      <c r="AFT258" s="100"/>
      <c r="AFU258" s="100"/>
      <c r="AFV258" s="100"/>
      <c r="AFW258" s="100"/>
      <c r="AFX258" s="100"/>
      <c r="AFY258" s="100"/>
      <c r="AFZ258" s="100"/>
      <c r="AGA258" s="100"/>
      <c r="AGB258" s="100"/>
      <c r="AGC258" s="100"/>
      <c r="AGD258" s="100"/>
      <c r="AGE258" s="100"/>
      <c r="AGF258" s="100"/>
      <c r="AGG258" s="100"/>
      <c r="AGH258" s="100"/>
      <c r="AGI258" s="100"/>
      <c r="AGJ258" s="100"/>
      <c r="AGK258" s="100"/>
      <c r="AGL258" s="100"/>
      <c r="AGM258" s="100"/>
      <c r="AGN258" s="100"/>
      <c r="AGO258" s="100"/>
      <c r="AGP258" s="100"/>
      <c r="AGQ258" s="100"/>
      <c r="AGR258" s="100"/>
      <c r="AGS258" s="100"/>
      <c r="AGT258" s="100"/>
      <c r="AGU258" s="100"/>
      <c r="AGV258" s="100"/>
      <c r="AGW258" s="100"/>
      <c r="AGX258" s="100"/>
      <c r="AGY258" s="100"/>
      <c r="AGZ258" s="100"/>
      <c r="AHA258" s="100"/>
      <c r="AHB258" s="100"/>
      <c r="AHC258" s="100"/>
      <c r="AHD258" s="100"/>
      <c r="AHE258" s="100"/>
      <c r="AHF258" s="100"/>
      <c r="AHG258" s="100"/>
      <c r="AHH258" s="100"/>
      <c r="AHI258" s="100"/>
      <c r="AHJ258" s="100"/>
      <c r="AHK258" s="100"/>
      <c r="AHL258" s="100"/>
      <c r="AHM258" s="100"/>
      <c r="AHN258" s="100"/>
      <c r="AHO258" s="100"/>
      <c r="AHP258" s="100"/>
      <c r="AHQ258" s="100"/>
      <c r="AHR258" s="100"/>
      <c r="AHS258" s="100"/>
      <c r="AHT258" s="100"/>
      <c r="AHU258" s="100"/>
      <c r="AHV258" s="100"/>
      <c r="AHW258" s="100"/>
      <c r="AHX258" s="100"/>
      <c r="AHY258" s="100"/>
      <c r="AHZ258" s="100"/>
      <c r="AIA258" s="100"/>
      <c r="AIB258" s="100"/>
      <c r="AIC258" s="100"/>
      <c r="AID258" s="100"/>
      <c r="AIE258" s="100"/>
      <c r="AIF258" s="100"/>
      <c r="AIG258" s="100"/>
      <c r="AIH258" s="100"/>
      <c r="AII258" s="100"/>
      <c r="AIJ258" s="100"/>
      <c r="AIK258" s="100"/>
      <c r="AIL258" s="100"/>
      <c r="AIM258" s="100"/>
      <c r="AIN258" s="100"/>
      <c r="AIO258" s="100"/>
      <c r="AIP258" s="100"/>
      <c r="AIQ258" s="100"/>
      <c r="AIR258" s="100"/>
      <c r="AIS258" s="100"/>
      <c r="AIT258" s="100"/>
      <c r="AIU258" s="100"/>
      <c r="AIV258" s="100"/>
      <c r="AIW258" s="100"/>
      <c r="AIX258" s="100"/>
      <c r="AIY258" s="100"/>
      <c r="AIZ258" s="100"/>
      <c r="AJA258" s="100"/>
      <c r="AJB258" s="100"/>
      <c r="AJC258" s="100"/>
      <c r="AJD258" s="100"/>
      <c r="AJE258" s="100"/>
      <c r="AJF258" s="100"/>
      <c r="AJG258" s="100"/>
      <c r="AJH258" s="100"/>
      <c r="AJI258" s="100"/>
      <c r="AJJ258" s="100"/>
      <c r="AJK258" s="100"/>
      <c r="AJL258" s="100"/>
      <c r="AJM258" s="100"/>
      <c r="AJN258" s="100"/>
      <c r="AJO258" s="100"/>
      <c r="AJP258" s="100"/>
      <c r="AJQ258" s="100"/>
      <c r="AJR258" s="100"/>
      <c r="AJS258" s="100"/>
      <c r="AJT258" s="100"/>
      <c r="AJU258" s="100"/>
      <c r="AJV258" s="100"/>
      <c r="AJW258" s="100"/>
      <c r="AJX258" s="100"/>
      <c r="AJY258" s="100"/>
      <c r="AJZ258" s="100"/>
      <c r="AKA258" s="100"/>
      <c r="AKB258" s="100"/>
      <c r="AKC258" s="100"/>
      <c r="AKD258" s="100"/>
      <c r="AKE258" s="100"/>
      <c r="AKF258" s="100"/>
      <c r="AKG258" s="100"/>
      <c r="AKH258" s="100"/>
      <c r="AKI258" s="100"/>
      <c r="AKJ258" s="100"/>
      <c r="AKK258" s="100"/>
      <c r="AKL258" s="100"/>
      <c r="AKM258" s="100"/>
      <c r="AKN258" s="100"/>
      <c r="AKO258" s="100"/>
      <c r="AKP258" s="100"/>
      <c r="AKQ258" s="100"/>
      <c r="AKR258" s="100"/>
      <c r="AKS258" s="100"/>
      <c r="AKT258" s="100"/>
      <c r="AKU258" s="100"/>
      <c r="AKV258" s="100"/>
      <c r="AKW258" s="100"/>
      <c r="AKX258" s="100"/>
      <c r="AKY258" s="100"/>
      <c r="AKZ258" s="100"/>
      <c r="ALA258" s="100"/>
      <c r="ALB258" s="100"/>
      <c r="ALC258" s="100"/>
      <c r="ALD258" s="100"/>
      <c r="ALE258" s="100"/>
      <c r="ALF258" s="100"/>
      <c r="ALG258" s="100"/>
      <c r="ALH258" s="100"/>
      <c r="ALI258" s="100"/>
      <c r="ALJ258" s="100"/>
      <c r="ALK258" s="100"/>
      <c r="ALL258" s="100"/>
      <c r="ALM258" s="100"/>
      <c r="ALN258" s="100"/>
      <c r="ALO258" s="100"/>
      <c r="ALP258" s="100"/>
      <c r="ALQ258" s="100"/>
      <c r="ALR258" s="100"/>
      <c r="ALS258" s="100"/>
      <c r="ALT258" s="100"/>
      <c r="ALU258" s="100"/>
      <c r="ALV258" s="100"/>
      <c r="ALW258" s="100"/>
      <c r="ALX258" s="100"/>
      <c r="ALY258" s="100"/>
      <c r="ALZ258" s="100"/>
      <c r="AMA258" s="100"/>
      <c r="AMB258" s="100"/>
      <c r="AMC258" s="100"/>
      <c r="AMD258" s="100"/>
      <c r="AME258" s="100"/>
      <c r="AMF258" s="100"/>
      <c r="AMG258" s="100"/>
      <c r="AMH258" s="100"/>
      <c r="AMI258" s="100"/>
    </row>
    <row r="259" spans="1:1023" s="104" customFormat="1">
      <c r="A259" s="117" t="s">
        <v>260</v>
      </c>
      <c r="B259" s="118" t="s">
        <v>263</v>
      </c>
      <c r="C259" s="100">
        <v>49</v>
      </c>
      <c r="D259" s="100">
        <v>28</v>
      </c>
      <c r="E259" s="100"/>
      <c r="F259" s="100">
        <v>9</v>
      </c>
      <c r="G259" s="100">
        <v>5</v>
      </c>
      <c r="H259" s="100">
        <f t="shared" si="40"/>
        <v>91</v>
      </c>
      <c r="I259" s="123" t="str">
        <f t="shared" si="41"/>
        <v>統一超商</v>
      </c>
      <c r="J259" s="127" t="str">
        <f>IF((I259&lt;&gt;店舗数一覧_2021!I259),"○","")</f>
        <v/>
      </c>
      <c r="K259" s="124">
        <v>166938</v>
      </c>
      <c r="L259" s="102">
        <f t="shared" si="42"/>
        <v>1834.4835164835165</v>
      </c>
      <c r="S259" s="100"/>
      <c r="T259" s="100"/>
      <c r="U259" s="100"/>
      <c r="V259" s="100"/>
      <c r="W259" s="100"/>
      <c r="X259" s="100"/>
      <c r="Y259" s="100"/>
      <c r="Z259" s="100"/>
      <c r="AA259" s="100"/>
      <c r="AB259" s="100"/>
      <c r="AC259" s="100"/>
      <c r="AD259" s="100"/>
      <c r="AE259" s="100"/>
      <c r="AF259" s="100"/>
      <c r="AG259" s="100"/>
      <c r="AH259" s="100"/>
      <c r="AI259" s="100"/>
      <c r="AJ259" s="100"/>
      <c r="AK259" s="100"/>
      <c r="AL259" s="100"/>
      <c r="AM259" s="100"/>
      <c r="AN259" s="100"/>
      <c r="AO259" s="100"/>
      <c r="AP259" s="100"/>
      <c r="AQ259" s="100"/>
      <c r="AR259" s="100"/>
      <c r="AS259" s="100"/>
      <c r="AT259" s="100"/>
      <c r="AU259" s="100"/>
      <c r="AV259" s="100"/>
      <c r="AW259" s="100"/>
      <c r="AX259" s="100"/>
      <c r="AY259" s="100"/>
      <c r="AZ259" s="100"/>
      <c r="BA259" s="100"/>
      <c r="BB259" s="100"/>
      <c r="BC259" s="100"/>
      <c r="BD259" s="100"/>
      <c r="BE259" s="100"/>
      <c r="BF259" s="100"/>
      <c r="BG259" s="100"/>
      <c r="BH259" s="100"/>
      <c r="BI259" s="100"/>
      <c r="BJ259" s="100"/>
      <c r="BK259" s="100"/>
      <c r="BL259" s="100"/>
      <c r="BM259" s="100"/>
      <c r="BN259" s="100"/>
      <c r="BO259" s="100"/>
      <c r="BP259" s="100"/>
      <c r="BQ259" s="100"/>
      <c r="BR259" s="100"/>
      <c r="BS259" s="100"/>
      <c r="BT259" s="100"/>
      <c r="BU259" s="100"/>
      <c r="BV259" s="100"/>
      <c r="BW259" s="100"/>
      <c r="BX259" s="100"/>
      <c r="BY259" s="100"/>
      <c r="BZ259" s="100"/>
      <c r="CA259" s="100"/>
      <c r="CB259" s="100"/>
      <c r="CC259" s="100"/>
      <c r="CD259" s="100"/>
      <c r="CE259" s="100"/>
      <c r="CF259" s="100"/>
      <c r="CG259" s="100"/>
      <c r="CH259" s="100"/>
      <c r="CI259" s="100"/>
      <c r="CJ259" s="100"/>
      <c r="CK259" s="100"/>
      <c r="CL259" s="100"/>
      <c r="CM259" s="100"/>
      <c r="CN259" s="100"/>
      <c r="CO259" s="100"/>
      <c r="CP259" s="100"/>
      <c r="CQ259" s="100"/>
      <c r="CR259" s="100"/>
      <c r="CS259" s="100"/>
      <c r="CT259" s="100"/>
      <c r="CU259" s="100"/>
      <c r="CV259" s="100"/>
      <c r="CW259" s="100"/>
      <c r="CX259" s="100"/>
      <c r="CY259" s="100"/>
      <c r="CZ259" s="100"/>
      <c r="DA259" s="100"/>
      <c r="DB259" s="100"/>
      <c r="DC259" s="100"/>
      <c r="DD259" s="100"/>
      <c r="DE259" s="100"/>
      <c r="DF259" s="100"/>
      <c r="DG259" s="100"/>
      <c r="DH259" s="100"/>
      <c r="DI259" s="100"/>
      <c r="DJ259" s="100"/>
      <c r="DK259" s="100"/>
      <c r="DL259" s="100"/>
      <c r="DM259" s="100"/>
      <c r="DN259" s="100"/>
      <c r="DO259" s="100"/>
      <c r="DP259" s="100"/>
      <c r="DQ259" s="100"/>
      <c r="DR259" s="100"/>
      <c r="DS259" s="100"/>
      <c r="DT259" s="100"/>
      <c r="DU259" s="100"/>
      <c r="DV259" s="100"/>
      <c r="DW259" s="100"/>
      <c r="DX259" s="100"/>
      <c r="DY259" s="100"/>
      <c r="DZ259" s="100"/>
      <c r="EA259" s="100"/>
      <c r="EB259" s="100"/>
      <c r="EC259" s="100"/>
      <c r="ED259" s="100"/>
      <c r="EE259" s="100"/>
      <c r="EF259" s="100"/>
      <c r="EG259" s="100"/>
      <c r="EH259" s="100"/>
      <c r="EI259" s="100"/>
      <c r="EJ259" s="100"/>
      <c r="EK259" s="100"/>
      <c r="EL259" s="100"/>
      <c r="EM259" s="100"/>
      <c r="EN259" s="100"/>
      <c r="EO259" s="100"/>
      <c r="EP259" s="100"/>
      <c r="EQ259" s="100"/>
      <c r="ER259" s="100"/>
      <c r="ES259" s="100"/>
      <c r="ET259" s="100"/>
      <c r="EU259" s="100"/>
      <c r="EV259" s="100"/>
      <c r="EW259" s="100"/>
      <c r="EX259" s="100"/>
      <c r="EY259" s="100"/>
      <c r="EZ259" s="100"/>
      <c r="FA259" s="100"/>
      <c r="FB259" s="100"/>
      <c r="FC259" s="100"/>
      <c r="FD259" s="100"/>
      <c r="FE259" s="100"/>
      <c r="FF259" s="100"/>
      <c r="FG259" s="100"/>
      <c r="FH259" s="100"/>
      <c r="FI259" s="100"/>
      <c r="FJ259" s="100"/>
      <c r="FK259" s="100"/>
      <c r="FL259" s="100"/>
      <c r="FM259" s="100"/>
      <c r="FN259" s="100"/>
      <c r="FO259" s="100"/>
      <c r="FP259" s="100"/>
      <c r="FQ259" s="100"/>
      <c r="FR259" s="100"/>
      <c r="FS259" s="100"/>
      <c r="FT259" s="100"/>
      <c r="FU259" s="100"/>
      <c r="FV259" s="100"/>
      <c r="FW259" s="100"/>
      <c r="FX259" s="100"/>
      <c r="FY259" s="100"/>
      <c r="FZ259" s="100"/>
      <c r="GA259" s="100"/>
      <c r="GB259" s="100"/>
      <c r="GC259" s="100"/>
      <c r="GD259" s="100"/>
      <c r="GE259" s="100"/>
      <c r="GF259" s="100"/>
      <c r="GG259" s="100"/>
      <c r="GH259" s="100"/>
      <c r="GI259" s="100"/>
      <c r="GJ259" s="100"/>
      <c r="GK259" s="100"/>
      <c r="GL259" s="100"/>
      <c r="GM259" s="100"/>
      <c r="GN259" s="100"/>
      <c r="GO259" s="100"/>
      <c r="GP259" s="100"/>
      <c r="GQ259" s="100"/>
      <c r="GR259" s="100"/>
      <c r="GS259" s="100"/>
      <c r="GT259" s="100"/>
      <c r="GU259" s="100"/>
      <c r="GV259" s="100"/>
      <c r="GW259" s="100"/>
      <c r="GX259" s="100"/>
      <c r="GY259" s="100"/>
      <c r="GZ259" s="100"/>
      <c r="HA259" s="100"/>
      <c r="HB259" s="100"/>
      <c r="HC259" s="100"/>
      <c r="HD259" s="100"/>
      <c r="HE259" s="100"/>
      <c r="HF259" s="100"/>
      <c r="HG259" s="100"/>
      <c r="HH259" s="100"/>
      <c r="HI259" s="100"/>
      <c r="HJ259" s="100"/>
      <c r="HK259" s="100"/>
      <c r="HL259" s="100"/>
      <c r="HM259" s="100"/>
      <c r="HN259" s="100"/>
      <c r="HO259" s="100"/>
      <c r="HP259" s="100"/>
      <c r="HQ259" s="100"/>
      <c r="HR259" s="100"/>
      <c r="HS259" s="100"/>
      <c r="HT259" s="100"/>
      <c r="HU259" s="100"/>
      <c r="HV259" s="100"/>
      <c r="HW259" s="100"/>
      <c r="HX259" s="100"/>
      <c r="HY259" s="100"/>
      <c r="HZ259" s="100"/>
      <c r="IA259" s="100"/>
      <c r="IB259" s="100"/>
      <c r="IC259" s="100"/>
      <c r="ID259" s="100"/>
      <c r="IE259" s="100"/>
      <c r="IF259" s="100"/>
      <c r="IG259" s="100"/>
      <c r="IH259" s="100"/>
      <c r="II259" s="100"/>
      <c r="IJ259" s="100"/>
      <c r="IK259" s="100"/>
      <c r="IL259" s="100"/>
      <c r="IM259" s="100"/>
      <c r="IN259" s="100"/>
      <c r="IO259" s="100"/>
      <c r="IP259" s="100"/>
      <c r="IQ259" s="100"/>
      <c r="IR259" s="100"/>
      <c r="IS259" s="100"/>
      <c r="IT259" s="100"/>
      <c r="IU259" s="100"/>
      <c r="IV259" s="100"/>
      <c r="IW259" s="100"/>
      <c r="IX259" s="100"/>
      <c r="IY259" s="100"/>
      <c r="IZ259" s="100"/>
      <c r="JA259" s="100"/>
      <c r="JB259" s="100"/>
      <c r="JC259" s="100"/>
      <c r="JD259" s="100"/>
      <c r="JE259" s="100"/>
      <c r="JF259" s="100"/>
      <c r="JG259" s="100"/>
      <c r="JH259" s="100"/>
      <c r="JI259" s="100"/>
      <c r="JJ259" s="100"/>
      <c r="JK259" s="100"/>
      <c r="JL259" s="100"/>
      <c r="JM259" s="100"/>
      <c r="JN259" s="100"/>
      <c r="JO259" s="100"/>
      <c r="JP259" s="100"/>
      <c r="JQ259" s="100"/>
      <c r="JR259" s="100"/>
      <c r="JS259" s="100"/>
      <c r="JT259" s="100"/>
      <c r="JU259" s="100"/>
      <c r="JV259" s="100"/>
      <c r="JW259" s="100"/>
      <c r="JX259" s="100"/>
      <c r="JY259" s="100"/>
      <c r="JZ259" s="100"/>
      <c r="KA259" s="100"/>
      <c r="KB259" s="100"/>
      <c r="KC259" s="100"/>
      <c r="KD259" s="100"/>
      <c r="KE259" s="100"/>
      <c r="KF259" s="100"/>
      <c r="KG259" s="100"/>
      <c r="KH259" s="100"/>
      <c r="KI259" s="100"/>
      <c r="KJ259" s="100"/>
      <c r="KK259" s="100"/>
      <c r="KL259" s="100"/>
      <c r="KM259" s="100"/>
      <c r="KN259" s="100"/>
      <c r="KO259" s="100"/>
      <c r="KP259" s="100"/>
      <c r="KQ259" s="100"/>
      <c r="KR259" s="100"/>
      <c r="KS259" s="100"/>
      <c r="KT259" s="100"/>
      <c r="KU259" s="100"/>
      <c r="KV259" s="100"/>
      <c r="KW259" s="100"/>
      <c r="KX259" s="100"/>
      <c r="KY259" s="100"/>
      <c r="KZ259" s="100"/>
      <c r="LA259" s="100"/>
      <c r="LB259" s="100"/>
      <c r="LC259" s="100"/>
      <c r="LD259" s="100"/>
      <c r="LE259" s="100"/>
      <c r="LF259" s="100"/>
      <c r="LG259" s="100"/>
      <c r="LH259" s="100"/>
      <c r="LI259" s="100"/>
      <c r="LJ259" s="100"/>
      <c r="LK259" s="100"/>
      <c r="LL259" s="100"/>
      <c r="LM259" s="100"/>
      <c r="LN259" s="100"/>
      <c r="LO259" s="100"/>
      <c r="LP259" s="100"/>
      <c r="LQ259" s="100"/>
      <c r="LR259" s="100"/>
      <c r="LS259" s="100"/>
      <c r="LT259" s="100"/>
      <c r="LU259" s="100"/>
      <c r="LV259" s="100"/>
      <c r="LW259" s="100"/>
      <c r="LX259" s="100"/>
      <c r="LY259" s="100"/>
      <c r="LZ259" s="100"/>
      <c r="MA259" s="100"/>
      <c r="MB259" s="100"/>
      <c r="MC259" s="100"/>
      <c r="MD259" s="100"/>
      <c r="ME259" s="100"/>
      <c r="MF259" s="100"/>
      <c r="MG259" s="100"/>
      <c r="MH259" s="100"/>
      <c r="MI259" s="100"/>
      <c r="MJ259" s="100"/>
      <c r="MK259" s="100"/>
      <c r="ML259" s="100"/>
      <c r="MM259" s="100"/>
      <c r="MN259" s="100"/>
      <c r="MO259" s="100"/>
      <c r="MP259" s="100"/>
      <c r="MQ259" s="100"/>
      <c r="MR259" s="100"/>
      <c r="MS259" s="100"/>
      <c r="MT259" s="100"/>
      <c r="MU259" s="100"/>
      <c r="MV259" s="100"/>
      <c r="MW259" s="100"/>
      <c r="MX259" s="100"/>
      <c r="MY259" s="100"/>
      <c r="MZ259" s="100"/>
      <c r="NA259" s="100"/>
      <c r="NB259" s="100"/>
      <c r="NC259" s="100"/>
      <c r="ND259" s="100"/>
      <c r="NE259" s="100"/>
      <c r="NF259" s="100"/>
      <c r="NG259" s="100"/>
      <c r="NH259" s="100"/>
      <c r="NI259" s="100"/>
      <c r="NJ259" s="100"/>
      <c r="NK259" s="100"/>
      <c r="NL259" s="100"/>
      <c r="NM259" s="100"/>
      <c r="NN259" s="100"/>
      <c r="NO259" s="100"/>
      <c r="NP259" s="100"/>
      <c r="NQ259" s="100"/>
      <c r="NR259" s="100"/>
      <c r="NS259" s="100"/>
      <c r="NT259" s="100"/>
      <c r="NU259" s="100"/>
      <c r="NV259" s="100"/>
      <c r="NW259" s="100"/>
      <c r="NX259" s="100"/>
      <c r="NY259" s="100"/>
      <c r="NZ259" s="100"/>
      <c r="OA259" s="100"/>
      <c r="OB259" s="100"/>
      <c r="OC259" s="100"/>
      <c r="OD259" s="100"/>
      <c r="OE259" s="100"/>
      <c r="OF259" s="100"/>
      <c r="OG259" s="100"/>
      <c r="OH259" s="100"/>
      <c r="OI259" s="100"/>
      <c r="OJ259" s="100"/>
      <c r="OK259" s="100"/>
      <c r="OL259" s="100"/>
      <c r="OM259" s="100"/>
      <c r="ON259" s="100"/>
      <c r="OO259" s="100"/>
      <c r="OP259" s="100"/>
      <c r="OQ259" s="100"/>
      <c r="OR259" s="100"/>
      <c r="OS259" s="100"/>
      <c r="OT259" s="100"/>
      <c r="OU259" s="100"/>
      <c r="OV259" s="100"/>
      <c r="OW259" s="100"/>
      <c r="OX259" s="100"/>
      <c r="OY259" s="100"/>
      <c r="OZ259" s="100"/>
      <c r="PA259" s="100"/>
      <c r="PB259" s="100"/>
      <c r="PC259" s="100"/>
      <c r="PD259" s="100"/>
      <c r="PE259" s="100"/>
      <c r="PF259" s="100"/>
      <c r="PG259" s="100"/>
      <c r="PH259" s="100"/>
      <c r="PI259" s="100"/>
      <c r="PJ259" s="100"/>
      <c r="PK259" s="100"/>
      <c r="PL259" s="100"/>
      <c r="PM259" s="100"/>
      <c r="PN259" s="100"/>
      <c r="PO259" s="100"/>
      <c r="PP259" s="100"/>
      <c r="PQ259" s="100"/>
      <c r="PR259" s="100"/>
      <c r="PS259" s="100"/>
      <c r="PT259" s="100"/>
      <c r="PU259" s="100"/>
      <c r="PV259" s="100"/>
      <c r="PW259" s="100"/>
      <c r="PX259" s="100"/>
      <c r="PY259" s="100"/>
      <c r="PZ259" s="100"/>
      <c r="QA259" s="100"/>
      <c r="QB259" s="100"/>
      <c r="QC259" s="100"/>
      <c r="QD259" s="100"/>
      <c r="QE259" s="100"/>
      <c r="QF259" s="100"/>
      <c r="QG259" s="100"/>
      <c r="QH259" s="100"/>
      <c r="QI259" s="100"/>
      <c r="QJ259" s="100"/>
      <c r="QK259" s="100"/>
      <c r="QL259" s="100"/>
      <c r="QM259" s="100"/>
      <c r="QN259" s="100"/>
      <c r="QO259" s="100"/>
      <c r="QP259" s="100"/>
      <c r="QQ259" s="100"/>
      <c r="QR259" s="100"/>
      <c r="QS259" s="100"/>
      <c r="QT259" s="100"/>
      <c r="QU259" s="100"/>
      <c r="QV259" s="100"/>
      <c r="QW259" s="100"/>
      <c r="QX259" s="100"/>
      <c r="QY259" s="100"/>
      <c r="QZ259" s="100"/>
      <c r="RA259" s="100"/>
      <c r="RB259" s="100"/>
      <c r="RC259" s="100"/>
      <c r="RD259" s="100"/>
      <c r="RE259" s="100"/>
      <c r="RF259" s="100"/>
      <c r="RG259" s="100"/>
      <c r="RH259" s="100"/>
      <c r="RI259" s="100"/>
      <c r="RJ259" s="100"/>
      <c r="RK259" s="100"/>
      <c r="RL259" s="100"/>
      <c r="RM259" s="100"/>
      <c r="RN259" s="100"/>
      <c r="RO259" s="100"/>
      <c r="RP259" s="100"/>
      <c r="RQ259" s="100"/>
      <c r="RR259" s="100"/>
      <c r="RS259" s="100"/>
      <c r="RT259" s="100"/>
      <c r="RU259" s="100"/>
      <c r="RV259" s="100"/>
      <c r="RW259" s="100"/>
      <c r="RX259" s="100"/>
      <c r="RY259" s="100"/>
      <c r="RZ259" s="100"/>
      <c r="SA259" s="100"/>
      <c r="SB259" s="100"/>
      <c r="SC259" s="100"/>
      <c r="SD259" s="100"/>
      <c r="SE259" s="100"/>
      <c r="SF259" s="100"/>
      <c r="SG259" s="100"/>
      <c r="SH259" s="100"/>
      <c r="SI259" s="100"/>
      <c r="SJ259" s="100"/>
      <c r="SK259" s="100"/>
      <c r="SL259" s="100"/>
      <c r="SM259" s="100"/>
      <c r="SN259" s="100"/>
      <c r="SO259" s="100"/>
      <c r="SP259" s="100"/>
      <c r="SQ259" s="100"/>
      <c r="SR259" s="100"/>
      <c r="SS259" s="100"/>
      <c r="ST259" s="100"/>
      <c r="SU259" s="100"/>
      <c r="SV259" s="100"/>
      <c r="SW259" s="100"/>
      <c r="SX259" s="100"/>
      <c r="SY259" s="100"/>
      <c r="SZ259" s="100"/>
      <c r="TA259" s="100"/>
      <c r="TB259" s="100"/>
      <c r="TC259" s="100"/>
      <c r="TD259" s="100"/>
      <c r="TE259" s="100"/>
      <c r="TF259" s="100"/>
      <c r="TG259" s="100"/>
      <c r="TH259" s="100"/>
      <c r="TI259" s="100"/>
      <c r="TJ259" s="100"/>
      <c r="TK259" s="100"/>
      <c r="TL259" s="100"/>
      <c r="TM259" s="100"/>
      <c r="TN259" s="100"/>
      <c r="TO259" s="100"/>
      <c r="TP259" s="100"/>
      <c r="TQ259" s="100"/>
      <c r="TR259" s="100"/>
      <c r="TS259" s="100"/>
      <c r="TT259" s="100"/>
      <c r="TU259" s="100"/>
      <c r="TV259" s="100"/>
      <c r="TW259" s="100"/>
      <c r="TX259" s="100"/>
      <c r="TY259" s="100"/>
      <c r="TZ259" s="100"/>
      <c r="UA259" s="100"/>
      <c r="UB259" s="100"/>
      <c r="UC259" s="100"/>
      <c r="UD259" s="100"/>
      <c r="UE259" s="100"/>
      <c r="UF259" s="100"/>
      <c r="UG259" s="100"/>
      <c r="UH259" s="100"/>
      <c r="UI259" s="100"/>
      <c r="UJ259" s="100"/>
      <c r="UK259" s="100"/>
      <c r="UL259" s="100"/>
      <c r="UM259" s="100"/>
      <c r="UN259" s="100"/>
      <c r="UO259" s="100"/>
      <c r="UP259" s="100"/>
      <c r="UQ259" s="100"/>
      <c r="UR259" s="100"/>
      <c r="US259" s="100"/>
      <c r="UT259" s="100"/>
      <c r="UU259" s="100"/>
      <c r="UV259" s="100"/>
      <c r="UW259" s="100"/>
      <c r="UX259" s="100"/>
      <c r="UY259" s="100"/>
      <c r="UZ259" s="100"/>
      <c r="VA259" s="100"/>
      <c r="VB259" s="100"/>
      <c r="VC259" s="100"/>
      <c r="VD259" s="100"/>
      <c r="VE259" s="100"/>
      <c r="VF259" s="100"/>
      <c r="VG259" s="100"/>
      <c r="VH259" s="100"/>
      <c r="VI259" s="100"/>
      <c r="VJ259" s="100"/>
      <c r="VK259" s="100"/>
      <c r="VL259" s="100"/>
      <c r="VM259" s="100"/>
      <c r="VN259" s="100"/>
      <c r="VO259" s="100"/>
      <c r="VP259" s="100"/>
      <c r="VQ259" s="100"/>
      <c r="VR259" s="100"/>
      <c r="VS259" s="100"/>
      <c r="VT259" s="100"/>
      <c r="VU259" s="100"/>
      <c r="VV259" s="100"/>
      <c r="VW259" s="100"/>
      <c r="VX259" s="100"/>
      <c r="VY259" s="100"/>
      <c r="VZ259" s="100"/>
      <c r="WA259" s="100"/>
      <c r="WB259" s="100"/>
      <c r="WC259" s="100"/>
      <c r="WD259" s="100"/>
      <c r="WE259" s="100"/>
      <c r="WF259" s="100"/>
      <c r="WG259" s="100"/>
      <c r="WH259" s="100"/>
      <c r="WI259" s="100"/>
      <c r="WJ259" s="100"/>
      <c r="WK259" s="100"/>
      <c r="WL259" s="100"/>
      <c r="WM259" s="100"/>
      <c r="WN259" s="100"/>
      <c r="WO259" s="100"/>
      <c r="WP259" s="100"/>
      <c r="WQ259" s="100"/>
      <c r="WR259" s="100"/>
      <c r="WS259" s="100"/>
      <c r="WT259" s="100"/>
      <c r="WU259" s="100"/>
      <c r="WV259" s="100"/>
      <c r="WW259" s="100"/>
      <c r="WX259" s="100"/>
      <c r="WY259" s="100"/>
      <c r="WZ259" s="100"/>
      <c r="XA259" s="100"/>
      <c r="XB259" s="100"/>
      <c r="XC259" s="100"/>
      <c r="XD259" s="100"/>
      <c r="XE259" s="100"/>
      <c r="XF259" s="100"/>
      <c r="XG259" s="100"/>
      <c r="XH259" s="100"/>
      <c r="XI259" s="100"/>
      <c r="XJ259" s="100"/>
      <c r="XK259" s="100"/>
      <c r="XL259" s="100"/>
      <c r="XM259" s="100"/>
      <c r="XN259" s="100"/>
      <c r="XO259" s="100"/>
      <c r="XP259" s="100"/>
      <c r="XQ259" s="100"/>
      <c r="XR259" s="100"/>
      <c r="XS259" s="100"/>
      <c r="XT259" s="100"/>
      <c r="XU259" s="100"/>
      <c r="XV259" s="100"/>
      <c r="XW259" s="100"/>
      <c r="XX259" s="100"/>
      <c r="XY259" s="100"/>
      <c r="XZ259" s="100"/>
      <c r="YA259" s="100"/>
      <c r="YB259" s="100"/>
      <c r="YC259" s="100"/>
      <c r="YD259" s="100"/>
      <c r="YE259" s="100"/>
      <c r="YF259" s="100"/>
      <c r="YG259" s="100"/>
      <c r="YH259" s="100"/>
      <c r="YI259" s="100"/>
      <c r="YJ259" s="100"/>
      <c r="YK259" s="100"/>
      <c r="YL259" s="100"/>
      <c r="YM259" s="100"/>
      <c r="YN259" s="100"/>
      <c r="YO259" s="100"/>
      <c r="YP259" s="100"/>
      <c r="YQ259" s="100"/>
      <c r="YR259" s="100"/>
      <c r="YS259" s="100"/>
      <c r="YT259" s="100"/>
      <c r="YU259" s="100"/>
      <c r="YV259" s="100"/>
      <c r="YW259" s="100"/>
      <c r="YX259" s="100"/>
      <c r="YY259" s="100"/>
      <c r="YZ259" s="100"/>
      <c r="ZA259" s="100"/>
      <c r="ZB259" s="100"/>
      <c r="ZC259" s="100"/>
      <c r="ZD259" s="100"/>
      <c r="ZE259" s="100"/>
      <c r="ZF259" s="100"/>
      <c r="ZG259" s="100"/>
      <c r="ZH259" s="100"/>
      <c r="ZI259" s="100"/>
      <c r="ZJ259" s="100"/>
      <c r="ZK259" s="100"/>
      <c r="ZL259" s="100"/>
      <c r="ZM259" s="100"/>
      <c r="ZN259" s="100"/>
      <c r="ZO259" s="100"/>
      <c r="ZP259" s="100"/>
      <c r="ZQ259" s="100"/>
      <c r="ZR259" s="100"/>
      <c r="ZS259" s="100"/>
      <c r="ZT259" s="100"/>
      <c r="ZU259" s="100"/>
      <c r="ZV259" s="100"/>
      <c r="ZW259" s="100"/>
      <c r="ZX259" s="100"/>
      <c r="ZY259" s="100"/>
      <c r="ZZ259" s="100"/>
      <c r="AAA259" s="100"/>
      <c r="AAB259" s="100"/>
      <c r="AAC259" s="100"/>
      <c r="AAD259" s="100"/>
      <c r="AAE259" s="100"/>
      <c r="AAF259" s="100"/>
      <c r="AAG259" s="100"/>
      <c r="AAH259" s="100"/>
      <c r="AAI259" s="100"/>
      <c r="AAJ259" s="100"/>
      <c r="AAK259" s="100"/>
      <c r="AAL259" s="100"/>
      <c r="AAM259" s="100"/>
      <c r="AAN259" s="100"/>
      <c r="AAO259" s="100"/>
      <c r="AAP259" s="100"/>
      <c r="AAQ259" s="100"/>
      <c r="AAR259" s="100"/>
      <c r="AAS259" s="100"/>
      <c r="AAT259" s="100"/>
      <c r="AAU259" s="100"/>
      <c r="AAV259" s="100"/>
      <c r="AAW259" s="100"/>
      <c r="AAX259" s="100"/>
      <c r="AAY259" s="100"/>
      <c r="AAZ259" s="100"/>
      <c r="ABA259" s="100"/>
      <c r="ABB259" s="100"/>
      <c r="ABC259" s="100"/>
      <c r="ABD259" s="100"/>
      <c r="ABE259" s="100"/>
      <c r="ABF259" s="100"/>
      <c r="ABG259" s="100"/>
      <c r="ABH259" s="100"/>
      <c r="ABI259" s="100"/>
      <c r="ABJ259" s="100"/>
      <c r="ABK259" s="100"/>
      <c r="ABL259" s="100"/>
      <c r="ABM259" s="100"/>
      <c r="ABN259" s="100"/>
      <c r="ABO259" s="100"/>
      <c r="ABP259" s="100"/>
      <c r="ABQ259" s="100"/>
      <c r="ABR259" s="100"/>
      <c r="ABS259" s="100"/>
      <c r="ABT259" s="100"/>
      <c r="ABU259" s="100"/>
      <c r="ABV259" s="100"/>
      <c r="ABW259" s="100"/>
      <c r="ABX259" s="100"/>
      <c r="ABY259" s="100"/>
      <c r="ABZ259" s="100"/>
      <c r="ACA259" s="100"/>
      <c r="ACB259" s="100"/>
      <c r="ACC259" s="100"/>
      <c r="ACD259" s="100"/>
      <c r="ACE259" s="100"/>
      <c r="ACF259" s="100"/>
      <c r="ACG259" s="100"/>
      <c r="ACH259" s="100"/>
      <c r="ACI259" s="100"/>
      <c r="ACJ259" s="100"/>
      <c r="ACK259" s="100"/>
      <c r="ACL259" s="100"/>
      <c r="ACM259" s="100"/>
      <c r="ACN259" s="100"/>
      <c r="ACO259" s="100"/>
      <c r="ACP259" s="100"/>
      <c r="ACQ259" s="100"/>
      <c r="ACR259" s="100"/>
      <c r="ACS259" s="100"/>
      <c r="ACT259" s="100"/>
      <c r="ACU259" s="100"/>
      <c r="ACV259" s="100"/>
      <c r="ACW259" s="100"/>
      <c r="ACX259" s="100"/>
      <c r="ACY259" s="100"/>
      <c r="ACZ259" s="100"/>
      <c r="ADA259" s="100"/>
      <c r="ADB259" s="100"/>
      <c r="ADC259" s="100"/>
      <c r="ADD259" s="100"/>
      <c r="ADE259" s="100"/>
      <c r="ADF259" s="100"/>
      <c r="ADG259" s="100"/>
      <c r="ADH259" s="100"/>
      <c r="ADI259" s="100"/>
      <c r="ADJ259" s="100"/>
      <c r="ADK259" s="100"/>
      <c r="ADL259" s="100"/>
      <c r="ADM259" s="100"/>
      <c r="ADN259" s="100"/>
      <c r="ADO259" s="100"/>
      <c r="ADP259" s="100"/>
      <c r="ADQ259" s="100"/>
      <c r="ADR259" s="100"/>
      <c r="ADS259" s="100"/>
      <c r="ADT259" s="100"/>
      <c r="ADU259" s="100"/>
      <c r="ADV259" s="100"/>
      <c r="ADW259" s="100"/>
      <c r="ADX259" s="100"/>
      <c r="ADY259" s="100"/>
      <c r="ADZ259" s="100"/>
      <c r="AEA259" s="100"/>
      <c r="AEB259" s="100"/>
      <c r="AEC259" s="100"/>
      <c r="AED259" s="100"/>
      <c r="AEE259" s="100"/>
      <c r="AEF259" s="100"/>
      <c r="AEG259" s="100"/>
      <c r="AEH259" s="100"/>
      <c r="AEI259" s="100"/>
      <c r="AEJ259" s="100"/>
      <c r="AEK259" s="100"/>
      <c r="AEL259" s="100"/>
      <c r="AEM259" s="100"/>
      <c r="AEN259" s="100"/>
      <c r="AEO259" s="100"/>
      <c r="AEP259" s="100"/>
      <c r="AEQ259" s="100"/>
      <c r="AER259" s="100"/>
      <c r="AES259" s="100"/>
      <c r="AET259" s="100"/>
      <c r="AEU259" s="100"/>
      <c r="AEV259" s="100"/>
      <c r="AEW259" s="100"/>
      <c r="AEX259" s="100"/>
      <c r="AEY259" s="100"/>
      <c r="AEZ259" s="100"/>
      <c r="AFA259" s="100"/>
      <c r="AFB259" s="100"/>
      <c r="AFC259" s="100"/>
      <c r="AFD259" s="100"/>
      <c r="AFE259" s="100"/>
      <c r="AFF259" s="100"/>
      <c r="AFG259" s="100"/>
      <c r="AFH259" s="100"/>
      <c r="AFI259" s="100"/>
      <c r="AFJ259" s="100"/>
      <c r="AFK259" s="100"/>
      <c r="AFL259" s="100"/>
      <c r="AFM259" s="100"/>
      <c r="AFN259" s="100"/>
      <c r="AFO259" s="100"/>
      <c r="AFP259" s="100"/>
      <c r="AFQ259" s="100"/>
      <c r="AFR259" s="100"/>
      <c r="AFS259" s="100"/>
      <c r="AFT259" s="100"/>
      <c r="AFU259" s="100"/>
      <c r="AFV259" s="100"/>
      <c r="AFW259" s="100"/>
      <c r="AFX259" s="100"/>
      <c r="AFY259" s="100"/>
      <c r="AFZ259" s="100"/>
      <c r="AGA259" s="100"/>
      <c r="AGB259" s="100"/>
      <c r="AGC259" s="100"/>
      <c r="AGD259" s="100"/>
      <c r="AGE259" s="100"/>
      <c r="AGF259" s="100"/>
      <c r="AGG259" s="100"/>
      <c r="AGH259" s="100"/>
      <c r="AGI259" s="100"/>
      <c r="AGJ259" s="100"/>
      <c r="AGK259" s="100"/>
      <c r="AGL259" s="100"/>
      <c r="AGM259" s="100"/>
      <c r="AGN259" s="100"/>
      <c r="AGO259" s="100"/>
      <c r="AGP259" s="100"/>
      <c r="AGQ259" s="100"/>
      <c r="AGR259" s="100"/>
      <c r="AGS259" s="100"/>
      <c r="AGT259" s="100"/>
      <c r="AGU259" s="100"/>
      <c r="AGV259" s="100"/>
      <c r="AGW259" s="100"/>
      <c r="AGX259" s="100"/>
      <c r="AGY259" s="100"/>
      <c r="AGZ259" s="100"/>
      <c r="AHA259" s="100"/>
      <c r="AHB259" s="100"/>
      <c r="AHC259" s="100"/>
      <c r="AHD259" s="100"/>
      <c r="AHE259" s="100"/>
      <c r="AHF259" s="100"/>
      <c r="AHG259" s="100"/>
      <c r="AHH259" s="100"/>
      <c r="AHI259" s="100"/>
      <c r="AHJ259" s="100"/>
      <c r="AHK259" s="100"/>
      <c r="AHL259" s="100"/>
      <c r="AHM259" s="100"/>
      <c r="AHN259" s="100"/>
      <c r="AHO259" s="100"/>
      <c r="AHP259" s="100"/>
      <c r="AHQ259" s="100"/>
      <c r="AHR259" s="100"/>
      <c r="AHS259" s="100"/>
      <c r="AHT259" s="100"/>
      <c r="AHU259" s="100"/>
      <c r="AHV259" s="100"/>
      <c r="AHW259" s="100"/>
      <c r="AHX259" s="100"/>
      <c r="AHY259" s="100"/>
      <c r="AHZ259" s="100"/>
      <c r="AIA259" s="100"/>
      <c r="AIB259" s="100"/>
      <c r="AIC259" s="100"/>
      <c r="AID259" s="100"/>
      <c r="AIE259" s="100"/>
      <c r="AIF259" s="100"/>
      <c r="AIG259" s="100"/>
      <c r="AIH259" s="100"/>
      <c r="AII259" s="100"/>
      <c r="AIJ259" s="100"/>
      <c r="AIK259" s="100"/>
      <c r="AIL259" s="100"/>
      <c r="AIM259" s="100"/>
      <c r="AIN259" s="100"/>
      <c r="AIO259" s="100"/>
      <c r="AIP259" s="100"/>
      <c r="AIQ259" s="100"/>
      <c r="AIR259" s="100"/>
      <c r="AIS259" s="100"/>
      <c r="AIT259" s="100"/>
      <c r="AIU259" s="100"/>
      <c r="AIV259" s="100"/>
      <c r="AIW259" s="100"/>
      <c r="AIX259" s="100"/>
      <c r="AIY259" s="100"/>
      <c r="AIZ259" s="100"/>
      <c r="AJA259" s="100"/>
      <c r="AJB259" s="100"/>
      <c r="AJC259" s="100"/>
      <c r="AJD259" s="100"/>
      <c r="AJE259" s="100"/>
      <c r="AJF259" s="100"/>
      <c r="AJG259" s="100"/>
      <c r="AJH259" s="100"/>
      <c r="AJI259" s="100"/>
      <c r="AJJ259" s="100"/>
      <c r="AJK259" s="100"/>
      <c r="AJL259" s="100"/>
      <c r="AJM259" s="100"/>
      <c r="AJN259" s="100"/>
      <c r="AJO259" s="100"/>
      <c r="AJP259" s="100"/>
      <c r="AJQ259" s="100"/>
      <c r="AJR259" s="100"/>
      <c r="AJS259" s="100"/>
      <c r="AJT259" s="100"/>
      <c r="AJU259" s="100"/>
      <c r="AJV259" s="100"/>
      <c r="AJW259" s="100"/>
      <c r="AJX259" s="100"/>
      <c r="AJY259" s="100"/>
      <c r="AJZ259" s="100"/>
      <c r="AKA259" s="100"/>
      <c r="AKB259" s="100"/>
      <c r="AKC259" s="100"/>
      <c r="AKD259" s="100"/>
      <c r="AKE259" s="100"/>
      <c r="AKF259" s="100"/>
      <c r="AKG259" s="100"/>
      <c r="AKH259" s="100"/>
      <c r="AKI259" s="100"/>
      <c r="AKJ259" s="100"/>
      <c r="AKK259" s="100"/>
      <c r="AKL259" s="100"/>
      <c r="AKM259" s="100"/>
      <c r="AKN259" s="100"/>
      <c r="AKO259" s="100"/>
      <c r="AKP259" s="100"/>
      <c r="AKQ259" s="100"/>
      <c r="AKR259" s="100"/>
      <c r="AKS259" s="100"/>
      <c r="AKT259" s="100"/>
      <c r="AKU259" s="100"/>
      <c r="AKV259" s="100"/>
      <c r="AKW259" s="100"/>
      <c r="AKX259" s="100"/>
      <c r="AKY259" s="100"/>
      <c r="AKZ259" s="100"/>
      <c r="ALA259" s="100"/>
      <c r="ALB259" s="100"/>
      <c r="ALC259" s="100"/>
      <c r="ALD259" s="100"/>
      <c r="ALE259" s="100"/>
      <c r="ALF259" s="100"/>
      <c r="ALG259" s="100"/>
      <c r="ALH259" s="100"/>
      <c r="ALI259" s="100"/>
      <c r="ALJ259" s="100"/>
      <c r="ALK259" s="100"/>
      <c r="ALL259" s="100"/>
      <c r="ALM259" s="100"/>
      <c r="ALN259" s="100"/>
      <c r="ALO259" s="100"/>
      <c r="ALP259" s="100"/>
      <c r="ALQ259" s="100"/>
      <c r="ALR259" s="100"/>
      <c r="ALS259" s="100"/>
      <c r="ALT259" s="100"/>
      <c r="ALU259" s="100"/>
      <c r="ALV259" s="100"/>
      <c r="ALW259" s="100"/>
      <c r="ALX259" s="100"/>
      <c r="ALY259" s="100"/>
      <c r="ALZ259" s="100"/>
      <c r="AMA259" s="100"/>
      <c r="AMB259" s="100"/>
      <c r="AMC259" s="100"/>
      <c r="AMD259" s="100"/>
      <c r="AME259" s="100"/>
      <c r="AMF259" s="100"/>
      <c r="AMG259" s="100"/>
      <c r="AMH259" s="100"/>
      <c r="AMI259" s="100"/>
    </row>
    <row r="260" spans="1:1023" s="104" customFormat="1">
      <c r="A260" s="117" t="s">
        <v>260</v>
      </c>
      <c r="B260" s="118" t="s">
        <v>264</v>
      </c>
      <c r="C260" s="100">
        <v>8</v>
      </c>
      <c r="D260" s="100">
        <v>5</v>
      </c>
      <c r="E260" s="100">
        <v>2</v>
      </c>
      <c r="F260" s="100">
        <v>1</v>
      </c>
      <c r="G260" s="100">
        <v>2</v>
      </c>
      <c r="H260" s="100">
        <f t="shared" si="40"/>
        <v>18</v>
      </c>
      <c r="I260" s="123" t="str">
        <f t="shared" si="41"/>
        <v>統一超商</v>
      </c>
      <c r="J260" s="127" t="str">
        <f>IF((I260&lt;&gt;店舗数一覧_2021!I260),"○","")</f>
        <v/>
      </c>
      <c r="K260" s="124">
        <v>23491</v>
      </c>
      <c r="L260" s="102">
        <f t="shared" si="42"/>
        <v>1305.0555555555557</v>
      </c>
      <c r="S260" s="100"/>
      <c r="T260" s="100"/>
      <c r="U260" s="100"/>
      <c r="V260" s="100"/>
      <c r="W260" s="100"/>
      <c r="X260" s="100"/>
      <c r="Y260" s="100"/>
      <c r="Z260" s="100"/>
      <c r="AA260" s="100"/>
      <c r="AB260" s="100"/>
      <c r="AC260" s="100"/>
      <c r="AD260" s="100"/>
      <c r="AE260" s="100"/>
      <c r="AF260" s="100"/>
      <c r="AG260" s="100"/>
      <c r="AH260" s="100"/>
      <c r="AI260" s="100"/>
      <c r="AJ260" s="100"/>
      <c r="AK260" s="100"/>
      <c r="AL260" s="100"/>
      <c r="AM260" s="100"/>
      <c r="AN260" s="100"/>
      <c r="AO260" s="100"/>
      <c r="AP260" s="100"/>
      <c r="AQ260" s="100"/>
      <c r="AR260" s="100"/>
      <c r="AS260" s="100"/>
      <c r="AT260" s="100"/>
      <c r="AU260" s="100"/>
      <c r="AV260" s="100"/>
      <c r="AW260" s="100"/>
      <c r="AX260" s="100"/>
      <c r="AY260" s="100"/>
      <c r="AZ260" s="100"/>
      <c r="BA260" s="100"/>
      <c r="BB260" s="100"/>
      <c r="BC260" s="100"/>
      <c r="BD260" s="100"/>
      <c r="BE260" s="100"/>
      <c r="BF260" s="100"/>
      <c r="BG260" s="100"/>
      <c r="BH260" s="100"/>
      <c r="BI260" s="100"/>
      <c r="BJ260" s="100"/>
      <c r="BK260" s="100"/>
      <c r="BL260" s="100"/>
      <c r="BM260" s="100"/>
      <c r="BN260" s="100"/>
      <c r="BO260" s="100"/>
      <c r="BP260" s="100"/>
      <c r="BQ260" s="100"/>
      <c r="BR260" s="100"/>
      <c r="BS260" s="100"/>
      <c r="BT260" s="100"/>
      <c r="BU260" s="100"/>
      <c r="BV260" s="100"/>
      <c r="BW260" s="100"/>
      <c r="BX260" s="100"/>
      <c r="BY260" s="100"/>
      <c r="BZ260" s="100"/>
      <c r="CA260" s="100"/>
      <c r="CB260" s="100"/>
      <c r="CC260" s="100"/>
      <c r="CD260" s="100"/>
      <c r="CE260" s="100"/>
      <c r="CF260" s="100"/>
      <c r="CG260" s="100"/>
      <c r="CH260" s="100"/>
      <c r="CI260" s="100"/>
      <c r="CJ260" s="100"/>
      <c r="CK260" s="100"/>
      <c r="CL260" s="100"/>
      <c r="CM260" s="100"/>
      <c r="CN260" s="100"/>
      <c r="CO260" s="100"/>
      <c r="CP260" s="100"/>
      <c r="CQ260" s="100"/>
      <c r="CR260" s="100"/>
      <c r="CS260" s="100"/>
      <c r="CT260" s="100"/>
      <c r="CU260" s="100"/>
      <c r="CV260" s="100"/>
      <c r="CW260" s="100"/>
      <c r="CX260" s="100"/>
      <c r="CY260" s="100"/>
      <c r="CZ260" s="100"/>
      <c r="DA260" s="100"/>
      <c r="DB260" s="100"/>
      <c r="DC260" s="100"/>
      <c r="DD260" s="100"/>
      <c r="DE260" s="100"/>
      <c r="DF260" s="100"/>
      <c r="DG260" s="100"/>
      <c r="DH260" s="100"/>
      <c r="DI260" s="100"/>
      <c r="DJ260" s="100"/>
      <c r="DK260" s="100"/>
      <c r="DL260" s="100"/>
      <c r="DM260" s="100"/>
      <c r="DN260" s="100"/>
      <c r="DO260" s="100"/>
      <c r="DP260" s="100"/>
      <c r="DQ260" s="100"/>
      <c r="DR260" s="100"/>
      <c r="DS260" s="100"/>
      <c r="DT260" s="100"/>
      <c r="DU260" s="100"/>
      <c r="DV260" s="100"/>
      <c r="DW260" s="100"/>
      <c r="DX260" s="100"/>
      <c r="DY260" s="100"/>
      <c r="DZ260" s="100"/>
      <c r="EA260" s="100"/>
      <c r="EB260" s="100"/>
      <c r="EC260" s="100"/>
      <c r="ED260" s="100"/>
      <c r="EE260" s="100"/>
      <c r="EF260" s="100"/>
      <c r="EG260" s="100"/>
      <c r="EH260" s="100"/>
      <c r="EI260" s="100"/>
      <c r="EJ260" s="100"/>
      <c r="EK260" s="100"/>
      <c r="EL260" s="100"/>
      <c r="EM260" s="100"/>
      <c r="EN260" s="100"/>
      <c r="EO260" s="100"/>
      <c r="EP260" s="100"/>
      <c r="EQ260" s="100"/>
      <c r="ER260" s="100"/>
      <c r="ES260" s="100"/>
      <c r="ET260" s="100"/>
      <c r="EU260" s="100"/>
      <c r="EV260" s="100"/>
      <c r="EW260" s="100"/>
      <c r="EX260" s="100"/>
      <c r="EY260" s="100"/>
      <c r="EZ260" s="100"/>
      <c r="FA260" s="100"/>
      <c r="FB260" s="100"/>
      <c r="FC260" s="100"/>
      <c r="FD260" s="100"/>
      <c r="FE260" s="100"/>
      <c r="FF260" s="100"/>
      <c r="FG260" s="100"/>
      <c r="FH260" s="100"/>
      <c r="FI260" s="100"/>
      <c r="FJ260" s="100"/>
      <c r="FK260" s="100"/>
      <c r="FL260" s="100"/>
      <c r="FM260" s="100"/>
      <c r="FN260" s="100"/>
      <c r="FO260" s="100"/>
      <c r="FP260" s="100"/>
      <c r="FQ260" s="100"/>
      <c r="FR260" s="100"/>
      <c r="FS260" s="100"/>
      <c r="FT260" s="100"/>
      <c r="FU260" s="100"/>
      <c r="FV260" s="100"/>
      <c r="FW260" s="100"/>
      <c r="FX260" s="100"/>
      <c r="FY260" s="100"/>
      <c r="FZ260" s="100"/>
      <c r="GA260" s="100"/>
      <c r="GB260" s="100"/>
      <c r="GC260" s="100"/>
      <c r="GD260" s="100"/>
      <c r="GE260" s="100"/>
      <c r="GF260" s="100"/>
      <c r="GG260" s="100"/>
      <c r="GH260" s="100"/>
      <c r="GI260" s="100"/>
      <c r="GJ260" s="100"/>
      <c r="GK260" s="100"/>
      <c r="GL260" s="100"/>
      <c r="GM260" s="100"/>
      <c r="GN260" s="100"/>
      <c r="GO260" s="100"/>
      <c r="GP260" s="100"/>
      <c r="GQ260" s="100"/>
      <c r="GR260" s="100"/>
      <c r="GS260" s="100"/>
      <c r="GT260" s="100"/>
      <c r="GU260" s="100"/>
      <c r="GV260" s="100"/>
      <c r="GW260" s="100"/>
      <c r="GX260" s="100"/>
      <c r="GY260" s="100"/>
      <c r="GZ260" s="100"/>
      <c r="HA260" s="100"/>
      <c r="HB260" s="100"/>
      <c r="HC260" s="100"/>
      <c r="HD260" s="100"/>
      <c r="HE260" s="100"/>
      <c r="HF260" s="100"/>
      <c r="HG260" s="100"/>
      <c r="HH260" s="100"/>
      <c r="HI260" s="100"/>
      <c r="HJ260" s="100"/>
      <c r="HK260" s="100"/>
      <c r="HL260" s="100"/>
      <c r="HM260" s="100"/>
      <c r="HN260" s="100"/>
      <c r="HO260" s="100"/>
      <c r="HP260" s="100"/>
      <c r="HQ260" s="100"/>
      <c r="HR260" s="100"/>
      <c r="HS260" s="100"/>
      <c r="HT260" s="100"/>
      <c r="HU260" s="100"/>
      <c r="HV260" s="100"/>
      <c r="HW260" s="100"/>
      <c r="HX260" s="100"/>
      <c r="HY260" s="100"/>
      <c r="HZ260" s="100"/>
      <c r="IA260" s="100"/>
      <c r="IB260" s="100"/>
      <c r="IC260" s="100"/>
      <c r="ID260" s="100"/>
      <c r="IE260" s="100"/>
      <c r="IF260" s="100"/>
      <c r="IG260" s="100"/>
      <c r="IH260" s="100"/>
      <c r="II260" s="100"/>
      <c r="IJ260" s="100"/>
      <c r="IK260" s="100"/>
      <c r="IL260" s="100"/>
      <c r="IM260" s="100"/>
      <c r="IN260" s="100"/>
      <c r="IO260" s="100"/>
      <c r="IP260" s="100"/>
      <c r="IQ260" s="100"/>
      <c r="IR260" s="100"/>
      <c r="IS260" s="100"/>
      <c r="IT260" s="100"/>
      <c r="IU260" s="100"/>
      <c r="IV260" s="100"/>
      <c r="IW260" s="100"/>
      <c r="IX260" s="100"/>
      <c r="IY260" s="100"/>
      <c r="IZ260" s="100"/>
      <c r="JA260" s="100"/>
      <c r="JB260" s="100"/>
      <c r="JC260" s="100"/>
      <c r="JD260" s="100"/>
      <c r="JE260" s="100"/>
      <c r="JF260" s="100"/>
      <c r="JG260" s="100"/>
      <c r="JH260" s="100"/>
      <c r="JI260" s="100"/>
      <c r="JJ260" s="100"/>
      <c r="JK260" s="100"/>
      <c r="JL260" s="100"/>
      <c r="JM260" s="100"/>
      <c r="JN260" s="100"/>
      <c r="JO260" s="100"/>
      <c r="JP260" s="100"/>
      <c r="JQ260" s="100"/>
      <c r="JR260" s="100"/>
      <c r="JS260" s="100"/>
      <c r="JT260" s="100"/>
      <c r="JU260" s="100"/>
      <c r="JV260" s="100"/>
      <c r="JW260" s="100"/>
      <c r="JX260" s="100"/>
      <c r="JY260" s="100"/>
      <c r="JZ260" s="100"/>
      <c r="KA260" s="100"/>
      <c r="KB260" s="100"/>
      <c r="KC260" s="100"/>
      <c r="KD260" s="100"/>
      <c r="KE260" s="100"/>
      <c r="KF260" s="100"/>
      <c r="KG260" s="100"/>
      <c r="KH260" s="100"/>
      <c r="KI260" s="100"/>
      <c r="KJ260" s="100"/>
      <c r="KK260" s="100"/>
      <c r="KL260" s="100"/>
      <c r="KM260" s="100"/>
      <c r="KN260" s="100"/>
      <c r="KO260" s="100"/>
      <c r="KP260" s="100"/>
      <c r="KQ260" s="100"/>
      <c r="KR260" s="100"/>
      <c r="KS260" s="100"/>
      <c r="KT260" s="100"/>
      <c r="KU260" s="100"/>
      <c r="KV260" s="100"/>
      <c r="KW260" s="100"/>
      <c r="KX260" s="100"/>
      <c r="KY260" s="100"/>
      <c r="KZ260" s="100"/>
      <c r="LA260" s="100"/>
      <c r="LB260" s="100"/>
      <c r="LC260" s="100"/>
      <c r="LD260" s="100"/>
      <c r="LE260" s="100"/>
      <c r="LF260" s="100"/>
      <c r="LG260" s="100"/>
      <c r="LH260" s="100"/>
      <c r="LI260" s="100"/>
      <c r="LJ260" s="100"/>
      <c r="LK260" s="100"/>
      <c r="LL260" s="100"/>
      <c r="LM260" s="100"/>
      <c r="LN260" s="100"/>
      <c r="LO260" s="100"/>
      <c r="LP260" s="100"/>
      <c r="LQ260" s="100"/>
      <c r="LR260" s="100"/>
      <c r="LS260" s="100"/>
      <c r="LT260" s="100"/>
      <c r="LU260" s="100"/>
      <c r="LV260" s="100"/>
      <c r="LW260" s="100"/>
      <c r="LX260" s="100"/>
      <c r="LY260" s="100"/>
      <c r="LZ260" s="100"/>
      <c r="MA260" s="100"/>
      <c r="MB260" s="100"/>
      <c r="MC260" s="100"/>
      <c r="MD260" s="100"/>
      <c r="ME260" s="100"/>
      <c r="MF260" s="100"/>
      <c r="MG260" s="100"/>
      <c r="MH260" s="100"/>
      <c r="MI260" s="100"/>
      <c r="MJ260" s="100"/>
      <c r="MK260" s="100"/>
      <c r="ML260" s="100"/>
      <c r="MM260" s="100"/>
      <c r="MN260" s="100"/>
      <c r="MO260" s="100"/>
      <c r="MP260" s="100"/>
      <c r="MQ260" s="100"/>
      <c r="MR260" s="100"/>
      <c r="MS260" s="100"/>
      <c r="MT260" s="100"/>
      <c r="MU260" s="100"/>
      <c r="MV260" s="100"/>
      <c r="MW260" s="100"/>
      <c r="MX260" s="100"/>
      <c r="MY260" s="100"/>
      <c r="MZ260" s="100"/>
      <c r="NA260" s="100"/>
      <c r="NB260" s="100"/>
      <c r="NC260" s="100"/>
      <c r="ND260" s="100"/>
      <c r="NE260" s="100"/>
      <c r="NF260" s="100"/>
      <c r="NG260" s="100"/>
      <c r="NH260" s="100"/>
      <c r="NI260" s="100"/>
      <c r="NJ260" s="100"/>
      <c r="NK260" s="100"/>
      <c r="NL260" s="100"/>
      <c r="NM260" s="100"/>
      <c r="NN260" s="100"/>
      <c r="NO260" s="100"/>
      <c r="NP260" s="100"/>
      <c r="NQ260" s="100"/>
      <c r="NR260" s="100"/>
      <c r="NS260" s="100"/>
      <c r="NT260" s="100"/>
      <c r="NU260" s="100"/>
      <c r="NV260" s="100"/>
      <c r="NW260" s="100"/>
      <c r="NX260" s="100"/>
      <c r="NY260" s="100"/>
      <c r="NZ260" s="100"/>
      <c r="OA260" s="100"/>
      <c r="OB260" s="100"/>
      <c r="OC260" s="100"/>
      <c r="OD260" s="100"/>
      <c r="OE260" s="100"/>
      <c r="OF260" s="100"/>
      <c r="OG260" s="100"/>
      <c r="OH260" s="100"/>
      <c r="OI260" s="100"/>
      <c r="OJ260" s="100"/>
      <c r="OK260" s="100"/>
      <c r="OL260" s="100"/>
      <c r="OM260" s="100"/>
      <c r="ON260" s="100"/>
      <c r="OO260" s="100"/>
      <c r="OP260" s="100"/>
      <c r="OQ260" s="100"/>
      <c r="OR260" s="100"/>
      <c r="OS260" s="100"/>
      <c r="OT260" s="100"/>
      <c r="OU260" s="100"/>
      <c r="OV260" s="100"/>
      <c r="OW260" s="100"/>
      <c r="OX260" s="100"/>
      <c r="OY260" s="100"/>
      <c r="OZ260" s="100"/>
      <c r="PA260" s="100"/>
      <c r="PB260" s="100"/>
      <c r="PC260" s="100"/>
      <c r="PD260" s="100"/>
      <c r="PE260" s="100"/>
      <c r="PF260" s="100"/>
      <c r="PG260" s="100"/>
      <c r="PH260" s="100"/>
      <c r="PI260" s="100"/>
      <c r="PJ260" s="100"/>
      <c r="PK260" s="100"/>
      <c r="PL260" s="100"/>
      <c r="PM260" s="100"/>
      <c r="PN260" s="100"/>
      <c r="PO260" s="100"/>
      <c r="PP260" s="100"/>
      <c r="PQ260" s="100"/>
      <c r="PR260" s="100"/>
      <c r="PS260" s="100"/>
      <c r="PT260" s="100"/>
      <c r="PU260" s="100"/>
      <c r="PV260" s="100"/>
      <c r="PW260" s="100"/>
      <c r="PX260" s="100"/>
      <c r="PY260" s="100"/>
      <c r="PZ260" s="100"/>
      <c r="QA260" s="100"/>
      <c r="QB260" s="100"/>
      <c r="QC260" s="100"/>
      <c r="QD260" s="100"/>
      <c r="QE260" s="100"/>
      <c r="QF260" s="100"/>
      <c r="QG260" s="100"/>
      <c r="QH260" s="100"/>
      <c r="QI260" s="100"/>
      <c r="QJ260" s="100"/>
      <c r="QK260" s="100"/>
      <c r="QL260" s="100"/>
      <c r="QM260" s="100"/>
      <c r="QN260" s="100"/>
      <c r="QO260" s="100"/>
      <c r="QP260" s="100"/>
      <c r="QQ260" s="100"/>
      <c r="QR260" s="100"/>
      <c r="QS260" s="100"/>
      <c r="QT260" s="100"/>
      <c r="QU260" s="100"/>
      <c r="QV260" s="100"/>
      <c r="QW260" s="100"/>
      <c r="QX260" s="100"/>
      <c r="QY260" s="100"/>
      <c r="QZ260" s="100"/>
      <c r="RA260" s="100"/>
      <c r="RB260" s="100"/>
      <c r="RC260" s="100"/>
      <c r="RD260" s="100"/>
      <c r="RE260" s="100"/>
      <c r="RF260" s="100"/>
      <c r="RG260" s="100"/>
      <c r="RH260" s="100"/>
      <c r="RI260" s="100"/>
      <c r="RJ260" s="100"/>
      <c r="RK260" s="100"/>
      <c r="RL260" s="100"/>
      <c r="RM260" s="100"/>
      <c r="RN260" s="100"/>
      <c r="RO260" s="100"/>
      <c r="RP260" s="100"/>
      <c r="RQ260" s="100"/>
      <c r="RR260" s="100"/>
      <c r="RS260" s="100"/>
      <c r="RT260" s="100"/>
      <c r="RU260" s="100"/>
      <c r="RV260" s="100"/>
      <c r="RW260" s="100"/>
      <c r="RX260" s="100"/>
      <c r="RY260" s="100"/>
      <c r="RZ260" s="100"/>
      <c r="SA260" s="100"/>
      <c r="SB260" s="100"/>
      <c r="SC260" s="100"/>
      <c r="SD260" s="100"/>
      <c r="SE260" s="100"/>
      <c r="SF260" s="100"/>
      <c r="SG260" s="100"/>
      <c r="SH260" s="100"/>
      <c r="SI260" s="100"/>
      <c r="SJ260" s="100"/>
      <c r="SK260" s="100"/>
      <c r="SL260" s="100"/>
      <c r="SM260" s="100"/>
      <c r="SN260" s="100"/>
      <c r="SO260" s="100"/>
      <c r="SP260" s="100"/>
      <c r="SQ260" s="100"/>
      <c r="SR260" s="100"/>
      <c r="SS260" s="100"/>
      <c r="ST260" s="100"/>
      <c r="SU260" s="100"/>
      <c r="SV260" s="100"/>
      <c r="SW260" s="100"/>
      <c r="SX260" s="100"/>
      <c r="SY260" s="100"/>
      <c r="SZ260" s="100"/>
      <c r="TA260" s="100"/>
      <c r="TB260" s="100"/>
      <c r="TC260" s="100"/>
      <c r="TD260" s="100"/>
      <c r="TE260" s="100"/>
      <c r="TF260" s="100"/>
      <c r="TG260" s="100"/>
      <c r="TH260" s="100"/>
      <c r="TI260" s="100"/>
      <c r="TJ260" s="100"/>
      <c r="TK260" s="100"/>
      <c r="TL260" s="100"/>
      <c r="TM260" s="100"/>
      <c r="TN260" s="100"/>
      <c r="TO260" s="100"/>
      <c r="TP260" s="100"/>
      <c r="TQ260" s="100"/>
      <c r="TR260" s="100"/>
      <c r="TS260" s="100"/>
      <c r="TT260" s="100"/>
      <c r="TU260" s="100"/>
      <c r="TV260" s="100"/>
      <c r="TW260" s="100"/>
      <c r="TX260" s="100"/>
      <c r="TY260" s="100"/>
      <c r="TZ260" s="100"/>
      <c r="UA260" s="100"/>
      <c r="UB260" s="100"/>
      <c r="UC260" s="100"/>
      <c r="UD260" s="100"/>
      <c r="UE260" s="100"/>
      <c r="UF260" s="100"/>
      <c r="UG260" s="100"/>
      <c r="UH260" s="100"/>
      <c r="UI260" s="100"/>
      <c r="UJ260" s="100"/>
      <c r="UK260" s="100"/>
      <c r="UL260" s="100"/>
      <c r="UM260" s="100"/>
      <c r="UN260" s="100"/>
      <c r="UO260" s="100"/>
      <c r="UP260" s="100"/>
      <c r="UQ260" s="100"/>
      <c r="UR260" s="100"/>
      <c r="US260" s="100"/>
      <c r="UT260" s="100"/>
      <c r="UU260" s="100"/>
      <c r="UV260" s="100"/>
      <c r="UW260" s="100"/>
      <c r="UX260" s="100"/>
      <c r="UY260" s="100"/>
      <c r="UZ260" s="100"/>
      <c r="VA260" s="100"/>
      <c r="VB260" s="100"/>
      <c r="VC260" s="100"/>
      <c r="VD260" s="100"/>
      <c r="VE260" s="100"/>
      <c r="VF260" s="100"/>
      <c r="VG260" s="100"/>
      <c r="VH260" s="100"/>
      <c r="VI260" s="100"/>
      <c r="VJ260" s="100"/>
      <c r="VK260" s="100"/>
      <c r="VL260" s="100"/>
      <c r="VM260" s="100"/>
      <c r="VN260" s="100"/>
      <c r="VO260" s="100"/>
      <c r="VP260" s="100"/>
      <c r="VQ260" s="100"/>
      <c r="VR260" s="100"/>
      <c r="VS260" s="100"/>
      <c r="VT260" s="100"/>
      <c r="VU260" s="100"/>
      <c r="VV260" s="100"/>
      <c r="VW260" s="100"/>
      <c r="VX260" s="100"/>
      <c r="VY260" s="100"/>
      <c r="VZ260" s="100"/>
      <c r="WA260" s="100"/>
      <c r="WB260" s="100"/>
      <c r="WC260" s="100"/>
      <c r="WD260" s="100"/>
      <c r="WE260" s="100"/>
      <c r="WF260" s="100"/>
      <c r="WG260" s="100"/>
      <c r="WH260" s="100"/>
      <c r="WI260" s="100"/>
      <c r="WJ260" s="100"/>
      <c r="WK260" s="100"/>
      <c r="WL260" s="100"/>
      <c r="WM260" s="100"/>
      <c r="WN260" s="100"/>
      <c r="WO260" s="100"/>
      <c r="WP260" s="100"/>
      <c r="WQ260" s="100"/>
      <c r="WR260" s="100"/>
      <c r="WS260" s="100"/>
      <c r="WT260" s="100"/>
      <c r="WU260" s="100"/>
      <c r="WV260" s="100"/>
      <c r="WW260" s="100"/>
      <c r="WX260" s="100"/>
      <c r="WY260" s="100"/>
      <c r="WZ260" s="100"/>
      <c r="XA260" s="100"/>
      <c r="XB260" s="100"/>
      <c r="XC260" s="100"/>
      <c r="XD260" s="100"/>
      <c r="XE260" s="100"/>
      <c r="XF260" s="100"/>
      <c r="XG260" s="100"/>
      <c r="XH260" s="100"/>
      <c r="XI260" s="100"/>
      <c r="XJ260" s="100"/>
      <c r="XK260" s="100"/>
      <c r="XL260" s="100"/>
      <c r="XM260" s="100"/>
      <c r="XN260" s="100"/>
      <c r="XO260" s="100"/>
      <c r="XP260" s="100"/>
      <c r="XQ260" s="100"/>
      <c r="XR260" s="100"/>
      <c r="XS260" s="100"/>
      <c r="XT260" s="100"/>
      <c r="XU260" s="100"/>
      <c r="XV260" s="100"/>
      <c r="XW260" s="100"/>
      <c r="XX260" s="100"/>
      <c r="XY260" s="100"/>
      <c r="XZ260" s="100"/>
      <c r="YA260" s="100"/>
      <c r="YB260" s="100"/>
      <c r="YC260" s="100"/>
      <c r="YD260" s="100"/>
      <c r="YE260" s="100"/>
      <c r="YF260" s="100"/>
      <c r="YG260" s="100"/>
      <c r="YH260" s="100"/>
      <c r="YI260" s="100"/>
      <c r="YJ260" s="100"/>
      <c r="YK260" s="100"/>
      <c r="YL260" s="100"/>
      <c r="YM260" s="100"/>
      <c r="YN260" s="100"/>
      <c r="YO260" s="100"/>
      <c r="YP260" s="100"/>
      <c r="YQ260" s="100"/>
      <c r="YR260" s="100"/>
      <c r="YS260" s="100"/>
      <c r="YT260" s="100"/>
      <c r="YU260" s="100"/>
      <c r="YV260" s="100"/>
      <c r="YW260" s="100"/>
      <c r="YX260" s="100"/>
      <c r="YY260" s="100"/>
      <c r="YZ260" s="100"/>
      <c r="ZA260" s="100"/>
      <c r="ZB260" s="100"/>
      <c r="ZC260" s="100"/>
      <c r="ZD260" s="100"/>
      <c r="ZE260" s="100"/>
      <c r="ZF260" s="100"/>
      <c r="ZG260" s="100"/>
      <c r="ZH260" s="100"/>
      <c r="ZI260" s="100"/>
      <c r="ZJ260" s="100"/>
      <c r="ZK260" s="100"/>
      <c r="ZL260" s="100"/>
      <c r="ZM260" s="100"/>
      <c r="ZN260" s="100"/>
      <c r="ZO260" s="100"/>
      <c r="ZP260" s="100"/>
      <c r="ZQ260" s="100"/>
      <c r="ZR260" s="100"/>
      <c r="ZS260" s="100"/>
      <c r="ZT260" s="100"/>
      <c r="ZU260" s="100"/>
      <c r="ZV260" s="100"/>
      <c r="ZW260" s="100"/>
      <c r="ZX260" s="100"/>
      <c r="ZY260" s="100"/>
      <c r="ZZ260" s="100"/>
      <c r="AAA260" s="100"/>
      <c r="AAB260" s="100"/>
      <c r="AAC260" s="100"/>
      <c r="AAD260" s="100"/>
      <c r="AAE260" s="100"/>
      <c r="AAF260" s="100"/>
      <c r="AAG260" s="100"/>
      <c r="AAH260" s="100"/>
      <c r="AAI260" s="100"/>
      <c r="AAJ260" s="100"/>
      <c r="AAK260" s="100"/>
      <c r="AAL260" s="100"/>
      <c r="AAM260" s="100"/>
      <c r="AAN260" s="100"/>
      <c r="AAO260" s="100"/>
      <c r="AAP260" s="100"/>
      <c r="AAQ260" s="100"/>
      <c r="AAR260" s="100"/>
      <c r="AAS260" s="100"/>
      <c r="AAT260" s="100"/>
      <c r="AAU260" s="100"/>
      <c r="AAV260" s="100"/>
      <c r="AAW260" s="100"/>
      <c r="AAX260" s="100"/>
      <c r="AAY260" s="100"/>
      <c r="AAZ260" s="100"/>
      <c r="ABA260" s="100"/>
      <c r="ABB260" s="100"/>
      <c r="ABC260" s="100"/>
      <c r="ABD260" s="100"/>
      <c r="ABE260" s="100"/>
      <c r="ABF260" s="100"/>
      <c r="ABG260" s="100"/>
      <c r="ABH260" s="100"/>
      <c r="ABI260" s="100"/>
      <c r="ABJ260" s="100"/>
      <c r="ABK260" s="100"/>
      <c r="ABL260" s="100"/>
      <c r="ABM260" s="100"/>
      <c r="ABN260" s="100"/>
      <c r="ABO260" s="100"/>
      <c r="ABP260" s="100"/>
      <c r="ABQ260" s="100"/>
      <c r="ABR260" s="100"/>
      <c r="ABS260" s="100"/>
      <c r="ABT260" s="100"/>
      <c r="ABU260" s="100"/>
      <c r="ABV260" s="100"/>
      <c r="ABW260" s="100"/>
      <c r="ABX260" s="100"/>
      <c r="ABY260" s="100"/>
      <c r="ABZ260" s="100"/>
      <c r="ACA260" s="100"/>
      <c r="ACB260" s="100"/>
      <c r="ACC260" s="100"/>
      <c r="ACD260" s="100"/>
      <c r="ACE260" s="100"/>
      <c r="ACF260" s="100"/>
      <c r="ACG260" s="100"/>
      <c r="ACH260" s="100"/>
      <c r="ACI260" s="100"/>
      <c r="ACJ260" s="100"/>
      <c r="ACK260" s="100"/>
      <c r="ACL260" s="100"/>
      <c r="ACM260" s="100"/>
      <c r="ACN260" s="100"/>
      <c r="ACO260" s="100"/>
      <c r="ACP260" s="100"/>
      <c r="ACQ260" s="100"/>
      <c r="ACR260" s="100"/>
      <c r="ACS260" s="100"/>
      <c r="ACT260" s="100"/>
      <c r="ACU260" s="100"/>
      <c r="ACV260" s="100"/>
      <c r="ACW260" s="100"/>
      <c r="ACX260" s="100"/>
      <c r="ACY260" s="100"/>
      <c r="ACZ260" s="100"/>
      <c r="ADA260" s="100"/>
      <c r="ADB260" s="100"/>
      <c r="ADC260" s="100"/>
      <c r="ADD260" s="100"/>
      <c r="ADE260" s="100"/>
      <c r="ADF260" s="100"/>
      <c r="ADG260" s="100"/>
      <c r="ADH260" s="100"/>
      <c r="ADI260" s="100"/>
      <c r="ADJ260" s="100"/>
      <c r="ADK260" s="100"/>
      <c r="ADL260" s="100"/>
      <c r="ADM260" s="100"/>
      <c r="ADN260" s="100"/>
      <c r="ADO260" s="100"/>
      <c r="ADP260" s="100"/>
      <c r="ADQ260" s="100"/>
      <c r="ADR260" s="100"/>
      <c r="ADS260" s="100"/>
      <c r="ADT260" s="100"/>
      <c r="ADU260" s="100"/>
      <c r="ADV260" s="100"/>
      <c r="ADW260" s="100"/>
      <c r="ADX260" s="100"/>
      <c r="ADY260" s="100"/>
      <c r="ADZ260" s="100"/>
      <c r="AEA260" s="100"/>
      <c r="AEB260" s="100"/>
      <c r="AEC260" s="100"/>
      <c r="AED260" s="100"/>
      <c r="AEE260" s="100"/>
      <c r="AEF260" s="100"/>
      <c r="AEG260" s="100"/>
      <c r="AEH260" s="100"/>
      <c r="AEI260" s="100"/>
      <c r="AEJ260" s="100"/>
      <c r="AEK260" s="100"/>
      <c r="AEL260" s="100"/>
      <c r="AEM260" s="100"/>
      <c r="AEN260" s="100"/>
      <c r="AEO260" s="100"/>
      <c r="AEP260" s="100"/>
      <c r="AEQ260" s="100"/>
      <c r="AER260" s="100"/>
      <c r="AES260" s="100"/>
      <c r="AET260" s="100"/>
      <c r="AEU260" s="100"/>
      <c r="AEV260" s="100"/>
      <c r="AEW260" s="100"/>
      <c r="AEX260" s="100"/>
      <c r="AEY260" s="100"/>
      <c r="AEZ260" s="100"/>
      <c r="AFA260" s="100"/>
      <c r="AFB260" s="100"/>
      <c r="AFC260" s="100"/>
      <c r="AFD260" s="100"/>
      <c r="AFE260" s="100"/>
      <c r="AFF260" s="100"/>
      <c r="AFG260" s="100"/>
      <c r="AFH260" s="100"/>
      <c r="AFI260" s="100"/>
      <c r="AFJ260" s="100"/>
      <c r="AFK260" s="100"/>
      <c r="AFL260" s="100"/>
      <c r="AFM260" s="100"/>
      <c r="AFN260" s="100"/>
      <c r="AFO260" s="100"/>
      <c r="AFP260" s="100"/>
      <c r="AFQ260" s="100"/>
      <c r="AFR260" s="100"/>
      <c r="AFS260" s="100"/>
      <c r="AFT260" s="100"/>
      <c r="AFU260" s="100"/>
      <c r="AFV260" s="100"/>
      <c r="AFW260" s="100"/>
      <c r="AFX260" s="100"/>
      <c r="AFY260" s="100"/>
      <c r="AFZ260" s="100"/>
      <c r="AGA260" s="100"/>
      <c r="AGB260" s="100"/>
      <c r="AGC260" s="100"/>
      <c r="AGD260" s="100"/>
      <c r="AGE260" s="100"/>
      <c r="AGF260" s="100"/>
      <c r="AGG260" s="100"/>
      <c r="AGH260" s="100"/>
      <c r="AGI260" s="100"/>
      <c r="AGJ260" s="100"/>
      <c r="AGK260" s="100"/>
      <c r="AGL260" s="100"/>
      <c r="AGM260" s="100"/>
      <c r="AGN260" s="100"/>
      <c r="AGO260" s="100"/>
      <c r="AGP260" s="100"/>
      <c r="AGQ260" s="100"/>
      <c r="AGR260" s="100"/>
      <c r="AGS260" s="100"/>
      <c r="AGT260" s="100"/>
      <c r="AGU260" s="100"/>
      <c r="AGV260" s="100"/>
      <c r="AGW260" s="100"/>
      <c r="AGX260" s="100"/>
      <c r="AGY260" s="100"/>
      <c r="AGZ260" s="100"/>
      <c r="AHA260" s="100"/>
      <c r="AHB260" s="100"/>
      <c r="AHC260" s="100"/>
      <c r="AHD260" s="100"/>
      <c r="AHE260" s="100"/>
      <c r="AHF260" s="100"/>
      <c r="AHG260" s="100"/>
      <c r="AHH260" s="100"/>
      <c r="AHI260" s="100"/>
      <c r="AHJ260" s="100"/>
      <c r="AHK260" s="100"/>
      <c r="AHL260" s="100"/>
      <c r="AHM260" s="100"/>
      <c r="AHN260" s="100"/>
      <c r="AHO260" s="100"/>
      <c r="AHP260" s="100"/>
      <c r="AHQ260" s="100"/>
      <c r="AHR260" s="100"/>
      <c r="AHS260" s="100"/>
      <c r="AHT260" s="100"/>
      <c r="AHU260" s="100"/>
      <c r="AHV260" s="100"/>
      <c r="AHW260" s="100"/>
      <c r="AHX260" s="100"/>
      <c r="AHY260" s="100"/>
      <c r="AHZ260" s="100"/>
      <c r="AIA260" s="100"/>
      <c r="AIB260" s="100"/>
      <c r="AIC260" s="100"/>
      <c r="AID260" s="100"/>
      <c r="AIE260" s="100"/>
      <c r="AIF260" s="100"/>
      <c r="AIG260" s="100"/>
      <c r="AIH260" s="100"/>
      <c r="AII260" s="100"/>
      <c r="AIJ260" s="100"/>
      <c r="AIK260" s="100"/>
      <c r="AIL260" s="100"/>
      <c r="AIM260" s="100"/>
      <c r="AIN260" s="100"/>
      <c r="AIO260" s="100"/>
      <c r="AIP260" s="100"/>
      <c r="AIQ260" s="100"/>
      <c r="AIR260" s="100"/>
      <c r="AIS260" s="100"/>
      <c r="AIT260" s="100"/>
      <c r="AIU260" s="100"/>
      <c r="AIV260" s="100"/>
      <c r="AIW260" s="100"/>
      <c r="AIX260" s="100"/>
      <c r="AIY260" s="100"/>
      <c r="AIZ260" s="100"/>
      <c r="AJA260" s="100"/>
      <c r="AJB260" s="100"/>
      <c r="AJC260" s="100"/>
      <c r="AJD260" s="100"/>
      <c r="AJE260" s="100"/>
      <c r="AJF260" s="100"/>
      <c r="AJG260" s="100"/>
      <c r="AJH260" s="100"/>
      <c r="AJI260" s="100"/>
      <c r="AJJ260" s="100"/>
      <c r="AJK260" s="100"/>
      <c r="AJL260" s="100"/>
      <c r="AJM260" s="100"/>
      <c r="AJN260" s="100"/>
      <c r="AJO260" s="100"/>
      <c r="AJP260" s="100"/>
      <c r="AJQ260" s="100"/>
      <c r="AJR260" s="100"/>
      <c r="AJS260" s="100"/>
      <c r="AJT260" s="100"/>
      <c r="AJU260" s="100"/>
      <c r="AJV260" s="100"/>
      <c r="AJW260" s="100"/>
      <c r="AJX260" s="100"/>
      <c r="AJY260" s="100"/>
      <c r="AJZ260" s="100"/>
      <c r="AKA260" s="100"/>
      <c r="AKB260" s="100"/>
      <c r="AKC260" s="100"/>
      <c r="AKD260" s="100"/>
      <c r="AKE260" s="100"/>
      <c r="AKF260" s="100"/>
      <c r="AKG260" s="100"/>
      <c r="AKH260" s="100"/>
      <c r="AKI260" s="100"/>
      <c r="AKJ260" s="100"/>
      <c r="AKK260" s="100"/>
      <c r="AKL260" s="100"/>
      <c r="AKM260" s="100"/>
      <c r="AKN260" s="100"/>
      <c r="AKO260" s="100"/>
      <c r="AKP260" s="100"/>
      <c r="AKQ260" s="100"/>
      <c r="AKR260" s="100"/>
      <c r="AKS260" s="100"/>
      <c r="AKT260" s="100"/>
      <c r="AKU260" s="100"/>
      <c r="AKV260" s="100"/>
      <c r="AKW260" s="100"/>
      <c r="AKX260" s="100"/>
      <c r="AKY260" s="100"/>
      <c r="AKZ260" s="100"/>
      <c r="ALA260" s="100"/>
      <c r="ALB260" s="100"/>
      <c r="ALC260" s="100"/>
      <c r="ALD260" s="100"/>
      <c r="ALE260" s="100"/>
      <c r="ALF260" s="100"/>
      <c r="ALG260" s="100"/>
      <c r="ALH260" s="100"/>
      <c r="ALI260" s="100"/>
      <c r="ALJ260" s="100"/>
      <c r="ALK260" s="100"/>
      <c r="ALL260" s="100"/>
      <c r="ALM260" s="100"/>
      <c r="ALN260" s="100"/>
      <c r="ALO260" s="100"/>
      <c r="ALP260" s="100"/>
      <c r="ALQ260" s="100"/>
      <c r="ALR260" s="100"/>
      <c r="ALS260" s="100"/>
      <c r="ALT260" s="100"/>
      <c r="ALU260" s="100"/>
      <c r="ALV260" s="100"/>
      <c r="ALW260" s="100"/>
      <c r="ALX260" s="100"/>
      <c r="ALY260" s="100"/>
      <c r="ALZ260" s="100"/>
      <c r="AMA260" s="100"/>
      <c r="AMB260" s="100"/>
      <c r="AMC260" s="100"/>
      <c r="AMD260" s="100"/>
      <c r="AME260" s="100"/>
      <c r="AMF260" s="100"/>
      <c r="AMG260" s="100"/>
      <c r="AMH260" s="100"/>
      <c r="AMI260" s="100"/>
    </row>
    <row r="261" spans="1:1023" s="104" customFormat="1">
      <c r="A261" s="117" t="s">
        <v>260</v>
      </c>
      <c r="B261" s="118" t="s">
        <v>265</v>
      </c>
      <c r="C261" s="100">
        <v>40</v>
      </c>
      <c r="D261" s="100">
        <v>22</v>
      </c>
      <c r="E261" s="100">
        <v>1</v>
      </c>
      <c r="F261" s="100">
        <v>6</v>
      </c>
      <c r="G261" s="100"/>
      <c r="H261" s="100">
        <f t="shared" si="40"/>
        <v>69</v>
      </c>
      <c r="I261" s="123" t="str">
        <f t="shared" si="41"/>
        <v>統一超商</v>
      </c>
      <c r="J261" s="127" t="str">
        <f>IF((I261&lt;&gt;店舗数一覧_2021!I261),"○","")</f>
        <v/>
      </c>
      <c r="K261" s="124">
        <v>141477</v>
      </c>
      <c r="L261" s="102">
        <f t="shared" si="42"/>
        <v>2050.391304347826</v>
      </c>
      <c r="S261" s="100"/>
      <c r="T261" s="100"/>
      <c r="U261" s="100"/>
      <c r="V261" s="100"/>
      <c r="W261" s="100"/>
      <c r="X261" s="100"/>
      <c r="Y261" s="100"/>
      <c r="Z261" s="100"/>
      <c r="AA261" s="100"/>
      <c r="AB261" s="100"/>
      <c r="AC261" s="100"/>
      <c r="AD261" s="100"/>
      <c r="AE261" s="100"/>
      <c r="AF261" s="100"/>
      <c r="AG261" s="100"/>
      <c r="AH261" s="100"/>
      <c r="AI261" s="100"/>
      <c r="AJ261" s="100"/>
      <c r="AK261" s="100"/>
      <c r="AL261" s="100"/>
      <c r="AM261" s="100"/>
      <c r="AN261" s="100"/>
      <c r="AO261" s="100"/>
      <c r="AP261" s="100"/>
      <c r="AQ261" s="100"/>
      <c r="AR261" s="100"/>
      <c r="AS261" s="100"/>
      <c r="AT261" s="100"/>
      <c r="AU261" s="100"/>
      <c r="AV261" s="100"/>
      <c r="AW261" s="100"/>
      <c r="AX261" s="100"/>
      <c r="AY261" s="100"/>
      <c r="AZ261" s="100"/>
      <c r="BA261" s="100"/>
      <c r="BB261" s="100"/>
      <c r="BC261" s="100"/>
      <c r="BD261" s="100"/>
      <c r="BE261" s="100"/>
      <c r="BF261" s="100"/>
      <c r="BG261" s="100"/>
      <c r="BH261" s="100"/>
      <c r="BI261" s="100"/>
      <c r="BJ261" s="100"/>
      <c r="BK261" s="100"/>
      <c r="BL261" s="100"/>
      <c r="BM261" s="100"/>
      <c r="BN261" s="100"/>
      <c r="BO261" s="100"/>
      <c r="BP261" s="100"/>
      <c r="BQ261" s="100"/>
      <c r="BR261" s="100"/>
      <c r="BS261" s="100"/>
      <c r="BT261" s="100"/>
      <c r="BU261" s="100"/>
      <c r="BV261" s="100"/>
      <c r="BW261" s="100"/>
      <c r="BX261" s="100"/>
      <c r="BY261" s="100"/>
      <c r="BZ261" s="100"/>
      <c r="CA261" s="100"/>
      <c r="CB261" s="100"/>
      <c r="CC261" s="100"/>
      <c r="CD261" s="100"/>
      <c r="CE261" s="100"/>
      <c r="CF261" s="100"/>
      <c r="CG261" s="100"/>
      <c r="CH261" s="100"/>
      <c r="CI261" s="100"/>
      <c r="CJ261" s="100"/>
      <c r="CK261" s="100"/>
      <c r="CL261" s="100"/>
      <c r="CM261" s="100"/>
      <c r="CN261" s="100"/>
      <c r="CO261" s="100"/>
      <c r="CP261" s="100"/>
      <c r="CQ261" s="100"/>
      <c r="CR261" s="100"/>
      <c r="CS261" s="100"/>
      <c r="CT261" s="100"/>
      <c r="CU261" s="100"/>
      <c r="CV261" s="100"/>
      <c r="CW261" s="100"/>
      <c r="CX261" s="100"/>
      <c r="CY261" s="100"/>
      <c r="CZ261" s="100"/>
      <c r="DA261" s="100"/>
      <c r="DB261" s="100"/>
      <c r="DC261" s="100"/>
      <c r="DD261" s="100"/>
      <c r="DE261" s="100"/>
      <c r="DF261" s="100"/>
      <c r="DG261" s="100"/>
      <c r="DH261" s="100"/>
      <c r="DI261" s="100"/>
      <c r="DJ261" s="100"/>
      <c r="DK261" s="100"/>
      <c r="DL261" s="100"/>
      <c r="DM261" s="100"/>
      <c r="DN261" s="100"/>
      <c r="DO261" s="100"/>
      <c r="DP261" s="100"/>
      <c r="DQ261" s="100"/>
      <c r="DR261" s="100"/>
      <c r="DS261" s="100"/>
      <c r="DT261" s="100"/>
      <c r="DU261" s="100"/>
      <c r="DV261" s="100"/>
      <c r="DW261" s="100"/>
      <c r="DX261" s="100"/>
      <c r="DY261" s="100"/>
      <c r="DZ261" s="100"/>
      <c r="EA261" s="100"/>
      <c r="EB261" s="100"/>
      <c r="EC261" s="100"/>
      <c r="ED261" s="100"/>
      <c r="EE261" s="100"/>
      <c r="EF261" s="100"/>
      <c r="EG261" s="100"/>
      <c r="EH261" s="100"/>
      <c r="EI261" s="100"/>
      <c r="EJ261" s="100"/>
      <c r="EK261" s="100"/>
      <c r="EL261" s="100"/>
      <c r="EM261" s="100"/>
      <c r="EN261" s="100"/>
      <c r="EO261" s="100"/>
      <c r="EP261" s="100"/>
      <c r="EQ261" s="100"/>
      <c r="ER261" s="100"/>
      <c r="ES261" s="100"/>
      <c r="ET261" s="100"/>
      <c r="EU261" s="100"/>
      <c r="EV261" s="100"/>
      <c r="EW261" s="100"/>
      <c r="EX261" s="100"/>
      <c r="EY261" s="100"/>
      <c r="EZ261" s="100"/>
      <c r="FA261" s="100"/>
      <c r="FB261" s="100"/>
      <c r="FC261" s="100"/>
      <c r="FD261" s="100"/>
      <c r="FE261" s="100"/>
      <c r="FF261" s="100"/>
      <c r="FG261" s="100"/>
      <c r="FH261" s="100"/>
      <c r="FI261" s="100"/>
      <c r="FJ261" s="100"/>
      <c r="FK261" s="100"/>
      <c r="FL261" s="100"/>
      <c r="FM261" s="100"/>
      <c r="FN261" s="100"/>
      <c r="FO261" s="100"/>
      <c r="FP261" s="100"/>
      <c r="FQ261" s="100"/>
      <c r="FR261" s="100"/>
      <c r="FS261" s="100"/>
      <c r="FT261" s="100"/>
      <c r="FU261" s="100"/>
      <c r="FV261" s="100"/>
      <c r="FW261" s="100"/>
      <c r="FX261" s="100"/>
      <c r="FY261" s="100"/>
      <c r="FZ261" s="100"/>
      <c r="GA261" s="100"/>
      <c r="GB261" s="100"/>
      <c r="GC261" s="100"/>
      <c r="GD261" s="100"/>
      <c r="GE261" s="100"/>
      <c r="GF261" s="100"/>
      <c r="GG261" s="100"/>
      <c r="GH261" s="100"/>
      <c r="GI261" s="100"/>
      <c r="GJ261" s="100"/>
      <c r="GK261" s="100"/>
      <c r="GL261" s="100"/>
      <c r="GM261" s="100"/>
      <c r="GN261" s="100"/>
      <c r="GO261" s="100"/>
      <c r="GP261" s="100"/>
      <c r="GQ261" s="100"/>
      <c r="GR261" s="100"/>
      <c r="GS261" s="100"/>
      <c r="GT261" s="100"/>
      <c r="GU261" s="100"/>
      <c r="GV261" s="100"/>
      <c r="GW261" s="100"/>
      <c r="GX261" s="100"/>
      <c r="GY261" s="100"/>
      <c r="GZ261" s="100"/>
      <c r="HA261" s="100"/>
      <c r="HB261" s="100"/>
      <c r="HC261" s="100"/>
      <c r="HD261" s="100"/>
      <c r="HE261" s="100"/>
      <c r="HF261" s="100"/>
      <c r="HG261" s="100"/>
      <c r="HH261" s="100"/>
      <c r="HI261" s="100"/>
      <c r="HJ261" s="100"/>
      <c r="HK261" s="100"/>
      <c r="HL261" s="100"/>
      <c r="HM261" s="100"/>
      <c r="HN261" s="100"/>
      <c r="HO261" s="100"/>
      <c r="HP261" s="100"/>
      <c r="HQ261" s="100"/>
      <c r="HR261" s="100"/>
      <c r="HS261" s="100"/>
      <c r="HT261" s="100"/>
      <c r="HU261" s="100"/>
      <c r="HV261" s="100"/>
      <c r="HW261" s="100"/>
      <c r="HX261" s="100"/>
      <c r="HY261" s="100"/>
      <c r="HZ261" s="100"/>
      <c r="IA261" s="100"/>
      <c r="IB261" s="100"/>
      <c r="IC261" s="100"/>
      <c r="ID261" s="100"/>
      <c r="IE261" s="100"/>
      <c r="IF261" s="100"/>
      <c r="IG261" s="100"/>
      <c r="IH261" s="100"/>
      <c r="II261" s="100"/>
      <c r="IJ261" s="100"/>
      <c r="IK261" s="100"/>
      <c r="IL261" s="100"/>
      <c r="IM261" s="100"/>
      <c r="IN261" s="100"/>
      <c r="IO261" s="100"/>
      <c r="IP261" s="100"/>
      <c r="IQ261" s="100"/>
      <c r="IR261" s="100"/>
      <c r="IS261" s="100"/>
      <c r="IT261" s="100"/>
      <c r="IU261" s="100"/>
      <c r="IV261" s="100"/>
      <c r="IW261" s="100"/>
      <c r="IX261" s="100"/>
      <c r="IY261" s="100"/>
      <c r="IZ261" s="100"/>
      <c r="JA261" s="100"/>
      <c r="JB261" s="100"/>
      <c r="JC261" s="100"/>
      <c r="JD261" s="100"/>
      <c r="JE261" s="100"/>
      <c r="JF261" s="100"/>
      <c r="JG261" s="100"/>
      <c r="JH261" s="100"/>
      <c r="JI261" s="100"/>
      <c r="JJ261" s="100"/>
      <c r="JK261" s="100"/>
      <c r="JL261" s="100"/>
      <c r="JM261" s="100"/>
      <c r="JN261" s="100"/>
      <c r="JO261" s="100"/>
      <c r="JP261" s="100"/>
      <c r="JQ261" s="100"/>
      <c r="JR261" s="100"/>
      <c r="JS261" s="100"/>
      <c r="JT261" s="100"/>
      <c r="JU261" s="100"/>
      <c r="JV261" s="100"/>
      <c r="JW261" s="100"/>
      <c r="JX261" s="100"/>
      <c r="JY261" s="100"/>
      <c r="JZ261" s="100"/>
      <c r="KA261" s="100"/>
      <c r="KB261" s="100"/>
      <c r="KC261" s="100"/>
      <c r="KD261" s="100"/>
      <c r="KE261" s="100"/>
      <c r="KF261" s="100"/>
      <c r="KG261" s="100"/>
      <c r="KH261" s="100"/>
      <c r="KI261" s="100"/>
      <c r="KJ261" s="100"/>
      <c r="KK261" s="100"/>
      <c r="KL261" s="100"/>
      <c r="KM261" s="100"/>
      <c r="KN261" s="100"/>
      <c r="KO261" s="100"/>
      <c r="KP261" s="100"/>
      <c r="KQ261" s="100"/>
      <c r="KR261" s="100"/>
      <c r="KS261" s="100"/>
      <c r="KT261" s="100"/>
      <c r="KU261" s="100"/>
      <c r="KV261" s="100"/>
      <c r="KW261" s="100"/>
      <c r="KX261" s="100"/>
      <c r="KY261" s="100"/>
      <c r="KZ261" s="100"/>
      <c r="LA261" s="100"/>
      <c r="LB261" s="100"/>
      <c r="LC261" s="100"/>
      <c r="LD261" s="100"/>
      <c r="LE261" s="100"/>
      <c r="LF261" s="100"/>
      <c r="LG261" s="100"/>
      <c r="LH261" s="100"/>
      <c r="LI261" s="100"/>
      <c r="LJ261" s="100"/>
      <c r="LK261" s="100"/>
      <c r="LL261" s="100"/>
      <c r="LM261" s="100"/>
      <c r="LN261" s="100"/>
      <c r="LO261" s="100"/>
      <c r="LP261" s="100"/>
      <c r="LQ261" s="100"/>
      <c r="LR261" s="100"/>
      <c r="LS261" s="100"/>
      <c r="LT261" s="100"/>
      <c r="LU261" s="100"/>
      <c r="LV261" s="100"/>
      <c r="LW261" s="100"/>
      <c r="LX261" s="100"/>
      <c r="LY261" s="100"/>
      <c r="LZ261" s="100"/>
      <c r="MA261" s="100"/>
      <c r="MB261" s="100"/>
      <c r="MC261" s="100"/>
      <c r="MD261" s="100"/>
      <c r="ME261" s="100"/>
      <c r="MF261" s="100"/>
      <c r="MG261" s="100"/>
      <c r="MH261" s="100"/>
      <c r="MI261" s="100"/>
      <c r="MJ261" s="100"/>
      <c r="MK261" s="100"/>
      <c r="ML261" s="100"/>
      <c r="MM261" s="100"/>
      <c r="MN261" s="100"/>
      <c r="MO261" s="100"/>
      <c r="MP261" s="100"/>
      <c r="MQ261" s="100"/>
      <c r="MR261" s="100"/>
      <c r="MS261" s="100"/>
      <c r="MT261" s="100"/>
      <c r="MU261" s="100"/>
      <c r="MV261" s="100"/>
      <c r="MW261" s="100"/>
      <c r="MX261" s="100"/>
      <c r="MY261" s="100"/>
      <c r="MZ261" s="100"/>
      <c r="NA261" s="100"/>
      <c r="NB261" s="100"/>
      <c r="NC261" s="100"/>
      <c r="ND261" s="100"/>
      <c r="NE261" s="100"/>
      <c r="NF261" s="100"/>
      <c r="NG261" s="100"/>
      <c r="NH261" s="100"/>
      <c r="NI261" s="100"/>
      <c r="NJ261" s="100"/>
      <c r="NK261" s="100"/>
      <c r="NL261" s="100"/>
      <c r="NM261" s="100"/>
      <c r="NN261" s="100"/>
      <c r="NO261" s="100"/>
      <c r="NP261" s="100"/>
      <c r="NQ261" s="100"/>
      <c r="NR261" s="100"/>
      <c r="NS261" s="100"/>
      <c r="NT261" s="100"/>
      <c r="NU261" s="100"/>
      <c r="NV261" s="100"/>
      <c r="NW261" s="100"/>
      <c r="NX261" s="100"/>
      <c r="NY261" s="100"/>
      <c r="NZ261" s="100"/>
      <c r="OA261" s="100"/>
      <c r="OB261" s="100"/>
      <c r="OC261" s="100"/>
      <c r="OD261" s="100"/>
      <c r="OE261" s="100"/>
      <c r="OF261" s="100"/>
      <c r="OG261" s="100"/>
      <c r="OH261" s="100"/>
      <c r="OI261" s="100"/>
      <c r="OJ261" s="100"/>
      <c r="OK261" s="100"/>
      <c r="OL261" s="100"/>
      <c r="OM261" s="100"/>
      <c r="ON261" s="100"/>
      <c r="OO261" s="100"/>
      <c r="OP261" s="100"/>
      <c r="OQ261" s="100"/>
      <c r="OR261" s="100"/>
      <c r="OS261" s="100"/>
      <c r="OT261" s="100"/>
      <c r="OU261" s="100"/>
      <c r="OV261" s="100"/>
      <c r="OW261" s="100"/>
      <c r="OX261" s="100"/>
      <c r="OY261" s="100"/>
      <c r="OZ261" s="100"/>
      <c r="PA261" s="100"/>
      <c r="PB261" s="100"/>
      <c r="PC261" s="100"/>
      <c r="PD261" s="100"/>
      <c r="PE261" s="100"/>
      <c r="PF261" s="100"/>
      <c r="PG261" s="100"/>
      <c r="PH261" s="100"/>
      <c r="PI261" s="100"/>
      <c r="PJ261" s="100"/>
      <c r="PK261" s="100"/>
      <c r="PL261" s="100"/>
      <c r="PM261" s="100"/>
      <c r="PN261" s="100"/>
      <c r="PO261" s="100"/>
      <c r="PP261" s="100"/>
      <c r="PQ261" s="100"/>
      <c r="PR261" s="100"/>
      <c r="PS261" s="100"/>
      <c r="PT261" s="100"/>
      <c r="PU261" s="100"/>
      <c r="PV261" s="100"/>
      <c r="PW261" s="100"/>
      <c r="PX261" s="100"/>
      <c r="PY261" s="100"/>
      <c r="PZ261" s="100"/>
      <c r="QA261" s="100"/>
      <c r="QB261" s="100"/>
      <c r="QC261" s="100"/>
      <c r="QD261" s="100"/>
      <c r="QE261" s="100"/>
      <c r="QF261" s="100"/>
      <c r="QG261" s="100"/>
      <c r="QH261" s="100"/>
      <c r="QI261" s="100"/>
      <c r="QJ261" s="100"/>
      <c r="QK261" s="100"/>
      <c r="QL261" s="100"/>
      <c r="QM261" s="100"/>
      <c r="QN261" s="100"/>
      <c r="QO261" s="100"/>
      <c r="QP261" s="100"/>
      <c r="QQ261" s="100"/>
      <c r="QR261" s="100"/>
      <c r="QS261" s="100"/>
      <c r="QT261" s="100"/>
      <c r="QU261" s="100"/>
      <c r="QV261" s="100"/>
      <c r="QW261" s="100"/>
      <c r="QX261" s="100"/>
      <c r="QY261" s="100"/>
      <c r="QZ261" s="100"/>
      <c r="RA261" s="100"/>
      <c r="RB261" s="100"/>
      <c r="RC261" s="100"/>
      <c r="RD261" s="100"/>
      <c r="RE261" s="100"/>
      <c r="RF261" s="100"/>
      <c r="RG261" s="100"/>
      <c r="RH261" s="100"/>
      <c r="RI261" s="100"/>
      <c r="RJ261" s="100"/>
      <c r="RK261" s="100"/>
      <c r="RL261" s="100"/>
      <c r="RM261" s="100"/>
      <c r="RN261" s="100"/>
      <c r="RO261" s="100"/>
      <c r="RP261" s="100"/>
      <c r="RQ261" s="100"/>
      <c r="RR261" s="100"/>
      <c r="RS261" s="100"/>
      <c r="RT261" s="100"/>
      <c r="RU261" s="100"/>
      <c r="RV261" s="100"/>
      <c r="RW261" s="100"/>
      <c r="RX261" s="100"/>
      <c r="RY261" s="100"/>
      <c r="RZ261" s="100"/>
      <c r="SA261" s="100"/>
      <c r="SB261" s="100"/>
      <c r="SC261" s="100"/>
      <c r="SD261" s="100"/>
      <c r="SE261" s="100"/>
      <c r="SF261" s="100"/>
      <c r="SG261" s="100"/>
      <c r="SH261" s="100"/>
      <c r="SI261" s="100"/>
      <c r="SJ261" s="100"/>
      <c r="SK261" s="100"/>
      <c r="SL261" s="100"/>
      <c r="SM261" s="100"/>
      <c r="SN261" s="100"/>
      <c r="SO261" s="100"/>
      <c r="SP261" s="100"/>
      <c r="SQ261" s="100"/>
      <c r="SR261" s="100"/>
      <c r="SS261" s="100"/>
      <c r="ST261" s="100"/>
      <c r="SU261" s="100"/>
      <c r="SV261" s="100"/>
      <c r="SW261" s="100"/>
      <c r="SX261" s="100"/>
      <c r="SY261" s="100"/>
      <c r="SZ261" s="100"/>
      <c r="TA261" s="100"/>
      <c r="TB261" s="100"/>
      <c r="TC261" s="100"/>
      <c r="TD261" s="100"/>
      <c r="TE261" s="100"/>
      <c r="TF261" s="100"/>
      <c r="TG261" s="100"/>
      <c r="TH261" s="100"/>
      <c r="TI261" s="100"/>
      <c r="TJ261" s="100"/>
      <c r="TK261" s="100"/>
      <c r="TL261" s="100"/>
      <c r="TM261" s="100"/>
      <c r="TN261" s="100"/>
      <c r="TO261" s="100"/>
      <c r="TP261" s="100"/>
      <c r="TQ261" s="100"/>
      <c r="TR261" s="100"/>
      <c r="TS261" s="100"/>
      <c r="TT261" s="100"/>
      <c r="TU261" s="100"/>
      <c r="TV261" s="100"/>
      <c r="TW261" s="100"/>
      <c r="TX261" s="100"/>
      <c r="TY261" s="100"/>
      <c r="TZ261" s="100"/>
      <c r="UA261" s="100"/>
      <c r="UB261" s="100"/>
      <c r="UC261" s="100"/>
      <c r="UD261" s="100"/>
      <c r="UE261" s="100"/>
      <c r="UF261" s="100"/>
      <c r="UG261" s="100"/>
      <c r="UH261" s="100"/>
      <c r="UI261" s="100"/>
      <c r="UJ261" s="100"/>
      <c r="UK261" s="100"/>
      <c r="UL261" s="100"/>
      <c r="UM261" s="100"/>
      <c r="UN261" s="100"/>
      <c r="UO261" s="100"/>
      <c r="UP261" s="100"/>
      <c r="UQ261" s="100"/>
      <c r="UR261" s="100"/>
      <c r="US261" s="100"/>
      <c r="UT261" s="100"/>
      <c r="UU261" s="100"/>
      <c r="UV261" s="100"/>
      <c r="UW261" s="100"/>
      <c r="UX261" s="100"/>
      <c r="UY261" s="100"/>
      <c r="UZ261" s="100"/>
      <c r="VA261" s="100"/>
      <c r="VB261" s="100"/>
      <c r="VC261" s="100"/>
      <c r="VD261" s="100"/>
      <c r="VE261" s="100"/>
      <c r="VF261" s="100"/>
      <c r="VG261" s="100"/>
      <c r="VH261" s="100"/>
      <c r="VI261" s="100"/>
      <c r="VJ261" s="100"/>
      <c r="VK261" s="100"/>
      <c r="VL261" s="100"/>
      <c r="VM261" s="100"/>
      <c r="VN261" s="100"/>
      <c r="VO261" s="100"/>
      <c r="VP261" s="100"/>
      <c r="VQ261" s="100"/>
      <c r="VR261" s="100"/>
      <c r="VS261" s="100"/>
      <c r="VT261" s="100"/>
      <c r="VU261" s="100"/>
      <c r="VV261" s="100"/>
      <c r="VW261" s="100"/>
      <c r="VX261" s="100"/>
      <c r="VY261" s="100"/>
      <c r="VZ261" s="100"/>
      <c r="WA261" s="100"/>
      <c r="WB261" s="100"/>
      <c r="WC261" s="100"/>
      <c r="WD261" s="100"/>
      <c r="WE261" s="100"/>
      <c r="WF261" s="100"/>
      <c r="WG261" s="100"/>
      <c r="WH261" s="100"/>
      <c r="WI261" s="100"/>
      <c r="WJ261" s="100"/>
      <c r="WK261" s="100"/>
      <c r="WL261" s="100"/>
      <c r="WM261" s="100"/>
      <c r="WN261" s="100"/>
      <c r="WO261" s="100"/>
      <c r="WP261" s="100"/>
      <c r="WQ261" s="100"/>
      <c r="WR261" s="100"/>
      <c r="WS261" s="100"/>
      <c r="WT261" s="100"/>
      <c r="WU261" s="100"/>
      <c r="WV261" s="100"/>
      <c r="WW261" s="100"/>
      <c r="WX261" s="100"/>
      <c r="WY261" s="100"/>
      <c r="WZ261" s="100"/>
      <c r="XA261" s="100"/>
      <c r="XB261" s="100"/>
      <c r="XC261" s="100"/>
      <c r="XD261" s="100"/>
      <c r="XE261" s="100"/>
      <c r="XF261" s="100"/>
      <c r="XG261" s="100"/>
      <c r="XH261" s="100"/>
      <c r="XI261" s="100"/>
      <c r="XJ261" s="100"/>
      <c r="XK261" s="100"/>
      <c r="XL261" s="100"/>
      <c r="XM261" s="100"/>
      <c r="XN261" s="100"/>
      <c r="XO261" s="100"/>
      <c r="XP261" s="100"/>
      <c r="XQ261" s="100"/>
      <c r="XR261" s="100"/>
      <c r="XS261" s="100"/>
      <c r="XT261" s="100"/>
      <c r="XU261" s="100"/>
      <c r="XV261" s="100"/>
      <c r="XW261" s="100"/>
      <c r="XX261" s="100"/>
      <c r="XY261" s="100"/>
      <c r="XZ261" s="100"/>
      <c r="YA261" s="100"/>
      <c r="YB261" s="100"/>
      <c r="YC261" s="100"/>
      <c r="YD261" s="100"/>
      <c r="YE261" s="100"/>
      <c r="YF261" s="100"/>
      <c r="YG261" s="100"/>
      <c r="YH261" s="100"/>
      <c r="YI261" s="100"/>
      <c r="YJ261" s="100"/>
      <c r="YK261" s="100"/>
      <c r="YL261" s="100"/>
      <c r="YM261" s="100"/>
      <c r="YN261" s="100"/>
      <c r="YO261" s="100"/>
      <c r="YP261" s="100"/>
      <c r="YQ261" s="100"/>
      <c r="YR261" s="100"/>
      <c r="YS261" s="100"/>
      <c r="YT261" s="100"/>
      <c r="YU261" s="100"/>
      <c r="YV261" s="100"/>
      <c r="YW261" s="100"/>
      <c r="YX261" s="100"/>
      <c r="YY261" s="100"/>
      <c r="YZ261" s="100"/>
      <c r="ZA261" s="100"/>
      <c r="ZB261" s="100"/>
      <c r="ZC261" s="100"/>
      <c r="ZD261" s="100"/>
      <c r="ZE261" s="100"/>
      <c r="ZF261" s="100"/>
      <c r="ZG261" s="100"/>
      <c r="ZH261" s="100"/>
      <c r="ZI261" s="100"/>
      <c r="ZJ261" s="100"/>
      <c r="ZK261" s="100"/>
      <c r="ZL261" s="100"/>
      <c r="ZM261" s="100"/>
      <c r="ZN261" s="100"/>
      <c r="ZO261" s="100"/>
      <c r="ZP261" s="100"/>
      <c r="ZQ261" s="100"/>
      <c r="ZR261" s="100"/>
      <c r="ZS261" s="100"/>
      <c r="ZT261" s="100"/>
      <c r="ZU261" s="100"/>
      <c r="ZV261" s="100"/>
      <c r="ZW261" s="100"/>
      <c r="ZX261" s="100"/>
      <c r="ZY261" s="100"/>
      <c r="ZZ261" s="100"/>
      <c r="AAA261" s="100"/>
      <c r="AAB261" s="100"/>
      <c r="AAC261" s="100"/>
      <c r="AAD261" s="100"/>
      <c r="AAE261" s="100"/>
      <c r="AAF261" s="100"/>
      <c r="AAG261" s="100"/>
      <c r="AAH261" s="100"/>
      <c r="AAI261" s="100"/>
      <c r="AAJ261" s="100"/>
      <c r="AAK261" s="100"/>
      <c r="AAL261" s="100"/>
      <c r="AAM261" s="100"/>
      <c r="AAN261" s="100"/>
      <c r="AAO261" s="100"/>
      <c r="AAP261" s="100"/>
      <c r="AAQ261" s="100"/>
      <c r="AAR261" s="100"/>
      <c r="AAS261" s="100"/>
      <c r="AAT261" s="100"/>
      <c r="AAU261" s="100"/>
      <c r="AAV261" s="100"/>
      <c r="AAW261" s="100"/>
      <c r="AAX261" s="100"/>
      <c r="AAY261" s="100"/>
      <c r="AAZ261" s="100"/>
      <c r="ABA261" s="100"/>
      <c r="ABB261" s="100"/>
      <c r="ABC261" s="100"/>
      <c r="ABD261" s="100"/>
      <c r="ABE261" s="100"/>
      <c r="ABF261" s="100"/>
      <c r="ABG261" s="100"/>
      <c r="ABH261" s="100"/>
      <c r="ABI261" s="100"/>
      <c r="ABJ261" s="100"/>
      <c r="ABK261" s="100"/>
      <c r="ABL261" s="100"/>
      <c r="ABM261" s="100"/>
      <c r="ABN261" s="100"/>
      <c r="ABO261" s="100"/>
      <c r="ABP261" s="100"/>
      <c r="ABQ261" s="100"/>
      <c r="ABR261" s="100"/>
      <c r="ABS261" s="100"/>
      <c r="ABT261" s="100"/>
      <c r="ABU261" s="100"/>
      <c r="ABV261" s="100"/>
      <c r="ABW261" s="100"/>
      <c r="ABX261" s="100"/>
      <c r="ABY261" s="100"/>
      <c r="ABZ261" s="100"/>
      <c r="ACA261" s="100"/>
      <c r="ACB261" s="100"/>
      <c r="ACC261" s="100"/>
      <c r="ACD261" s="100"/>
      <c r="ACE261" s="100"/>
      <c r="ACF261" s="100"/>
      <c r="ACG261" s="100"/>
      <c r="ACH261" s="100"/>
      <c r="ACI261" s="100"/>
      <c r="ACJ261" s="100"/>
      <c r="ACK261" s="100"/>
      <c r="ACL261" s="100"/>
      <c r="ACM261" s="100"/>
      <c r="ACN261" s="100"/>
      <c r="ACO261" s="100"/>
      <c r="ACP261" s="100"/>
      <c r="ACQ261" s="100"/>
      <c r="ACR261" s="100"/>
      <c r="ACS261" s="100"/>
      <c r="ACT261" s="100"/>
      <c r="ACU261" s="100"/>
      <c r="ACV261" s="100"/>
      <c r="ACW261" s="100"/>
      <c r="ACX261" s="100"/>
      <c r="ACY261" s="100"/>
      <c r="ACZ261" s="100"/>
      <c r="ADA261" s="100"/>
      <c r="ADB261" s="100"/>
      <c r="ADC261" s="100"/>
      <c r="ADD261" s="100"/>
      <c r="ADE261" s="100"/>
      <c r="ADF261" s="100"/>
      <c r="ADG261" s="100"/>
      <c r="ADH261" s="100"/>
      <c r="ADI261" s="100"/>
      <c r="ADJ261" s="100"/>
      <c r="ADK261" s="100"/>
      <c r="ADL261" s="100"/>
      <c r="ADM261" s="100"/>
      <c r="ADN261" s="100"/>
      <c r="ADO261" s="100"/>
      <c r="ADP261" s="100"/>
      <c r="ADQ261" s="100"/>
      <c r="ADR261" s="100"/>
      <c r="ADS261" s="100"/>
      <c r="ADT261" s="100"/>
      <c r="ADU261" s="100"/>
      <c r="ADV261" s="100"/>
      <c r="ADW261" s="100"/>
      <c r="ADX261" s="100"/>
      <c r="ADY261" s="100"/>
      <c r="ADZ261" s="100"/>
      <c r="AEA261" s="100"/>
      <c r="AEB261" s="100"/>
      <c r="AEC261" s="100"/>
      <c r="AED261" s="100"/>
      <c r="AEE261" s="100"/>
      <c r="AEF261" s="100"/>
      <c r="AEG261" s="100"/>
      <c r="AEH261" s="100"/>
      <c r="AEI261" s="100"/>
      <c r="AEJ261" s="100"/>
      <c r="AEK261" s="100"/>
      <c r="AEL261" s="100"/>
      <c r="AEM261" s="100"/>
      <c r="AEN261" s="100"/>
      <c r="AEO261" s="100"/>
      <c r="AEP261" s="100"/>
      <c r="AEQ261" s="100"/>
      <c r="AER261" s="100"/>
      <c r="AES261" s="100"/>
      <c r="AET261" s="100"/>
      <c r="AEU261" s="100"/>
      <c r="AEV261" s="100"/>
      <c r="AEW261" s="100"/>
      <c r="AEX261" s="100"/>
      <c r="AEY261" s="100"/>
      <c r="AEZ261" s="100"/>
      <c r="AFA261" s="100"/>
      <c r="AFB261" s="100"/>
      <c r="AFC261" s="100"/>
      <c r="AFD261" s="100"/>
      <c r="AFE261" s="100"/>
      <c r="AFF261" s="100"/>
      <c r="AFG261" s="100"/>
      <c r="AFH261" s="100"/>
      <c r="AFI261" s="100"/>
      <c r="AFJ261" s="100"/>
      <c r="AFK261" s="100"/>
      <c r="AFL261" s="100"/>
      <c r="AFM261" s="100"/>
      <c r="AFN261" s="100"/>
      <c r="AFO261" s="100"/>
      <c r="AFP261" s="100"/>
      <c r="AFQ261" s="100"/>
      <c r="AFR261" s="100"/>
      <c r="AFS261" s="100"/>
      <c r="AFT261" s="100"/>
      <c r="AFU261" s="100"/>
      <c r="AFV261" s="100"/>
      <c r="AFW261" s="100"/>
      <c r="AFX261" s="100"/>
      <c r="AFY261" s="100"/>
      <c r="AFZ261" s="100"/>
      <c r="AGA261" s="100"/>
      <c r="AGB261" s="100"/>
      <c r="AGC261" s="100"/>
      <c r="AGD261" s="100"/>
      <c r="AGE261" s="100"/>
      <c r="AGF261" s="100"/>
      <c r="AGG261" s="100"/>
      <c r="AGH261" s="100"/>
      <c r="AGI261" s="100"/>
      <c r="AGJ261" s="100"/>
      <c r="AGK261" s="100"/>
      <c r="AGL261" s="100"/>
      <c r="AGM261" s="100"/>
      <c r="AGN261" s="100"/>
      <c r="AGO261" s="100"/>
      <c r="AGP261" s="100"/>
      <c r="AGQ261" s="100"/>
      <c r="AGR261" s="100"/>
      <c r="AGS261" s="100"/>
      <c r="AGT261" s="100"/>
      <c r="AGU261" s="100"/>
      <c r="AGV261" s="100"/>
      <c r="AGW261" s="100"/>
      <c r="AGX261" s="100"/>
      <c r="AGY261" s="100"/>
      <c r="AGZ261" s="100"/>
      <c r="AHA261" s="100"/>
      <c r="AHB261" s="100"/>
      <c r="AHC261" s="100"/>
      <c r="AHD261" s="100"/>
      <c r="AHE261" s="100"/>
      <c r="AHF261" s="100"/>
      <c r="AHG261" s="100"/>
      <c r="AHH261" s="100"/>
      <c r="AHI261" s="100"/>
      <c r="AHJ261" s="100"/>
      <c r="AHK261" s="100"/>
      <c r="AHL261" s="100"/>
      <c r="AHM261" s="100"/>
      <c r="AHN261" s="100"/>
      <c r="AHO261" s="100"/>
      <c r="AHP261" s="100"/>
      <c r="AHQ261" s="100"/>
      <c r="AHR261" s="100"/>
      <c r="AHS261" s="100"/>
      <c r="AHT261" s="100"/>
      <c r="AHU261" s="100"/>
      <c r="AHV261" s="100"/>
      <c r="AHW261" s="100"/>
      <c r="AHX261" s="100"/>
      <c r="AHY261" s="100"/>
      <c r="AHZ261" s="100"/>
      <c r="AIA261" s="100"/>
      <c r="AIB261" s="100"/>
      <c r="AIC261" s="100"/>
      <c r="AID261" s="100"/>
      <c r="AIE261" s="100"/>
      <c r="AIF261" s="100"/>
      <c r="AIG261" s="100"/>
      <c r="AIH261" s="100"/>
      <c r="AII261" s="100"/>
      <c r="AIJ261" s="100"/>
      <c r="AIK261" s="100"/>
      <c r="AIL261" s="100"/>
      <c r="AIM261" s="100"/>
      <c r="AIN261" s="100"/>
      <c r="AIO261" s="100"/>
      <c r="AIP261" s="100"/>
      <c r="AIQ261" s="100"/>
      <c r="AIR261" s="100"/>
      <c r="AIS261" s="100"/>
      <c r="AIT261" s="100"/>
      <c r="AIU261" s="100"/>
      <c r="AIV261" s="100"/>
      <c r="AIW261" s="100"/>
      <c r="AIX261" s="100"/>
      <c r="AIY261" s="100"/>
      <c r="AIZ261" s="100"/>
      <c r="AJA261" s="100"/>
      <c r="AJB261" s="100"/>
      <c r="AJC261" s="100"/>
      <c r="AJD261" s="100"/>
      <c r="AJE261" s="100"/>
      <c r="AJF261" s="100"/>
      <c r="AJG261" s="100"/>
      <c r="AJH261" s="100"/>
      <c r="AJI261" s="100"/>
      <c r="AJJ261" s="100"/>
      <c r="AJK261" s="100"/>
      <c r="AJL261" s="100"/>
      <c r="AJM261" s="100"/>
      <c r="AJN261" s="100"/>
      <c r="AJO261" s="100"/>
      <c r="AJP261" s="100"/>
      <c r="AJQ261" s="100"/>
      <c r="AJR261" s="100"/>
      <c r="AJS261" s="100"/>
      <c r="AJT261" s="100"/>
      <c r="AJU261" s="100"/>
      <c r="AJV261" s="100"/>
      <c r="AJW261" s="100"/>
      <c r="AJX261" s="100"/>
      <c r="AJY261" s="100"/>
      <c r="AJZ261" s="100"/>
      <c r="AKA261" s="100"/>
      <c r="AKB261" s="100"/>
      <c r="AKC261" s="100"/>
      <c r="AKD261" s="100"/>
      <c r="AKE261" s="100"/>
      <c r="AKF261" s="100"/>
      <c r="AKG261" s="100"/>
      <c r="AKH261" s="100"/>
      <c r="AKI261" s="100"/>
      <c r="AKJ261" s="100"/>
      <c r="AKK261" s="100"/>
      <c r="AKL261" s="100"/>
      <c r="AKM261" s="100"/>
      <c r="AKN261" s="100"/>
      <c r="AKO261" s="100"/>
      <c r="AKP261" s="100"/>
      <c r="AKQ261" s="100"/>
      <c r="AKR261" s="100"/>
      <c r="AKS261" s="100"/>
      <c r="AKT261" s="100"/>
      <c r="AKU261" s="100"/>
      <c r="AKV261" s="100"/>
      <c r="AKW261" s="100"/>
      <c r="AKX261" s="100"/>
      <c r="AKY261" s="100"/>
      <c r="AKZ261" s="100"/>
      <c r="ALA261" s="100"/>
      <c r="ALB261" s="100"/>
      <c r="ALC261" s="100"/>
      <c r="ALD261" s="100"/>
      <c r="ALE261" s="100"/>
      <c r="ALF261" s="100"/>
      <c r="ALG261" s="100"/>
      <c r="ALH261" s="100"/>
      <c r="ALI261" s="100"/>
      <c r="ALJ261" s="100"/>
      <c r="ALK261" s="100"/>
      <c r="ALL261" s="100"/>
      <c r="ALM261" s="100"/>
      <c r="ALN261" s="100"/>
      <c r="ALO261" s="100"/>
      <c r="ALP261" s="100"/>
      <c r="ALQ261" s="100"/>
      <c r="ALR261" s="100"/>
      <c r="ALS261" s="100"/>
      <c r="ALT261" s="100"/>
      <c r="ALU261" s="100"/>
      <c r="ALV261" s="100"/>
      <c r="ALW261" s="100"/>
      <c r="ALX261" s="100"/>
      <c r="ALY261" s="100"/>
      <c r="ALZ261" s="100"/>
      <c r="AMA261" s="100"/>
      <c r="AMB261" s="100"/>
      <c r="AMC261" s="100"/>
      <c r="AMD261" s="100"/>
      <c r="AME261" s="100"/>
      <c r="AMF261" s="100"/>
      <c r="AMG261" s="100"/>
      <c r="AMH261" s="100"/>
      <c r="AMI261" s="100"/>
    </row>
    <row r="262" spans="1:1023" s="104" customFormat="1">
      <c r="A262" s="117" t="s">
        <v>260</v>
      </c>
      <c r="B262" s="118" t="s">
        <v>266</v>
      </c>
      <c r="C262" s="100">
        <v>6</v>
      </c>
      <c r="D262" s="100">
        <v>1</v>
      </c>
      <c r="E262" s="100"/>
      <c r="F262" s="100">
        <v>1</v>
      </c>
      <c r="G262" s="100"/>
      <c r="H262" s="100">
        <f t="shared" si="40"/>
        <v>8</v>
      </c>
      <c r="I262" s="123" t="str">
        <f t="shared" si="41"/>
        <v>統一超商</v>
      </c>
      <c r="J262" s="127" t="str">
        <f>IF((I262&lt;&gt;店舗数一覧_2021!I262),"○","")</f>
        <v/>
      </c>
      <c r="K262" s="124">
        <v>27714</v>
      </c>
      <c r="L262" s="102">
        <f t="shared" si="42"/>
        <v>3464.25</v>
      </c>
      <c r="S262" s="100"/>
      <c r="T262" s="100"/>
      <c r="U262" s="100"/>
      <c r="V262" s="100"/>
      <c r="W262" s="100"/>
      <c r="X262" s="100"/>
      <c r="Y262" s="100"/>
      <c r="Z262" s="100"/>
      <c r="AA262" s="100"/>
      <c r="AB262" s="100"/>
      <c r="AC262" s="100"/>
      <c r="AD262" s="100"/>
      <c r="AE262" s="100"/>
      <c r="AF262" s="100"/>
      <c r="AG262" s="100"/>
      <c r="AH262" s="100"/>
      <c r="AI262" s="100"/>
      <c r="AJ262" s="100"/>
      <c r="AK262" s="100"/>
      <c r="AL262" s="100"/>
      <c r="AM262" s="100"/>
      <c r="AN262" s="100"/>
      <c r="AO262" s="100"/>
      <c r="AP262" s="100"/>
      <c r="AQ262" s="100"/>
      <c r="AR262" s="100"/>
      <c r="AS262" s="100"/>
      <c r="AT262" s="100"/>
      <c r="AU262" s="100"/>
      <c r="AV262" s="100"/>
      <c r="AW262" s="100"/>
      <c r="AX262" s="100"/>
      <c r="AY262" s="100"/>
      <c r="AZ262" s="100"/>
      <c r="BA262" s="100"/>
      <c r="BB262" s="100"/>
      <c r="BC262" s="100"/>
      <c r="BD262" s="100"/>
      <c r="BE262" s="100"/>
      <c r="BF262" s="100"/>
      <c r="BG262" s="100"/>
      <c r="BH262" s="100"/>
      <c r="BI262" s="100"/>
      <c r="BJ262" s="100"/>
      <c r="BK262" s="100"/>
      <c r="BL262" s="100"/>
      <c r="BM262" s="100"/>
      <c r="BN262" s="100"/>
      <c r="BO262" s="100"/>
      <c r="BP262" s="100"/>
      <c r="BQ262" s="100"/>
      <c r="BR262" s="100"/>
      <c r="BS262" s="100"/>
      <c r="BT262" s="100"/>
      <c r="BU262" s="100"/>
      <c r="BV262" s="100"/>
      <c r="BW262" s="100"/>
      <c r="BX262" s="100"/>
      <c r="BY262" s="100"/>
      <c r="BZ262" s="100"/>
      <c r="CA262" s="100"/>
      <c r="CB262" s="100"/>
      <c r="CC262" s="100"/>
      <c r="CD262" s="100"/>
      <c r="CE262" s="100"/>
      <c r="CF262" s="100"/>
      <c r="CG262" s="100"/>
      <c r="CH262" s="100"/>
      <c r="CI262" s="100"/>
      <c r="CJ262" s="100"/>
      <c r="CK262" s="100"/>
      <c r="CL262" s="100"/>
      <c r="CM262" s="100"/>
      <c r="CN262" s="100"/>
      <c r="CO262" s="100"/>
      <c r="CP262" s="100"/>
      <c r="CQ262" s="100"/>
      <c r="CR262" s="100"/>
      <c r="CS262" s="100"/>
      <c r="CT262" s="100"/>
      <c r="CU262" s="100"/>
      <c r="CV262" s="100"/>
      <c r="CW262" s="100"/>
      <c r="CX262" s="100"/>
      <c r="CY262" s="100"/>
      <c r="CZ262" s="100"/>
      <c r="DA262" s="100"/>
      <c r="DB262" s="100"/>
      <c r="DC262" s="100"/>
      <c r="DD262" s="100"/>
      <c r="DE262" s="100"/>
      <c r="DF262" s="100"/>
      <c r="DG262" s="100"/>
      <c r="DH262" s="100"/>
      <c r="DI262" s="100"/>
      <c r="DJ262" s="100"/>
      <c r="DK262" s="100"/>
      <c r="DL262" s="100"/>
      <c r="DM262" s="100"/>
      <c r="DN262" s="100"/>
      <c r="DO262" s="100"/>
      <c r="DP262" s="100"/>
      <c r="DQ262" s="100"/>
      <c r="DR262" s="100"/>
      <c r="DS262" s="100"/>
      <c r="DT262" s="100"/>
      <c r="DU262" s="100"/>
      <c r="DV262" s="100"/>
      <c r="DW262" s="100"/>
      <c r="DX262" s="100"/>
      <c r="DY262" s="100"/>
      <c r="DZ262" s="100"/>
      <c r="EA262" s="100"/>
      <c r="EB262" s="100"/>
      <c r="EC262" s="100"/>
      <c r="ED262" s="100"/>
      <c r="EE262" s="100"/>
      <c r="EF262" s="100"/>
      <c r="EG262" s="100"/>
      <c r="EH262" s="100"/>
      <c r="EI262" s="100"/>
      <c r="EJ262" s="100"/>
      <c r="EK262" s="100"/>
      <c r="EL262" s="100"/>
      <c r="EM262" s="100"/>
      <c r="EN262" s="100"/>
      <c r="EO262" s="100"/>
      <c r="EP262" s="100"/>
      <c r="EQ262" s="100"/>
      <c r="ER262" s="100"/>
      <c r="ES262" s="100"/>
      <c r="ET262" s="100"/>
      <c r="EU262" s="100"/>
      <c r="EV262" s="100"/>
      <c r="EW262" s="100"/>
      <c r="EX262" s="100"/>
      <c r="EY262" s="100"/>
      <c r="EZ262" s="100"/>
      <c r="FA262" s="100"/>
      <c r="FB262" s="100"/>
      <c r="FC262" s="100"/>
      <c r="FD262" s="100"/>
      <c r="FE262" s="100"/>
      <c r="FF262" s="100"/>
      <c r="FG262" s="100"/>
      <c r="FH262" s="100"/>
      <c r="FI262" s="100"/>
      <c r="FJ262" s="100"/>
      <c r="FK262" s="100"/>
      <c r="FL262" s="100"/>
      <c r="FM262" s="100"/>
      <c r="FN262" s="100"/>
      <c r="FO262" s="100"/>
      <c r="FP262" s="100"/>
      <c r="FQ262" s="100"/>
      <c r="FR262" s="100"/>
      <c r="FS262" s="100"/>
      <c r="FT262" s="100"/>
      <c r="FU262" s="100"/>
      <c r="FV262" s="100"/>
      <c r="FW262" s="100"/>
      <c r="FX262" s="100"/>
      <c r="FY262" s="100"/>
      <c r="FZ262" s="100"/>
      <c r="GA262" s="100"/>
      <c r="GB262" s="100"/>
      <c r="GC262" s="100"/>
      <c r="GD262" s="100"/>
      <c r="GE262" s="100"/>
      <c r="GF262" s="100"/>
      <c r="GG262" s="100"/>
      <c r="GH262" s="100"/>
      <c r="GI262" s="100"/>
      <c r="GJ262" s="100"/>
      <c r="GK262" s="100"/>
      <c r="GL262" s="100"/>
      <c r="GM262" s="100"/>
      <c r="GN262" s="100"/>
      <c r="GO262" s="100"/>
      <c r="GP262" s="100"/>
      <c r="GQ262" s="100"/>
      <c r="GR262" s="100"/>
      <c r="GS262" s="100"/>
      <c r="GT262" s="100"/>
      <c r="GU262" s="100"/>
      <c r="GV262" s="100"/>
      <c r="GW262" s="100"/>
      <c r="GX262" s="100"/>
      <c r="GY262" s="100"/>
      <c r="GZ262" s="100"/>
      <c r="HA262" s="100"/>
      <c r="HB262" s="100"/>
      <c r="HC262" s="100"/>
      <c r="HD262" s="100"/>
      <c r="HE262" s="100"/>
      <c r="HF262" s="100"/>
      <c r="HG262" s="100"/>
      <c r="HH262" s="100"/>
      <c r="HI262" s="100"/>
      <c r="HJ262" s="100"/>
      <c r="HK262" s="100"/>
      <c r="HL262" s="100"/>
      <c r="HM262" s="100"/>
      <c r="HN262" s="100"/>
      <c r="HO262" s="100"/>
      <c r="HP262" s="100"/>
      <c r="HQ262" s="100"/>
      <c r="HR262" s="100"/>
      <c r="HS262" s="100"/>
      <c r="HT262" s="100"/>
      <c r="HU262" s="100"/>
      <c r="HV262" s="100"/>
      <c r="HW262" s="100"/>
      <c r="HX262" s="100"/>
      <c r="HY262" s="100"/>
      <c r="HZ262" s="100"/>
      <c r="IA262" s="100"/>
      <c r="IB262" s="100"/>
      <c r="IC262" s="100"/>
      <c r="ID262" s="100"/>
      <c r="IE262" s="100"/>
      <c r="IF262" s="100"/>
      <c r="IG262" s="100"/>
      <c r="IH262" s="100"/>
      <c r="II262" s="100"/>
      <c r="IJ262" s="100"/>
      <c r="IK262" s="100"/>
      <c r="IL262" s="100"/>
      <c r="IM262" s="100"/>
      <c r="IN262" s="100"/>
      <c r="IO262" s="100"/>
      <c r="IP262" s="100"/>
      <c r="IQ262" s="100"/>
      <c r="IR262" s="100"/>
      <c r="IS262" s="100"/>
      <c r="IT262" s="100"/>
      <c r="IU262" s="100"/>
      <c r="IV262" s="100"/>
      <c r="IW262" s="100"/>
      <c r="IX262" s="100"/>
      <c r="IY262" s="100"/>
      <c r="IZ262" s="100"/>
      <c r="JA262" s="100"/>
      <c r="JB262" s="100"/>
      <c r="JC262" s="100"/>
      <c r="JD262" s="100"/>
      <c r="JE262" s="100"/>
      <c r="JF262" s="100"/>
      <c r="JG262" s="100"/>
      <c r="JH262" s="100"/>
      <c r="JI262" s="100"/>
      <c r="JJ262" s="100"/>
      <c r="JK262" s="100"/>
      <c r="JL262" s="100"/>
      <c r="JM262" s="100"/>
      <c r="JN262" s="100"/>
      <c r="JO262" s="100"/>
      <c r="JP262" s="100"/>
      <c r="JQ262" s="100"/>
      <c r="JR262" s="100"/>
      <c r="JS262" s="100"/>
      <c r="JT262" s="100"/>
      <c r="JU262" s="100"/>
      <c r="JV262" s="100"/>
      <c r="JW262" s="100"/>
      <c r="JX262" s="100"/>
      <c r="JY262" s="100"/>
      <c r="JZ262" s="100"/>
      <c r="KA262" s="100"/>
      <c r="KB262" s="100"/>
      <c r="KC262" s="100"/>
      <c r="KD262" s="100"/>
      <c r="KE262" s="100"/>
      <c r="KF262" s="100"/>
      <c r="KG262" s="100"/>
      <c r="KH262" s="100"/>
      <c r="KI262" s="100"/>
      <c r="KJ262" s="100"/>
      <c r="KK262" s="100"/>
      <c r="KL262" s="100"/>
      <c r="KM262" s="100"/>
      <c r="KN262" s="100"/>
      <c r="KO262" s="100"/>
      <c r="KP262" s="100"/>
      <c r="KQ262" s="100"/>
      <c r="KR262" s="100"/>
      <c r="KS262" s="100"/>
      <c r="KT262" s="100"/>
      <c r="KU262" s="100"/>
      <c r="KV262" s="100"/>
      <c r="KW262" s="100"/>
      <c r="KX262" s="100"/>
      <c r="KY262" s="100"/>
      <c r="KZ262" s="100"/>
      <c r="LA262" s="100"/>
      <c r="LB262" s="100"/>
      <c r="LC262" s="100"/>
      <c r="LD262" s="100"/>
      <c r="LE262" s="100"/>
      <c r="LF262" s="100"/>
      <c r="LG262" s="100"/>
      <c r="LH262" s="100"/>
      <c r="LI262" s="100"/>
      <c r="LJ262" s="100"/>
      <c r="LK262" s="100"/>
      <c r="LL262" s="100"/>
      <c r="LM262" s="100"/>
      <c r="LN262" s="100"/>
      <c r="LO262" s="100"/>
      <c r="LP262" s="100"/>
      <c r="LQ262" s="100"/>
      <c r="LR262" s="100"/>
      <c r="LS262" s="100"/>
      <c r="LT262" s="100"/>
      <c r="LU262" s="100"/>
      <c r="LV262" s="100"/>
      <c r="LW262" s="100"/>
      <c r="LX262" s="100"/>
      <c r="LY262" s="100"/>
      <c r="LZ262" s="100"/>
      <c r="MA262" s="100"/>
      <c r="MB262" s="100"/>
      <c r="MC262" s="100"/>
      <c r="MD262" s="100"/>
      <c r="ME262" s="100"/>
      <c r="MF262" s="100"/>
      <c r="MG262" s="100"/>
      <c r="MH262" s="100"/>
      <c r="MI262" s="100"/>
      <c r="MJ262" s="100"/>
      <c r="MK262" s="100"/>
      <c r="ML262" s="100"/>
      <c r="MM262" s="100"/>
      <c r="MN262" s="100"/>
      <c r="MO262" s="100"/>
      <c r="MP262" s="100"/>
      <c r="MQ262" s="100"/>
      <c r="MR262" s="100"/>
      <c r="MS262" s="100"/>
      <c r="MT262" s="100"/>
      <c r="MU262" s="100"/>
      <c r="MV262" s="100"/>
      <c r="MW262" s="100"/>
      <c r="MX262" s="100"/>
      <c r="MY262" s="100"/>
      <c r="MZ262" s="100"/>
      <c r="NA262" s="100"/>
      <c r="NB262" s="100"/>
      <c r="NC262" s="100"/>
      <c r="ND262" s="100"/>
      <c r="NE262" s="100"/>
      <c r="NF262" s="100"/>
      <c r="NG262" s="100"/>
      <c r="NH262" s="100"/>
      <c r="NI262" s="100"/>
      <c r="NJ262" s="100"/>
      <c r="NK262" s="100"/>
      <c r="NL262" s="100"/>
      <c r="NM262" s="100"/>
      <c r="NN262" s="100"/>
      <c r="NO262" s="100"/>
      <c r="NP262" s="100"/>
      <c r="NQ262" s="100"/>
      <c r="NR262" s="100"/>
      <c r="NS262" s="100"/>
      <c r="NT262" s="100"/>
      <c r="NU262" s="100"/>
      <c r="NV262" s="100"/>
      <c r="NW262" s="100"/>
      <c r="NX262" s="100"/>
      <c r="NY262" s="100"/>
      <c r="NZ262" s="100"/>
      <c r="OA262" s="100"/>
      <c r="OB262" s="100"/>
      <c r="OC262" s="100"/>
      <c r="OD262" s="100"/>
      <c r="OE262" s="100"/>
      <c r="OF262" s="100"/>
      <c r="OG262" s="100"/>
      <c r="OH262" s="100"/>
      <c r="OI262" s="100"/>
      <c r="OJ262" s="100"/>
      <c r="OK262" s="100"/>
      <c r="OL262" s="100"/>
      <c r="OM262" s="100"/>
      <c r="ON262" s="100"/>
      <c r="OO262" s="100"/>
      <c r="OP262" s="100"/>
      <c r="OQ262" s="100"/>
      <c r="OR262" s="100"/>
      <c r="OS262" s="100"/>
      <c r="OT262" s="100"/>
      <c r="OU262" s="100"/>
      <c r="OV262" s="100"/>
      <c r="OW262" s="100"/>
      <c r="OX262" s="100"/>
      <c r="OY262" s="100"/>
      <c r="OZ262" s="100"/>
      <c r="PA262" s="100"/>
      <c r="PB262" s="100"/>
      <c r="PC262" s="100"/>
      <c r="PD262" s="100"/>
      <c r="PE262" s="100"/>
      <c r="PF262" s="100"/>
      <c r="PG262" s="100"/>
      <c r="PH262" s="100"/>
      <c r="PI262" s="100"/>
      <c r="PJ262" s="100"/>
      <c r="PK262" s="100"/>
      <c r="PL262" s="100"/>
      <c r="PM262" s="100"/>
      <c r="PN262" s="100"/>
      <c r="PO262" s="100"/>
      <c r="PP262" s="100"/>
      <c r="PQ262" s="100"/>
      <c r="PR262" s="100"/>
      <c r="PS262" s="100"/>
      <c r="PT262" s="100"/>
      <c r="PU262" s="100"/>
      <c r="PV262" s="100"/>
      <c r="PW262" s="100"/>
      <c r="PX262" s="100"/>
      <c r="PY262" s="100"/>
      <c r="PZ262" s="100"/>
      <c r="QA262" s="100"/>
      <c r="QB262" s="100"/>
      <c r="QC262" s="100"/>
      <c r="QD262" s="100"/>
      <c r="QE262" s="100"/>
      <c r="QF262" s="100"/>
      <c r="QG262" s="100"/>
      <c r="QH262" s="100"/>
      <c r="QI262" s="100"/>
      <c r="QJ262" s="100"/>
      <c r="QK262" s="100"/>
      <c r="QL262" s="100"/>
      <c r="QM262" s="100"/>
      <c r="QN262" s="100"/>
      <c r="QO262" s="100"/>
      <c r="QP262" s="100"/>
      <c r="QQ262" s="100"/>
      <c r="QR262" s="100"/>
      <c r="QS262" s="100"/>
      <c r="QT262" s="100"/>
      <c r="QU262" s="100"/>
      <c r="QV262" s="100"/>
      <c r="QW262" s="100"/>
      <c r="QX262" s="100"/>
      <c r="QY262" s="100"/>
      <c r="QZ262" s="100"/>
      <c r="RA262" s="100"/>
      <c r="RB262" s="100"/>
      <c r="RC262" s="100"/>
      <c r="RD262" s="100"/>
      <c r="RE262" s="100"/>
      <c r="RF262" s="100"/>
      <c r="RG262" s="100"/>
      <c r="RH262" s="100"/>
      <c r="RI262" s="100"/>
      <c r="RJ262" s="100"/>
      <c r="RK262" s="100"/>
      <c r="RL262" s="100"/>
      <c r="RM262" s="100"/>
      <c r="RN262" s="100"/>
      <c r="RO262" s="100"/>
      <c r="RP262" s="100"/>
      <c r="RQ262" s="100"/>
      <c r="RR262" s="100"/>
      <c r="RS262" s="100"/>
      <c r="RT262" s="100"/>
      <c r="RU262" s="100"/>
      <c r="RV262" s="100"/>
      <c r="RW262" s="100"/>
      <c r="RX262" s="100"/>
      <c r="RY262" s="100"/>
      <c r="RZ262" s="100"/>
      <c r="SA262" s="100"/>
      <c r="SB262" s="100"/>
      <c r="SC262" s="100"/>
      <c r="SD262" s="100"/>
      <c r="SE262" s="100"/>
      <c r="SF262" s="100"/>
      <c r="SG262" s="100"/>
      <c r="SH262" s="100"/>
      <c r="SI262" s="100"/>
      <c r="SJ262" s="100"/>
      <c r="SK262" s="100"/>
      <c r="SL262" s="100"/>
      <c r="SM262" s="100"/>
      <c r="SN262" s="100"/>
      <c r="SO262" s="100"/>
      <c r="SP262" s="100"/>
      <c r="SQ262" s="100"/>
      <c r="SR262" s="100"/>
      <c r="SS262" s="100"/>
      <c r="ST262" s="100"/>
      <c r="SU262" s="100"/>
      <c r="SV262" s="100"/>
      <c r="SW262" s="100"/>
      <c r="SX262" s="100"/>
      <c r="SY262" s="100"/>
      <c r="SZ262" s="100"/>
      <c r="TA262" s="100"/>
      <c r="TB262" s="100"/>
      <c r="TC262" s="100"/>
      <c r="TD262" s="100"/>
      <c r="TE262" s="100"/>
      <c r="TF262" s="100"/>
      <c r="TG262" s="100"/>
      <c r="TH262" s="100"/>
      <c r="TI262" s="100"/>
      <c r="TJ262" s="100"/>
      <c r="TK262" s="100"/>
      <c r="TL262" s="100"/>
      <c r="TM262" s="100"/>
      <c r="TN262" s="100"/>
      <c r="TO262" s="100"/>
      <c r="TP262" s="100"/>
      <c r="TQ262" s="100"/>
      <c r="TR262" s="100"/>
      <c r="TS262" s="100"/>
      <c r="TT262" s="100"/>
      <c r="TU262" s="100"/>
      <c r="TV262" s="100"/>
      <c r="TW262" s="100"/>
      <c r="TX262" s="100"/>
      <c r="TY262" s="100"/>
      <c r="TZ262" s="100"/>
      <c r="UA262" s="100"/>
      <c r="UB262" s="100"/>
      <c r="UC262" s="100"/>
      <c r="UD262" s="100"/>
      <c r="UE262" s="100"/>
      <c r="UF262" s="100"/>
      <c r="UG262" s="100"/>
      <c r="UH262" s="100"/>
      <c r="UI262" s="100"/>
      <c r="UJ262" s="100"/>
      <c r="UK262" s="100"/>
      <c r="UL262" s="100"/>
      <c r="UM262" s="100"/>
      <c r="UN262" s="100"/>
      <c r="UO262" s="100"/>
      <c r="UP262" s="100"/>
      <c r="UQ262" s="100"/>
      <c r="UR262" s="100"/>
      <c r="US262" s="100"/>
      <c r="UT262" s="100"/>
      <c r="UU262" s="100"/>
      <c r="UV262" s="100"/>
      <c r="UW262" s="100"/>
      <c r="UX262" s="100"/>
      <c r="UY262" s="100"/>
      <c r="UZ262" s="100"/>
      <c r="VA262" s="100"/>
      <c r="VB262" s="100"/>
      <c r="VC262" s="100"/>
      <c r="VD262" s="100"/>
      <c r="VE262" s="100"/>
      <c r="VF262" s="100"/>
      <c r="VG262" s="100"/>
      <c r="VH262" s="100"/>
      <c r="VI262" s="100"/>
      <c r="VJ262" s="100"/>
      <c r="VK262" s="100"/>
      <c r="VL262" s="100"/>
      <c r="VM262" s="100"/>
      <c r="VN262" s="100"/>
      <c r="VO262" s="100"/>
      <c r="VP262" s="100"/>
      <c r="VQ262" s="100"/>
      <c r="VR262" s="100"/>
      <c r="VS262" s="100"/>
      <c r="VT262" s="100"/>
      <c r="VU262" s="100"/>
      <c r="VV262" s="100"/>
      <c r="VW262" s="100"/>
      <c r="VX262" s="100"/>
      <c r="VY262" s="100"/>
      <c r="VZ262" s="100"/>
      <c r="WA262" s="100"/>
      <c r="WB262" s="100"/>
      <c r="WC262" s="100"/>
      <c r="WD262" s="100"/>
      <c r="WE262" s="100"/>
      <c r="WF262" s="100"/>
      <c r="WG262" s="100"/>
      <c r="WH262" s="100"/>
      <c r="WI262" s="100"/>
      <c r="WJ262" s="100"/>
      <c r="WK262" s="100"/>
      <c r="WL262" s="100"/>
      <c r="WM262" s="100"/>
      <c r="WN262" s="100"/>
      <c r="WO262" s="100"/>
      <c r="WP262" s="100"/>
      <c r="WQ262" s="100"/>
      <c r="WR262" s="100"/>
      <c r="WS262" s="100"/>
      <c r="WT262" s="100"/>
      <c r="WU262" s="100"/>
      <c r="WV262" s="100"/>
      <c r="WW262" s="100"/>
      <c r="WX262" s="100"/>
      <c r="WY262" s="100"/>
      <c r="WZ262" s="100"/>
      <c r="XA262" s="100"/>
      <c r="XB262" s="100"/>
      <c r="XC262" s="100"/>
      <c r="XD262" s="100"/>
      <c r="XE262" s="100"/>
      <c r="XF262" s="100"/>
      <c r="XG262" s="100"/>
      <c r="XH262" s="100"/>
      <c r="XI262" s="100"/>
      <c r="XJ262" s="100"/>
      <c r="XK262" s="100"/>
      <c r="XL262" s="100"/>
      <c r="XM262" s="100"/>
      <c r="XN262" s="100"/>
      <c r="XO262" s="100"/>
      <c r="XP262" s="100"/>
      <c r="XQ262" s="100"/>
      <c r="XR262" s="100"/>
      <c r="XS262" s="100"/>
      <c r="XT262" s="100"/>
      <c r="XU262" s="100"/>
      <c r="XV262" s="100"/>
      <c r="XW262" s="100"/>
      <c r="XX262" s="100"/>
      <c r="XY262" s="100"/>
      <c r="XZ262" s="100"/>
      <c r="YA262" s="100"/>
      <c r="YB262" s="100"/>
      <c r="YC262" s="100"/>
      <c r="YD262" s="100"/>
      <c r="YE262" s="100"/>
      <c r="YF262" s="100"/>
      <c r="YG262" s="100"/>
      <c r="YH262" s="100"/>
      <c r="YI262" s="100"/>
      <c r="YJ262" s="100"/>
      <c r="YK262" s="100"/>
      <c r="YL262" s="100"/>
      <c r="YM262" s="100"/>
      <c r="YN262" s="100"/>
      <c r="YO262" s="100"/>
      <c r="YP262" s="100"/>
      <c r="YQ262" s="100"/>
      <c r="YR262" s="100"/>
      <c r="YS262" s="100"/>
      <c r="YT262" s="100"/>
      <c r="YU262" s="100"/>
      <c r="YV262" s="100"/>
      <c r="YW262" s="100"/>
      <c r="YX262" s="100"/>
      <c r="YY262" s="100"/>
      <c r="YZ262" s="100"/>
      <c r="ZA262" s="100"/>
      <c r="ZB262" s="100"/>
      <c r="ZC262" s="100"/>
      <c r="ZD262" s="100"/>
      <c r="ZE262" s="100"/>
      <c r="ZF262" s="100"/>
      <c r="ZG262" s="100"/>
      <c r="ZH262" s="100"/>
      <c r="ZI262" s="100"/>
      <c r="ZJ262" s="100"/>
      <c r="ZK262" s="100"/>
      <c r="ZL262" s="100"/>
      <c r="ZM262" s="100"/>
      <c r="ZN262" s="100"/>
      <c r="ZO262" s="100"/>
      <c r="ZP262" s="100"/>
      <c r="ZQ262" s="100"/>
      <c r="ZR262" s="100"/>
      <c r="ZS262" s="100"/>
      <c r="ZT262" s="100"/>
      <c r="ZU262" s="100"/>
      <c r="ZV262" s="100"/>
      <c r="ZW262" s="100"/>
      <c r="ZX262" s="100"/>
      <c r="ZY262" s="100"/>
      <c r="ZZ262" s="100"/>
      <c r="AAA262" s="100"/>
      <c r="AAB262" s="100"/>
      <c r="AAC262" s="100"/>
      <c r="AAD262" s="100"/>
      <c r="AAE262" s="100"/>
      <c r="AAF262" s="100"/>
      <c r="AAG262" s="100"/>
      <c r="AAH262" s="100"/>
      <c r="AAI262" s="100"/>
      <c r="AAJ262" s="100"/>
      <c r="AAK262" s="100"/>
      <c r="AAL262" s="100"/>
      <c r="AAM262" s="100"/>
      <c r="AAN262" s="100"/>
      <c r="AAO262" s="100"/>
      <c r="AAP262" s="100"/>
      <c r="AAQ262" s="100"/>
      <c r="AAR262" s="100"/>
      <c r="AAS262" s="100"/>
      <c r="AAT262" s="100"/>
      <c r="AAU262" s="100"/>
      <c r="AAV262" s="100"/>
      <c r="AAW262" s="100"/>
      <c r="AAX262" s="100"/>
      <c r="AAY262" s="100"/>
      <c r="AAZ262" s="100"/>
      <c r="ABA262" s="100"/>
      <c r="ABB262" s="100"/>
      <c r="ABC262" s="100"/>
      <c r="ABD262" s="100"/>
      <c r="ABE262" s="100"/>
      <c r="ABF262" s="100"/>
      <c r="ABG262" s="100"/>
      <c r="ABH262" s="100"/>
      <c r="ABI262" s="100"/>
      <c r="ABJ262" s="100"/>
      <c r="ABK262" s="100"/>
      <c r="ABL262" s="100"/>
      <c r="ABM262" s="100"/>
      <c r="ABN262" s="100"/>
      <c r="ABO262" s="100"/>
      <c r="ABP262" s="100"/>
      <c r="ABQ262" s="100"/>
      <c r="ABR262" s="100"/>
      <c r="ABS262" s="100"/>
      <c r="ABT262" s="100"/>
      <c r="ABU262" s="100"/>
      <c r="ABV262" s="100"/>
      <c r="ABW262" s="100"/>
      <c r="ABX262" s="100"/>
      <c r="ABY262" s="100"/>
      <c r="ABZ262" s="100"/>
      <c r="ACA262" s="100"/>
      <c r="ACB262" s="100"/>
      <c r="ACC262" s="100"/>
      <c r="ACD262" s="100"/>
      <c r="ACE262" s="100"/>
      <c r="ACF262" s="100"/>
      <c r="ACG262" s="100"/>
      <c r="ACH262" s="100"/>
      <c r="ACI262" s="100"/>
      <c r="ACJ262" s="100"/>
      <c r="ACK262" s="100"/>
      <c r="ACL262" s="100"/>
      <c r="ACM262" s="100"/>
      <c r="ACN262" s="100"/>
      <c r="ACO262" s="100"/>
      <c r="ACP262" s="100"/>
      <c r="ACQ262" s="100"/>
      <c r="ACR262" s="100"/>
      <c r="ACS262" s="100"/>
      <c r="ACT262" s="100"/>
      <c r="ACU262" s="100"/>
      <c r="ACV262" s="100"/>
      <c r="ACW262" s="100"/>
      <c r="ACX262" s="100"/>
      <c r="ACY262" s="100"/>
      <c r="ACZ262" s="100"/>
      <c r="ADA262" s="100"/>
      <c r="ADB262" s="100"/>
      <c r="ADC262" s="100"/>
      <c r="ADD262" s="100"/>
      <c r="ADE262" s="100"/>
      <c r="ADF262" s="100"/>
      <c r="ADG262" s="100"/>
      <c r="ADH262" s="100"/>
      <c r="ADI262" s="100"/>
      <c r="ADJ262" s="100"/>
      <c r="ADK262" s="100"/>
      <c r="ADL262" s="100"/>
      <c r="ADM262" s="100"/>
      <c r="ADN262" s="100"/>
      <c r="ADO262" s="100"/>
      <c r="ADP262" s="100"/>
      <c r="ADQ262" s="100"/>
      <c r="ADR262" s="100"/>
      <c r="ADS262" s="100"/>
      <c r="ADT262" s="100"/>
      <c r="ADU262" s="100"/>
      <c r="ADV262" s="100"/>
      <c r="ADW262" s="100"/>
      <c r="ADX262" s="100"/>
      <c r="ADY262" s="100"/>
      <c r="ADZ262" s="100"/>
      <c r="AEA262" s="100"/>
      <c r="AEB262" s="100"/>
      <c r="AEC262" s="100"/>
      <c r="AED262" s="100"/>
      <c r="AEE262" s="100"/>
      <c r="AEF262" s="100"/>
      <c r="AEG262" s="100"/>
      <c r="AEH262" s="100"/>
      <c r="AEI262" s="100"/>
      <c r="AEJ262" s="100"/>
      <c r="AEK262" s="100"/>
      <c r="AEL262" s="100"/>
      <c r="AEM262" s="100"/>
      <c r="AEN262" s="100"/>
      <c r="AEO262" s="100"/>
      <c r="AEP262" s="100"/>
      <c r="AEQ262" s="100"/>
      <c r="AER262" s="100"/>
      <c r="AES262" s="100"/>
      <c r="AET262" s="100"/>
      <c r="AEU262" s="100"/>
      <c r="AEV262" s="100"/>
      <c r="AEW262" s="100"/>
      <c r="AEX262" s="100"/>
      <c r="AEY262" s="100"/>
      <c r="AEZ262" s="100"/>
      <c r="AFA262" s="100"/>
      <c r="AFB262" s="100"/>
      <c r="AFC262" s="100"/>
      <c r="AFD262" s="100"/>
      <c r="AFE262" s="100"/>
      <c r="AFF262" s="100"/>
      <c r="AFG262" s="100"/>
      <c r="AFH262" s="100"/>
      <c r="AFI262" s="100"/>
      <c r="AFJ262" s="100"/>
      <c r="AFK262" s="100"/>
      <c r="AFL262" s="100"/>
      <c r="AFM262" s="100"/>
      <c r="AFN262" s="100"/>
      <c r="AFO262" s="100"/>
      <c r="AFP262" s="100"/>
      <c r="AFQ262" s="100"/>
      <c r="AFR262" s="100"/>
      <c r="AFS262" s="100"/>
      <c r="AFT262" s="100"/>
      <c r="AFU262" s="100"/>
      <c r="AFV262" s="100"/>
      <c r="AFW262" s="100"/>
      <c r="AFX262" s="100"/>
      <c r="AFY262" s="100"/>
      <c r="AFZ262" s="100"/>
      <c r="AGA262" s="100"/>
      <c r="AGB262" s="100"/>
      <c r="AGC262" s="100"/>
      <c r="AGD262" s="100"/>
      <c r="AGE262" s="100"/>
      <c r="AGF262" s="100"/>
      <c r="AGG262" s="100"/>
      <c r="AGH262" s="100"/>
      <c r="AGI262" s="100"/>
      <c r="AGJ262" s="100"/>
      <c r="AGK262" s="100"/>
      <c r="AGL262" s="100"/>
      <c r="AGM262" s="100"/>
      <c r="AGN262" s="100"/>
      <c r="AGO262" s="100"/>
      <c r="AGP262" s="100"/>
      <c r="AGQ262" s="100"/>
      <c r="AGR262" s="100"/>
      <c r="AGS262" s="100"/>
      <c r="AGT262" s="100"/>
      <c r="AGU262" s="100"/>
      <c r="AGV262" s="100"/>
      <c r="AGW262" s="100"/>
      <c r="AGX262" s="100"/>
      <c r="AGY262" s="100"/>
      <c r="AGZ262" s="100"/>
      <c r="AHA262" s="100"/>
      <c r="AHB262" s="100"/>
      <c r="AHC262" s="100"/>
      <c r="AHD262" s="100"/>
      <c r="AHE262" s="100"/>
      <c r="AHF262" s="100"/>
      <c r="AHG262" s="100"/>
      <c r="AHH262" s="100"/>
      <c r="AHI262" s="100"/>
      <c r="AHJ262" s="100"/>
      <c r="AHK262" s="100"/>
      <c r="AHL262" s="100"/>
      <c r="AHM262" s="100"/>
      <c r="AHN262" s="100"/>
      <c r="AHO262" s="100"/>
      <c r="AHP262" s="100"/>
      <c r="AHQ262" s="100"/>
      <c r="AHR262" s="100"/>
      <c r="AHS262" s="100"/>
      <c r="AHT262" s="100"/>
      <c r="AHU262" s="100"/>
      <c r="AHV262" s="100"/>
      <c r="AHW262" s="100"/>
      <c r="AHX262" s="100"/>
      <c r="AHY262" s="100"/>
      <c r="AHZ262" s="100"/>
      <c r="AIA262" s="100"/>
      <c r="AIB262" s="100"/>
      <c r="AIC262" s="100"/>
      <c r="AID262" s="100"/>
      <c r="AIE262" s="100"/>
      <c r="AIF262" s="100"/>
      <c r="AIG262" s="100"/>
      <c r="AIH262" s="100"/>
      <c r="AII262" s="100"/>
      <c r="AIJ262" s="100"/>
      <c r="AIK262" s="100"/>
      <c r="AIL262" s="100"/>
      <c r="AIM262" s="100"/>
      <c r="AIN262" s="100"/>
      <c r="AIO262" s="100"/>
      <c r="AIP262" s="100"/>
      <c r="AIQ262" s="100"/>
      <c r="AIR262" s="100"/>
      <c r="AIS262" s="100"/>
      <c r="AIT262" s="100"/>
      <c r="AIU262" s="100"/>
      <c r="AIV262" s="100"/>
      <c r="AIW262" s="100"/>
      <c r="AIX262" s="100"/>
      <c r="AIY262" s="100"/>
      <c r="AIZ262" s="100"/>
      <c r="AJA262" s="100"/>
      <c r="AJB262" s="100"/>
      <c r="AJC262" s="100"/>
      <c r="AJD262" s="100"/>
      <c r="AJE262" s="100"/>
      <c r="AJF262" s="100"/>
      <c r="AJG262" s="100"/>
      <c r="AJH262" s="100"/>
      <c r="AJI262" s="100"/>
      <c r="AJJ262" s="100"/>
      <c r="AJK262" s="100"/>
      <c r="AJL262" s="100"/>
      <c r="AJM262" s="100"/>
      <c r="AJN262" s="100"/>
      <c r="AJO262" s="100"/>
      <c r="AJP262" s="100"/>
      <c r="AJQ262" s="100"/>
      <c r="AJR262" s="100"/>
      <c r="AJS262" s="100"/>
      <c r="AJT262" s="100"/>
      <c r="AJU262" s="100"/>
      <c r="AJV262" s="100"/>
      <c r="AJW262" s="100"/>
      <c r="AJX262" s="100"/>
      <c r="AJY262" s="100"/>
      <c r="AJZ262" s="100"/>
      <c r="AKA262" s="100"/>
      <c r="AKB262" s="100"/>
      <c r="AKC262" s="100"/>
      <c r="AKD262" s="100"/>
      <c r="AKE262" s="100"/>
      <c r="AKF262" s="100"/>
      <c r="AKG262" s="100"/>
      <c r="AKH262" s="100"/>
      <c r="AKI262" s="100"/>
      <c r="AKJ262" s="100"/>
      <c r="AKK262" s="100"/>
      <c r="AKL262" s="100"/>
      <c r="AKM262" s="100"/>
      <c r="AKN262" s="100"/>
      <c r="AKO262" s="100"/>
      <c r="AKP262" s="100"/>
      <c r="AKQ262" s="100"/>
      <c r="AKR262" s="100"/>
      <c r="AKS262" s="100"/>
      <c r="AKT262" s="100"/>
      <c r="AKU262" s="100"/>
      <c r="AKV262" s="100"/>
      <c r="AKW262" s="100"/>
      <c r="AKX262" s="100"/>
      <c r="AKY262" s="100"/>
      <c r="AKZ262" s="100"/>
      <c r="ALA262" s="100"/>
      <c r="ALB262" s="100"/>
      <c r="ALC262" s="100"/>
      <c r="ALD262" s="100"/>
      <c r="ALE262" s="100"/>
      <c r="ALF262" s="100"/>
      <c r="ALG262" s="100"/>
      <c r="ALH262" s="100"/>
      <c r="ALI262" s="100"/>
      <c r="ALJ262" s="100"/>
      <c r="ALK262" s="100"/>
      <c r="ALL262" s="100"/>
      <c r="ALM262" s="100"/>
      <c r="ALN262" s="100"/>
      <c r="ALO262" s="100"/>
      <c r="ALP262" s="100"/>
      <c r="ALQ262" s="100"/>
      <c r="ALR262" s="100"/>
      <c r="ALS262" s="100"/>
      <c r="ALT262" s="100"/>
      <c r="ALU262" s="100"/>
      <c r="ALV262" s="100"/>
      <c r="ALW262" s="100"/>
      <c r="ALX262" s="100"/>
      <c r="ALY262" s="100"/>
      <c r="ALZ262" s="100"/>
      <c r="AMA262" s="100"/>
      <c r="AMB262" s="100"/>
      <c r="AMC262" s="100"/>
      <c r="AMD262" s="100"/>
      <c r="AME262" s="100"/>
      <c r="AMF262" s="100"/>
      <c r="AMG262" s="100"/>
      <c r="AMH262" s="100"/>
      <c r="AMI262" s="100"/>
    </row>
    <row r="263" spans="1:1023" s="104" customFormat="1">
      <c r="A263" s="117" t="s">
        <v>260</v>
      </c>
      <c r="B263" s="118" t="s">
        <v>267</v>
      </c>
      <c r="C263" s="100">
        <v>51</v>
      </c>
      <c r="D263" s="100">
        <v>31</v>
      </c>
      <c r="E263" s="100"/>
      <c r="F263" s="100">
        <v>8</v>
      </c>
      <c r="G263" s="100">
        <v>1</v>
      </c>
      <c r="H263" s="100">
        <f t="shared" si="40"/>
        <v>91</v>
      </c>
      <c r="I263" s="123" t="str">
        <f t="shared" si="41"/>
        <v>統一超商</v>
      </c>
      <c r="J263" s="127" t="str">
        <f>IF((I263&lt;&gt;店舗数一覧_2021!I263),"○","")</f>
        <v/>
      </c>
      <c r="K263" s="124">
        <v>185442</v>
      </c>
      <c r="L263" s="102">
        <f t="shared" si="42"/>
        <v>2037.8241758241759</v>
      </c>
      <c r="S263" s="100"/>
      <c r="T263" s="100"/>
      <c r="U263" s="100"/>
      <c r="V263" s="100"/>
      <c r="W263" s="100"/>
      <c r="X263" s="100"/>
      <c r="Y263" s="100"/>
      <c r="Z263" s="100"/>
      <c r="AA263" s="100"/>
      <c r="AB263" s="100"/>
      <c r="AC263" s="100"/>
      <c r="AD263" s="100"/>
      <c r="AE263" s="100"/>
      <c r="AF263" s="100"/>
      <c r="AG263" s="100"/>
      <c r="AH263" s="100"/>
      <c r="AI263" s="100"/>
      <c r="AJ263" s="100"/>
      <c r="AK263" s="100"/>
      <c r="AL263" s="100"/>
      <c r="AM263" s="100"/>
      <c r="AN263" s="100"/>
      <c r="AO263" s="100"/>
      <c r="AP263" s="100"/>
      <c r="AQ263" s="100"/>
      <c r="AR263" s="100"/>
      <c r="AS263" s="100"/>
      <c r="AT263" s="100"/>
      <c r="AU263" s="100"/>
      <c r="AV263" s="100"/>
      <c r="AW263" s="100"/>
      <c r="AX263" s="100"/>
      <c r="AY263" s="100"/>
      <c r="AZ263" s="100"/>
      <c r="BA263" s="100"/>
      <c r="BB263" s="100"/>
      <c r="BC263" s="100"/>
      <c r="BD263" s="100"/>
      <c r="BE263" s="100"/>
      <c r="BF263" s="100"/>
      <c r="BG263" s="100"/>
      <c r="BH263" s="100"/>
      <c r="BI263" s="100"/>
      <c r="BJ263" s="100"/>
      <c r="BK263" s="100"/>
      <c r="BL263" s="100"/>
      <c r="BM263" s="100"/>
      <c r="BN263" s="100"/>
      <c r="BO263" s="100"/>
      <c r="BP263" s="100"/>
      <c r="BQ263" s="100"/>
      <c r="BR263" s="100"/>
      <c r="BS263" s="100"/>
      <c r="BT263" s="100"/>
      <c r="BU263" s="100"/>
      <c r="BV263" s="100"/>
      <c r="BW263" s="100"/>
      <c r="BX263" s="100"/>
      <c r="BY263" s="100"/>
      <c r="BZ263" s="100"/>
      <c r="CA263" s="100"/>
      <c r="CB263" s="100"/>
      <c r="CC263" s="100"/>
      <c r="CD263" s="100"/>
      <c r="CE263" s="100"/>
      <c r="CF263" s="100"/>
      <c r="CG263" s="100"/>
      <c r="CH263" s="100"/>
      <c r="CI263" s="100"/>
      <c r="CJ263" s="100"/>
      <c r="CK263" s="100"/>
      <c r="CL263" s="100"/>
      <c r="CM263" s="100"/>
      <c r="CN263" s="100"/>
      <c r="CO263" s="100"/>
      <c r="CP263" s="100"/>
      <c r="CQ263" s="100"/>
      <c r="CR263" s="100"/>
      <c r="CS263" s="100"/>
      <c r="CT263" s="100"/>
      <c r="CU263" s="100"/>
      <c r="CV263" s="100"/>
      <c r="CW263" s="100"/>
      <c r="CX263" s="100"/>
      <c r="CY263" s="100"/>
      <c r="CZ263" s="100"/>
      <c r="DA263" s="100"/>
      <c r="DB263" s="100"/>
      <c r="DC263" s="100"/>
      <c r="DD263" s="100"/>
      <c r="DE263" s="100"/>
      <c r="DF263" s="100"/>
      <c r="DG263" s="100"/>
      <c r="DH263" s="100"/>
      <c r="DI263" s="100"/>
      <c r="DJ263" s="100"/>
      <c r="DK263" s="100"/>
      <c r="DL263" s="100"/>
      <c r="DM263" s="100"/>
      <c r="DN263" s="100"/>
      <c r="DO263" s="100"/>
      <c r="DP263" s="100"/>
      <c r="DQ263" s="100"/>
      <c r="DR263" s="100"/>
      <c r="DS263" s="100"/>
      <c r="DT263" s="100"/>
      <c r="DU263" s="100"/>
      <c r="DV263" s="100"/>
      <c r="DW263" s="100"/>
      <c r="DX263" s="100"/>
      <c r="DY263" s="100"/>
      <c r="DZ263" s="100"/>
      <c r="EA263" s="100"/>
      <c r="EB263" s="100"/>
      <c r="EC263" s="100"/>
      <c r="ED263" s="100"/>
      <c r="EE263" s="100"/>
      <c r="EF263" s="100"/>
      <c r="EG263" s="100"/>
      <c r="EH263" s="100"/>
      <c r="EI263" s="100"/>
      <c r="EJ263" s="100"/>
      <c r="EK263" s="100"/>
      <c r="EL263" s="100"/>
      <c r="EM263" s="100"/>
      <c r="EN263" s="100"/>
      <c r="EO263" s="100"/>
      <c r="EP263" s="100"/>
      <c r="EQ263" s="100"/>
      <c r="ER263" s="100"/>
      <c r="ES263" s="100"/>
      <c r="ET263" s="100"/>
      <c r="EU263" s="100"/>
      <c r="EV263" s="100"/>
      <c r="EW263" s="100"/>
      <c r="EX263" s="100"/>
      <c r="EY263" s="100"/>
      <c r="EZ263" s="100"/>
      <c r="FA263" s="100"/>
      <c r="FB263" s="100"/>
      <c r="FC263" s="100"/>
      <c r="FD263" s="100"/>
      <c r="FE263" s="100"/>
      <c r="FF263" s="100"/>
      <c r="FG263" s="100"/>
      <c r="FH263" s="100"/>
      <c r="FI263" s="100"/>
      <c r="FJ263" s="100"/>
      <c r="FK263" s="100"/>
      <c r="FL263" s="100"/>
      <c r="FM263" s="100"/>
      <c r="FN263" s="100"/>
      <c r="FO263" s="100"/>
      <c r="FP263" s="100"/>
      <c r="FQ263" s="100"/>
      <c r="FR263" s="100"/>
      <c r="FS263" s="100"/>
      <c r="FT263" s="100"/>
      <c r="FU263" s="100"/>
      <c r="FV263" s="100"/>
      <c r="FW263" s="100"/>
      <c r="FX263" s="100"/>
      <c r="FY263" s="100"/>
      <c r="FZ263" s="100"/>
      <c r="GA263" s="100"/>
      <c r="GB263" s="100"/>
      <c r="GC263" s="100"/>
      <c r="GD263" s="100"/>
      <c r="GE263" s="100"/>
      <c r="GF263" s="100"/>
      <c r="GG263" s="100"/>
      <c r="GH263" s="100"/>
      <c r="GI263" s="100"/>
      <c r="GJ263" s="100"/>
      <c r="GK263" s="100"/>
      <c r="GL263" s="100"/>
      <c r="GM263" s="100"/>
      <c r="GN263" s="100"/>
      <c r="GO263" s="100"/>
      <c r="GP263" s="100"/>
      <c r="GQ263" s="100"/>
      <c r="GR263" s="100"/>
      <c r="GS263" s="100"/>
      <c r="GT263" s="100"/>
      <c r="GU263" s="100"/>
      <c r="GV263" s="100"/>
      <c r="GW263" s="100"/>
      <c r="GX263" s="100"/>
      <c r="GY263" s="100"/>
      <c r="GZ263" s="100"/>
      <c r="HA263" s="100"/>
      <c r="HB263" s="100"/>
      <c r="HC263" s="100"/>
      <c r="HD263" s="100"/>
      <c r="HE263" s="100"/>
      <c r="HF263" s="100"/>
      <c r="HG263" s="100"/>
      <c r="HH263" s="100"/>
      <c r="HI263" s="100"/>
      <c r="HJ263" s="100"/>
      <c r="HK263" s="100"/>
      <c r="HL263" s="100"/>
      <c r="HM263" s="100"/>
      <c r="HN263" s="100"/>
      <c r="HO263" s="100"/>
      <c r="HP263" s="100"/>
      <c r="HQ263" s="100"/>
      <c r="HR263" s="100"/>
      <c r="HS263" s="100"/>
      <c r="HT263" s="100"/>
      <c r="HU263" s="100"/>
      <c r="HV263" s="100"/>
      <c r="HW263" s="100"/>
      <c r="HX263" s="100"/>
      <c r="HY263" s="100"/>
      <c r="HZ263" s="100"/>
      <c r="IA263" s="100"/>
      <c r="IB263" s="100"/>
      <c r="IC263" s="100"/>
      <c r="ID263" s="100"/>
      <c r="IE263" s="100"/>
      <c r="IF263" s="100"/>
      <c r="IG263" s="100"/>
      <c r="IH263" s="100"/>
      <c r="II263" s="100"/>
      <c r="IJ263" s="100"/>
      <c r="IK263" s="100"/>
      <c r="IL263" s="100"/>
      <c r="IM263" s="100"/>
      <c r="IN263" s="100"/>
      <c r="IO263" s="100"/>
      <c r="IP263" s="100"/>
      <c r="IQ263" s="100"/>
      <c r="IR263" s="100"/>
      <c r="IS263" s="100"/>
      <c r="IT263" s="100"/>
      <c r="IU263" s="100"/>
      <c r="IV263" s="100"/>
      <c r="IW263" s="100"/>
      <c r="IX263" s="100"/>
      <c r="IY263" s="100"/>
      <c r="IZ263" s="100"/>
      <c r="JA263" s="100"/>
      <c r="JB263" s="100"/>
      <c r="JC263" s="100"/>
      <c r="JD263" s="100"/>
      <c r="JE263" s="100"/>
      <c r="JF263" s="100"/>
      <c r="JG263" s="100"/>
      <c r="JH263" s="100"/>
      <c r="JI263" s="100"/>
      <c r="JJ263" s="100"/>
      <c r="JK263" s="100"/>
      <c r="JL263" s="100"/>
      <c r="JM263" s="100"/>
      <c r="JN263" s="100"/>
      <c r="JO263" s="100"/>
      <c r="JP263" s="100"/>
      <c r="JQ263" s="100"/>
      <c r="JR263" s="100"/>
      <c r="JS263" s="100"/>
      <c r="JT263" s="100"/>
      <c r="JU263" s="100"/>
      <c r="JV263" s="100"/>
      <c r="JW263" s="100"/>
      <c r="JX263" s="100"/>
      <c r="JY263" s="100"/>
      <c r="JZ263" s="100"/>
      <c r="KA263" s="100"/>
      <c r="KB263" s="100"/>
      <c r="KC263" s="100"/>
      <c r="KD263" s="100"/>
      <c r="KE263" s="100"/>
      <c r="KF263" s="100"/>
      <c r="KG263" s="100"/>
      <c r="KH263" s="100"/>
      <c r="KI263" s="100"/>
      <c r="KJ263" s="100"/>
      <c r="KK263" s="100"/>
      <c r="KL263" s="100"/>
      <c r="KM263" s="100"/>
      <c r="KN263" s="100"/>
      <c r="KO263" s="100"/>
      <c r="KP263" s="100"/>
      <c r="KQ263" s="100"/>
      <c r="KR263" s="100"/>
      <c r="KS263" s="100"/>
      <c r="KT263" s="100"/>
      <c r="KU263" s="100"/>
      <c r="KV263" s="100"/>
      <c r="KW263" s="100"/>
      <c r="KX263" s="100"/>
      <c r="KY263" s="100"/>
      <c r="KZ263" s="100"/>
      <c r="LA263" s="100"/>
      <c r="LB263" s="100"/>
      <c r="LC263" s="100"/>
      <c r="LD263" s="100"/>
      <c r="LE263" s="100"/>
      <c r="LF263" s="100"/>
      <c r="LG263" s="100"/>
      <c r="LH263" s="100"/>
      <c r="LI263" s="100"/>
      <c r="LJ263" s="100"/>
      <c r="LK263" s="100"/>
      <c r="LL263" s="100"/>
      <c r="LM263" s="100"/>
      <c r="LN263" s="100"/>
      <c r="LO263" s="100"/>
      <c r="LP263" s="100"/>
      <c r="LQ263" s="100"/>
      <c r="LR263" s="100"/>
      <c r="LS263" s="100"/>
      <c r="LT263" s="100"/>
      <c r="LU263" s="100"/>
      <c r="LV263" s="100"/>
      <c r="LW263" s="100"/>
      <c r="LX263" s="100"/>
      <c r="LY263" s="100"/>
      <c r="LZ263" s="100"/>
      <c r="MA263" s="100"/>
      <c r="MB263" s="100"/>
      <c r="MC263" s="100"/>
      <c r="MD263" s="100"/>
      <c r="ME263" s="100"/>
      <c r="MF263" s="100"/>
      <c r="MG263" s="100"/>
      <c r="MH263" s="100"/>
      <c r="MI263" s="100"/>
      <c r="MJ263" s="100"/>
      <c r="MK263" s="100"/>
      <c r="ML263" s="100"/>
      <c r="MM263" s="100"/>
      <c r="MN263" s="100"/>
      <c r="MO263" s="100"/>
      <c r="MP263" s="100"/>
      <c r="MQ263" s="100"/>
      <c r="MR263" s="100"/>
      <c r="MS263" s="100"/>
      <c r="MT263" s="100"/>
      <c r="MU263" s="100"/>
      <c r="MV263" s="100"/>
      <c r="MW263" s="100"/>
      <c r="MX263" s="100"/>
      <c r="MY263" s="100"/>
      <c r="MZ263" s="100"/>
      <c r="NA263" s="100"/>
      <c r="NB263" s="100"/>
      <c r="NC263" s="100"/>
      <c r="ND263" s="100"/>
      <c r="NE263" s="100"/>
      <c r="NF263" s="100"/>
      <c r="NG263" s="100"/>
      <c r="NH263" s="100"/>
      <c r="NI263" s="100"/>
      <c r="NJ263" s="100"/>
      <c r="NK263" s="100"/>
      <c r="NL263" s="100"/>
      <c r="NM263" s="100"/>
      <c r="NN263" s="100"/>
      <c r="NO263" s="100"/>
      <c r="NP263" s="100"/>
      <c r="NQ263" s="100"/>
      <c r="NR263" s="100"/>
      <c r="NS263" s="100"/>
      <c r="NT263" s="100"/>
      <c r="NU263" s="100"/>
      <c r="NV263" s="100"/>
      <c r="NW263" s="100"/>
      <c r="NX263" s="100"/>
      <c r="NY263" s="100"/>
      <c r="NZ263" s="100"/>
      <c r="OA263" s="100"/>
      <c r="OB263" s="100"/>
      <c r="OC263" s="100"/>
      <c r="OD263" s="100"/>
      <c r="OE263" s="100"/>
      <c r="OF263" s="100"/>
      <c r="OG263" s="100"/>
      <c r="OH263" s="100"/>
      <c r="OI263" s="100"/>
      <c r="OJ263" s="100"/>
      <c r="OK263" s="100"/>
      <c r="OL263" s="100"/>
      <c r="OM263" s="100"/>
      <c r="ON263" s="100"/>
      <c r="OO263" s="100"/>
      <c r="OP263" s="100"/>
      <c r="OQ263" s="100"/>
      <c r="OR263" s="100"/>
      <c r="OS263" s="100"/>
      <c r="OT263" s="100"/>
      <c r="OU263" s="100"/>
      <c r="OV263" s="100"/>
      <c r="OW263" s="100"/>
      <c r="OX263" s="100"/>
      <c r="OY263" s="100"/>
      <c r="OZ263" s="100"/>
      <c r="PA263" s="100"/>
      <c r="PB263" s="100"/>
      <c r="PC263" s="100"/>
      <c r="PD263" s="100"/>
      <c r="PE263" s="100"/>
      <c r="PF263" s="100"/>
      <c r="PG263" s="100"/>
      <c r="PH263" s="100"/>
      <c r="PI263" s="100"/>
      <c r="PJ263" s="100"/>
      <c r="PK263" s="100"/>
      <c r="PL263" s="100"/>
      <c r="PM263" s="100"/>
      <c r="PN263" s="100"/>
      <c r="PO263" s="100"/>
      <c r="PP263" s="100"/>
      <c r="PQ263" s="100"/>
      <c r="PR263" s="100"/>
      <c r="PS263" s="100"/>
      <c r="PT263" s="100"/>
      <c r="PU263" s="100"/>
      <c r="PV263" s="100"/>
      <c r="PW263" s="100"/>
      <c r="PX263" s="100"/>
      <c r="PY263" s="100"/>
      <c r="PZ263" s="100"/>
      <c r="QA263" s="100"/>
      <c r="QB263" s="100"/>
      <c r="QC263" s="100"/>
      <c r="QD263" s="100"/>
      <c r="QE263" s="100"/>
      <c r="QF263" s="100"/>
      <c r="QG263" s="100"/>
      <c r="QH263" s="100"/>
      <c r="QI263" s="100"/>
      <c r="QJ263" s="100"/>
      <c r="QK263" s="100"/>
      <c r="QL263" s="100"/>
      <c r="QM263" s="100"/>
      <c r="QN263" s="100"/>
      <c r="QO263" s="100"/>
      <c r="QP263" s="100"/>
      <c r="QQ263" s="100"/>
      <c r="QR263" s="100"/>
      <c r="QS263" s="100"/>
      <c r="QT263" s="100"/>
      <c r="QU263" s="100"/>
      <c r="QV263" s="100"/>
      <c r="QW263" s="100"/>
      <c r="QX263" s="100"/>
      <c r="QY263" s="100"/>
      <c r="QZ263" s="100"/>
      <c r="RA263" s="100"/>
      <c r="RB263" s="100"/>
      <c r="RC263" s="100"/>
      <c r="RD263" s="100"/>
      <c r="RE263" s="100"/>
      <c r="RF263" s="100"/>
      <c r="RG263" s="100"/>
      <c r="RH263" s="100"/>
      <c r="RI263" s="100"/>
      <c r="RJ263" s="100"/>
      <c r="RK263" s="100"/>
      <c r="RL263" s="100"/>
      <c r="RM263" s="100"/>
      <c r="RN263" s="100"/>
      <c r="RO263" s="100"/>
      <c r="RP263" s="100"/>
      <c r="RQ263" s="100"/>
      <c r="RR263" s="100"/>
      <c r="RS263" s="100"/>
      <c r="RT263" s="100"/>
      <c r="RU263" s="100"/>
      <c r="RV263" s="100"/>
      <c r="RW263" s="100"/>
      <c r="RX263" s="100"/>
      <c r="RY263" s="100"/>
      <c r="RZ263" s="100"/>
      <c r="SA263" s="100"/>
      <c r="SB263" s="100"/>
      <c r="SC263" s="100"/>
      <c r="SD263" s="100"/>
      <c r="SE263" s="100"/>
      <c r="SF263" s="100"/>
      <c r="SG263" s="100"/>
      <c r="SH263" s="100"/>
      <c r="SI263" s="100"/>
      <c r="SJ263" s="100"/>
      <c r="SK263" s="100"/>
      <c r="SL263" s="100"/>
      <c r="SM263" s="100"/>
      <c r="SN263" s="100"/>
      <c r="SO263" s="100"/>
      <c r="SP263" s="100"/>
      <c r="SQ263" s="100"/>
      <c r="SR263" s="100"/>
      <c r="SS263" s="100"/>
      <c r="ST263" s="100"/>
      <c r="SU263" s="100"/>
      <c r="SV263" s="100"/>
      <c r="SW263" s="100"/>
      <c r="SX263" s="100"/>
      <c r="SY263" s="100"/>
      <c r="SZ263" s="100"/>
      <c r="TA263" s="100"/>
      <c r="TB263" s="100"/>
      <c r="TC263" s="100"/>
      <c r="TD263" s="100"/>
      <c r="TE263" s="100"/>
      <c r="TF263" s="100"/>
      <c r="TG263" s="100"/>
      <c r="TH263" s="100"/>
      <c r="TI263" s="100"/>
      <c r="TJ263" s="100"/>
      <c r="TK263" s="100"/>
      <c r="TL263" s="100"/>
      <c r="TM263" s="100"/>
      <c r="TN263" s="100"/>
      <c r="TO263" s="100"/>
      <c r="TP263" s="100"/>
      <c r="TQ263" s="100"/>
      <c r="TR263" s="100"/>
      <c r="TS263" s="100"/>
      <c r="TT263" s="100"/>
      <c r="TU263" s="100"/>
      <c r="TV263" s="100"/>
      <c r="TW263" s="100"/>
      <c r="TX263" s="100"/>
      <c r="TY263" s="100"/>
      <c r="TZ263" s="100"/>
      <c r="UA263" s="100"/>
      <c r="UB263" s="100"/>
      <c r="UC263" s="100"/>
      <c r="UD263" s="100"/>
      <c r="UE263" s="100"/>
      <c r="UF263" s="100"/>
      <c r="UG263" s="100"/>
      <c r="UH263" s="100"/>
      <c r="UI263" s="100"/>
      <c r="UJ263" s="100"/>
      <c r="UK263" s="100"/>
      <c r="UL263" s="100"/>
      <c r="UM263" s="100"/>
      <c r="UN263" s="100"/>
      <c r="UO263" s="100"/>
      <c r="UP263" s="100"/>
      <c r="UQ263" s="100"/>
      <c r="UR263" s="100"/>
      <c r="US263" s="100"/>
      <c r="UT263" s="100"/>
      <c r="UU263" s="100"/>
      <c r="UV263" s="100"/>
      <c r="UW263" s="100"/>
      <c r="UX263" s="100"/>
      <c r="UY263" s="100"/>
      <c r="UZ263" s="100"/>
      <c r="VA263" s="100"/>
      <c r="VB263" s="100"/>
      <c r="VC263" s="100"/>
      <c r="VD263" s="100"/>
      <c r="VE263" s="100"/>
      <c r="VF263" s="100"/>
      <c r="VG263" s="100"/>
      <c r="VH263" s="100"/>
      <c r="VI263" s="100"/>
      <c r="VJ263" s="100"/>
      <c r="VK263" s="100"/>
      <c r="VL263" s="100"/>
      <c r="VM263" s="100"/>
      <c r="VN263" s="100"/>
      <c r="VO263" s="100"/>
      <c r="VP263" s="100"/>
      <c r="VQ263" s="100"/>
      <c r="VR263" s="100"/>
      <c r="VS263" s="100"/>
      <c r="VT263" s="100"/>
      <c r="VU263" s="100"/>
      <c r="VV263" s="100"/>
      <c r="VW263" s="100"/>
      <c r="VX263" s="100"/>
      <c r="VY263" s="100"/>
      <c r="VZ263" s="100"/>
      <c r="WA263" s="100"/>
      <c r="WB263" s="100"/>
      <c r="WC263" s="100"/>
      <c r="WD263" s="100"/>
      <c r="WE263" s="100"/>
      <c r="WF263" s="100"/>
      <c r="WG263" s="100"/>
      <c r="WH263" s="100"/>
      <c r="WI263" s="100"/>
      <c r="WJ263" s="100"/>
      <c r="WK263" s="100"/>
      <c r="WL263" s="100"/>
      <c r="WM263" s="100"/>
      <c r="WN263" s="100"/>
      <c r="WO263" s="100"/>
      <c r="WP263" s="100"/>
      <c r="WQ263" s="100"/>
      <c r="WR263" s="100"/>
      <c r="WS263" s="100"/>
      <c r="WT263" s="100"/>
      <c r="WU263" s="100"/>
      <c r="WV263" s="100"/>
      <c r="WW263" s="100"/>
      <c r="WX263" s="100"/>
      <c r="WY263" s="100"/>
      <c r="WZ263" s="100"/>
      <c r="XA263" s="100"/>
      <c r="XB263" s="100"/>
      <c r="XC263" s="100"/>
      <c r="XD263" s="100"/>
      <c r="XE263" s="100"/>
      <c r="XF263" s="100"/>
      <c r="XG263" s="100"/>
      <c r="XH263" s="100"/>
      <c r="XI263" s="100"/>
      <c r="XJ263" s="100"/>
      <c r="XK263" s="100"/>
      <c r="XL263" s="100"/>
      <c r="XM263" s="100"/>
      <c r="XN263" s="100"/>
      <c r="XO263" s="100"/>
      <c r="XP263" s="100"/>
      <c r="XQ263" s="100"/>
      <c r="XR263" s="100"/>
      <c r="XS263" s="100"/>
      <c r="XT263" s="100"/>
      <c r="XU263" s="100"/>
      <c r="XV263" s="100"/>
      <c r="XW263" s="100"/>
      <c r="XX263" s="100"/>
      <c r="XY263" s="100"/>
      <c r="XZ263" s="100"/>
      <c r="YA263" s="100"/>
      <c r="YB263" s="100"/>
      <c r="YC263" s="100"/>
      <c r="YD263" s="100"/>
      <c r="YE263" s="100"/>
      <c r="YF263" s="100"/>
      <c r="YG263" s="100"/>
      <c r="YH263" s="100"/>
      <c r="YI263" s="100"/>
      <c r="YJ263" s="100"/>
      <c r="YK263" s="100"/>
      <c r="YL263" s="100"/>
      <c r="YM263" s="100"/>
      <c r="YN263" s="100"/>
      <c r="YO263" s="100"/>
      <c r="YP263" s="100"/>
      <c r="YQ263" s="100"/>
      <c r="YR263" s="100"/>
      <c r="YS263" s="100"/>
      <c r="YT263" s="100"/>
      <c r="YU263" s="100"/>
      <c r="YV263" s="100"/>
      <c r="YW263" s="100"/>
      <c r="YX263" s="100"/>
      <c r="YY263" s="100"/>
      <c r="YZ263" s="100"/>
      <c r="ZA263" s="100"/>
      <c r="ZB263" s="100"/>
      <c r="ZC263" s="100"/>
      <c r="ZD263" s="100"/>
      <c r="ZE263" s="100"/>
      <c r="ZF263" s="100"/>
      <c r="ZG263" s="100"/>
      <c r="ZH263" s="100"/>
      <c r="ZI263" s="100"/>
      <c r="ZJ263" s="100"/>
      <c r="ZK263" s="100"/>
      <c r="ZL263" s="100"/>
      <c r="ZM263" s="100"/>
      <c r="ZN263" s="100"/>
      <c r="ZO263" s="100"/>
      <c r="ZP263" s="100"/>
      <c r="ZQ263" s="100"/>
      <c r="ZR263" s="100"/>
      <c r="ZS263" s="100"/>
      <c r="ZT263" s="100"/>
      <c r="ZU263" s="100"/>
      <c r="ZV263" s="100"/>
      <c r="ZW263" s="100"/>
      <c r="ZX263" s="100"/>
      <c r="ZY263" s="100"/>
      <c r="ZZ263" s="100"/>
      <c r="AAA263" s="100"/>
      <c r="AAB263" s="100"/>
      <c r="AAC263" s="100"/>
      <c r="AAD263" s="100"/>
      <c r="AAE263" s="100"/>
      <c r="AAF263" s="100"/>
      <c r="AAG263" s="100"/>
      <c r="AAH263" s="100"/>
      <c r="AAI263" s="100"/>
      <c r="AAJ263" s="100"/>
      <c r="AAK263" s="100"/>
      <c r="AAL263" s="100"/>
      <c r="AAM263" s="100"/>
      <c r="AAN263" s="100"/>
      <c r="AAO263" s="100"/>
      <c r="AAP263" s="100"/>
      <c r="AAQ263" s="100"/>
      <c r="AAR263" s="100"/>
      <c r="AAS263" s="100"/>
      <c r="AAT263" s="100"/>
      <c r="AAU263" s="100"/>
      <c r="AAV263" s="100"/>
      <c r="AAW263" s="100"/>
      <c r="AAX263" s="100"/>
      <c r="AAY263" s="100"/>
      <c r="AAZ263" s="100"/>
      <c r="ABA263" s="100"/>
      <c r="ABB263" s="100"/>
      <c r="ABC263" s="100"/>
      <c r="ABD263" s="100"/>
      <c r="ABE263" s="100"/>
      <c r="ABF263" s="100"/>
      <c r="ABG263" s="100"/>
      <c r="ABH263" s="100"/>
      <c r="ABI263" s="100"/>
      <c r="ABJ263" s="100"/>
      <c r="ABK263" s="100"/>
      <c r="ABL263" s="100"/>
      <c r="ABM263" s="100"/>
      <c r="ABN263" s="100"/>
      <c r="ABO263" s="100"/>
      <c r="ABP263" s="100"/>
      <c r="ABQ263" s="100"/>
      <c r="ABR263" s="100"/>
      <c r="ABS263" s="100"/>
      <c r="ABT263" s="100"/>
      <c r="ABU263" s="100"/>
      <c r="ABV263" s="100"/>
      <c r="ABW263" s="100"/>
      <c r="ABX263" s="100"/>
      <c r="ABY263" s="100"/>
      <c r="ABZ263" s="100"/>
      <c r="ACA263" s="100"/>
      <c r="ACB263" s="100"/>
      <c r="ACC263" s="100"/>
      <c r="ACD263" s="100"/>
      <c r="ACE263" s="100"/>
      <c r="ACF263" s="100"/>
      <c r="ACG263" s="100"/>
      <c r="ACH263" s="100"/>
      <c r="ACI263" s="100"/>
      <c r="ACJ263" s="100"/>
      <c r="ACK263" s="100"/>
      <c r="ACL263" s="100"/>
      <c r="ACM263" s="100"/>
      <c r="ACN263" s="100"/>
      <c r="ACO263" s="100"/>
      <c r="ACP263" s="100"/>
      <c r="ACQ263" s="100"/>
      <c r="ACR263" s="100"/>
      <c r="ACS263" s="100"/>
      <c r="ACT263" s="100"/>
      <c r="ACU263" s="100"/>
      <c r="ACV263" s="100"/>
      <c r="ACW263" s="100"/>
      <c r="ACX263" s="100"/>
      <c r="ACY263" s="100"/>
      <c r="ACZ263" s="100"/>
      <c r="ADA263" s="100"/>
      <c r="ADB263" s="100"/>
      <c r="ADC263" s="100"/>
      <c r="ADD263" s="100"/>
      <c r="ADE263" s="100"/>
      <c r="ADF263" s="100"/>
      <c r="ADG263" s="100"/>
      <c r="ADH263" s="100"/>
      <c r="ADI263" s="100"/>
      <c r="ADJ263" s="100"/>
      <c r="ADK263" s="100"/>
      <c r="ADL263" s="100"/>
      <c r="ADM263" s="100"/>
      <c r="ADN263" s="100"/>
      <c r="ADO263" s="100"/>
      <c r="ADP263" s="100"/>
      <c r="ADQ263" s="100"/>
      <c r="ADR263" s="100"/>
      <c r="ADS263" s="100"/>
      <c r="ADT263" s="100"/>
      <c r="ADU263" s="100"/>
      <c r="ADV263" s="100"/>
      <c r="ADW263" s="100"/>
      <c r="ADX263" s="100"/>
      <c r="ADY263" s="100"/>
      <c r="ADZ263" s="100"/>
      <c r="AEA263" s="100"/>
      <c r="AEB263" s="100"/>
      <c r="AEC263" s="100"/>
      <c r="AED263" s="100"/>
      <c r="AEE263" s="100"/>
      <c r="AEF263" s="100"/>
      <c r="AEG263" s="100"/>
      <c r="AEH263" s="100"/>
      <c r="AEI263" s="100"/>
      <c r="AEJ263" s="100"/>
      <c r="AEK263" s="100"/>
      <c r="AEL263" s="100"/>
      <c r="AEM263" s="100"/>
      <c r="AEN263" s="100"/>
      <c r="AEO263" s="100"/>
      <c r="AEP263" s="100"/>
      <c r="AEQ263" s="100"/>
      <c r="AER263" s="100"/>
      <c r="AES263" s="100"/>
      <c r="AET263" s="100"/>
      <c r="AEU263" s="100"/>
      <c r="AEV263" s="100"/>
      <c r="AEW263" s="100"/>
      <c r="AEX263" s="100"/>
      <c r="AEY263" s="100"/>
      <c r="AEZ263" s="100"/>
      <c r="AFA263" s="100"/>
      <c r="AFB263" s="100"/>
      <c r="AFC263" s="100"/>
      <c r="AFD263" s="100"/>
      <c r="AFE263" s="100"/>
      <c r="AFF263" s="100"/>
      <c r="AFG263" s="100"/>
      <c r="AFH263" s="100"/>
      <c r="AFI263" s="100"/>
      <c r="AFJ263" s="100"/>
      <c r="AFK263" s="100"/>
      <c r="AFL263" s="100"/>
      <c r="AFM263" s="100"/>
      <c r="AFN263" s="100"/>
      <c r="AFO263" s="100"/>
      <c r="AFP263" s="100"/>
      <c r="AFQ263" s="100"/>
      <c r="AFR263" s="100"/>
      <c r="AFS263" s="100"/>
      <c r="AFT263" s="100"/>
      <c r="AFU263" s="100"/>
      <c r="AFV263" s="100"/>
      <c r="AFW263" s="100"/>
      <c r="AFX263" s="100"/>
      <c r="AFY263" s="100"/>
      <c r="AFZ263" s="100"/>
      <c r="AGA263" s="100"/>
      <c r="AGB263" s="100"/>
      <c r="AGC263" s="100"/>
      <c r="AGD263" s="100"/>
      <c r="AGE263" s="100"/>
      <c r="AGF263" s="100"/>
      <c r="AGG263" s="100"/>
      <c r="AGH263" s="100"/>
      <c r="AGI263" s="100"/>
      <c r="AGJ263" s="100"/>
      <c r="AGK263" s="100"/>
      <c r="AGL263" s="100"/>
      <c r="AGM263" s="100"/>
      <c r="AGN263" s="100"/>
      <c r="AGO263" s="100"/>
      <c r="AGP263" s="100"/>
      <c r="AGQ263" s="100"/>
      <c r="AGR263" s="100"/>
      <c r="AGS263" s="100"/>
      <c r="AGT263" s="100"/>
      <c r="AGU263" s="100"/>
      <c r="AGV263" s="100"/>
      <c r="AGW263" s="100"/>
      <c r="AGX263" s="100"/>
      <c r="AGY263" s="100"/>
      <c r="AGZ263" s="100"/>
      <c r="AHA263" s="100"/>
      <c r="AHB263" s="100"/>
      <c r="AHC263" s="100"/>
      <c r="AHD263" s="100"/>
      <c r="AHE263" s="100"/>
      <c r="AHF263" s="100"/>
      <c r="AHG263" s="100"/>
      <c r="AHH263" s="100"/>
      <c r="AHI263" s="100"/>
      <c r="AHJ263" s="100"/>
      <c r="AHK263" s="100"/>
      <c r="AHL263" s="100"/>
      <c r="AHM263" s="100"/>
      <c r="AHN263" s="100"/>
      <c r="AHO263" s="100"/>
      <c r="AHP263" s="100"/>
      <c r="AHQ263" s="100"/>
      <c r="AHR263" s="100"/>
      <c r="AHS263" s="100"/>
      <c r="AHT263" s="100"/>
      <c r="AHU263" s="100"/>
      <c r="AHV263" s="100"/>
      <c r="AHW263" s="100"/>
      <c r="AHX263" s="100"/>
      <c r="AHY263" s="100"/>
      <c r="AHZ263" s="100"/>
      <c r="AIA263" s="100"/>
      <c r="AIB263" s="100"/>
      <c r="AIC263" s="100"/>
      <c r="AID263" s="100"/>
      <c r="AIE263" s="100"/>
      <c r="AIF263" s="100"/>
      <c r="AIG263" s="100"/>
      <c r="AIH263" s="100"/>
      <c r="AII263" s="100"/>
      <c r="AIJ263" s="100"/>
      <c r="AIK263" s="100"/>
      <c r="AIL263" s="100"/>
      <c r="AIM263" s="100"/>
      <c r="AIN263" s="100"/>
      <c r="AIO263" s="100"/>
      <c r="AIP263" s="100"/>
      <c r="AIQ263" s="100"/>
      <c r="AIR263" s="100"/>
      <c r="AIS263" s="100"/>
      <c r="AIT263" s="100"/>
      <c r="AIU263" s="100"/>
      <c r="AIV263" s="100"/>
      <c r="AIW263" s="100"/>
      <c r="AIX263" s="100"/>
      <c r="AIY263" s="100"/>
      <c r="AIZ263" s="100"/>
      <c r="AJA263" s="100"/>
      <c r="AJB263" s="100"/>
      <c r="AJC263" s="100"/>
      <c r="AJD263" s="100"/>
      <c r="AJE263" s="100"/>
      <c r="AJF263" s="100"/>
      <c r="AJG263" s="100"/>
      <c r="AJH263" s="100"/>
      <c r="AJI263" s="100"/>
      <c r="AJJ263" s="100"/>
      <c r="AJK263" s="100"/>
      <c r="AJL263" s="100"/>
      <c r="AJM263" s="100"/>
      <c r="AJN263" s="100"/>
      <c r="AJO263" s="100"/>
      <c r="AJP263" s="100"/>
      <c r="AJQ263" s="100"/>
      <c r="AJR263" s="100"/>
      <c r="AJS263" s="100"/>
      <c r="AJT263" s="100"/>
      <c r="AJU263" s="100"/>
      <c r="AJV263" s="100"/>
      <c r="AJW263" s="100"/>
      <c r="AJX263" s="100"/>
      <c r="AJY263" s="100"/>
      <c r="AJZ263" s="100"/>
      <c r="AKA263" s="100"/>
      <c r="AKB263" s="100"/>
      <c r="AKC263" s="100"/>
      <c r="AKD263" s="100"/>
      <c r="AKE263" s="100"/>
      <c r="AKF263" s="100"/>
      <c r="AKG263" s="100"/>
      <c r="AKH263" s="100"/>
      <c r="AKI263" s="100"/>
      <c r="AKJ263" s="100"/>
      <c r="AKK263" s="100"/>
      <c r="AKL263" s="100"/>
      <c r="AKM263" s="100"/>
      <c r="AKN263" s="100"/>
      <c r="AKO263" s="100"/>
      <c r="AKP263" s="100"/>
      <c r="AKQ263" s="100"/>
      <c r="AKR263" s="100"/>
      <c r="AKS263" s="100"/>
      <c r="AKT263" s="100"/>
      <c r="AKU263" s="100"/>
      <c r="AKV263" s="100"/>
      <c r="AKW263" s="100"/>
      <c r="AKX263" s="100"/>
      <c r="AKY263" s="100"/>
      <c r="AKZ263" s="100"/>
      <c r="ALA263" s="100"/>
      <c r="ALB263" s="100"/>
      <c r="ALC263" s="100"/>
      <c r="ALD263" s="100"/>
      <c r="ALE263" s="100"/>
      <c r="ALF263" s="100"/>
      <c r="ALG263" s="100"/>
      <c r="ALH263" s="100"/>
      <c r="ALI263" s="100"/>
      <c r="ALJ263" s="100"/>
      <c r="ALK263" s="100"/>
      <c r="ALL263" s="100"/>
      <c r="ALM263" s="100"/>
      <c r="ALN263" s="100"/>
      <c r="ALO263" s="100"/>
      <c r="ALP263" s="100"/>
      <c r="ALQ263" s="100"/>
      <c r="ALR263" s="100"/>
      <c r="ALS263" s="100"/>
      <c r="ALT263" s="100"/>
      <c r="ALU263" s="100"/>
      <c r="ALV263" s="100"/>
      <c r="ALW263" s="100"/>
      <c r="ALX263" s="100"/>
      <c r="ALY263" s="100"/>
      <c r="ALZ263" s="100"/>
      <c r="AMA263" s="100"/>
      <c r="AMB263" s="100"/>
      <c r="AMC263" s="100"/>
      <c r="AMD263" s="100"/>
      <c r="AME263" s="100"/>
      <c r="AMF263" s="100"/>
      <c r="AMG263" s="100"/>
      <c r="AMH263" s="100"/>
      <c r="AMI263" s="100"/>
    </row>
    <row r="264" spans="1:1023" s="104" customFormat="1">
      <c r="A264" s="117" t="s">
        <v>260</v>
      </c>
      <c r="B264" s="118" t="s">
        <v>268</v>
      </c>
      <c r="C264" s="100">
        <v>86</v>
      </c>
      <c r="D264" s="100">
        <v>44</v>
      </c>
      <c r="E264" s="100">
        <v>2</v>
      </c>
      <c r="F264" s="100">
        <v>18</v>
      </c>
      <c r="G264" s="100">
        <v>4</v>
      </c>
      <c r="H264" s="100">
        <f t="shared" si="40"/>
        <v>154</v>
      </c>
      <c r="I264" s="123" t="str">
        <f t="shared" si="41"/>
        <v>統一超商</v>
      </c>
      <c r="J264" s="127" t="str">
        <f>IF((I264&lt;&gt;店舗数一覧_2021!I264),"○","")</f>
        <v/>
      </c>
      <c r="K264" s="124">
        <v>336374</v>
      </c>
      <c r="L264" s="102">
        <f t="shared" si="42"/>
        <v>2184.2467532467531</v>
      </c>
      <c r="S264" s="100"/>
      <c r="T264" s="100"/>
      <c r="U264" s="100"/>
      <c r="V264" s="100"/>
      <c r="W264" s="100"/>
      <c r="X264" s="100"/>
      <c r="Y264" s="100"/>
      <c r="Z264" s="100"/>
      <c r="AA264" s="100"/>
      <c r="AB264" s="100"/>
      <c r="AC264" s="100"/>
      <c r="AD264" s="100"/>
      <c r="AE264" s="100"/>
      <c r="AF264" s="100"/>
      <c r="AG264" s="100"/>
      <c r="AH264" s="100"/>
      <c r="AI264" s="100"/>
      <c r="AJ264" s="100"/>
      <c r="AK264" s="100"/>
      <c r="AL264" s="100"/>
      <c r="AM264" s="100"/>
      <c r="AN264" s="100"/>
      <c r="AO264" s="100"/>
      <c r="AP264" s="100"/>
      <c r="AQ264" s="100"/>
      <c r="AR264" s="100"/>
      <c r="AS264" s="100"/>
      <c r="AT264" s="100"/>
      <c r="AU264" s="100"/>
      <c r="AV264" s="100"/>
      <c r="AW264" s="100"/>
      <c r="AX264" s="100"/>
      <c r="AY264" s="100"/>
      <c r="AZ264" s="100"/>
      <c r="BA264" s="100"/>
      <c r="BB264" s="100"/>
      <c r="BC264" s="100"/>
      <c r="BD264" s="100"/>
      <c r="BE264" s="100"/>
      <c r="BF264" s="100"/>
      <c r="BG264" s="100"/>
      <c r="BH264" s="100"/>
      <c r="BI264" s="100"/>
      <c r="BJ264" s="100"/>
      <c r="BK264" s="100"/>
      <c r="BL264" s="100"/>
      <c r="BM264" s="100"/>
      <c r="BN264" s="100"/>
      <c r="BO264" s="100"/>
      <c r="BP264" s="100"/>
      <c r="BQ264" s="100"/>
      <c r="BR264" s="100"/>
      <c r="BS264" s="100"/>
      <c r="BT264" s="100"/>
      <c r="BU264" s="100"/>
      <c r="BV264" s="100"/>
      <c r="BW264" s="100"/>
      <c r="BX264" s="100"/>
      <c r="BY264" s="100"/>
      <c r="BZ264" s="100"/>
      <c r="CA264" s="100"/>
      <c r="CB264" s="100"/>
      <c r="CC264" s="100"/>
      <c r="CD264" s="100"/>
      <c r="CE264" s="100"/>
      <c r="CF264" s="100"/>
      <c r="CG264" s="100"/>
      <c r="CH264" s="100"/>
      <c r="CI264" s="100"/>
      <c r="CJ264" s="100"/>
      <c r="CK264" s="100"/>
      <c r="CL264" s="100"/>
      <c r="CM264" s="100"/>
      <c r="CN264" s="100"/>
      <c r="CO264" s="100"/>
      <c r="CP264" s="100"/>
      <c r="CQ264" s="100"/>
      <c r="CR264" s="100"/>
      <c r="CS264" s="100"/>
      <c r="CT264" s="100"/>
      <c r="CU264" s="100"/>
      <c r="CV264" s="100"/>
      <c r="CW264" s="100"/>
      <c r="CX264" s="100"/>
      <c r="CY264" s="100"/>
      <c r="CZ264" s="100"/>
      <c r="DA264" s="100"/>
      <c r="DB264" s="100"/>
      <c r="DC264" s="100"/>
      <c r="DD264" s="100"/>
      <c r="DE264" s="100"/>
      <c r="DF264" s="100"/>
      <c r="DG264" s="100"/>
      <c r="DH264" s="100"/>
      <c r="DI264" s="100"/>
      <c r="DJ264" s="100"/>
      <c r="DK264" s="100"/>
      <c r="DL264" s="100"/>
      <c r="DM264" s="100"/>
      <c r="DN264" s="100"/>
      <c r="DO264" s="100"/>
      <c r="DP264" s="100"/>
      <c r="DQ264" s="100"/>
      <c r="DR264" s="100"/>
      <c r="DS264" s="100"/>
      <c r="DT264" s="100"/>
      <c r="DU264" s="100"/>
      <c r="DV264" s="100"/>
      <c r="DW264" s="100"/>
      <c r="DX264" s="100"/>
      <c r="DY264" s="100"/>
      <c r="DZ264" s="100"/>
      <c r="EA264" s="100"/>
      <c r="EB264" s="100"/>
      <c r="EC264" s="100"/>
      <c r="ED264" s="100"/>
      <c r="EE264" s="100"/>
      <c r="EF264" s="100"/>
      <c r="EG264" s="100"/>
      <c r="EH264" s="100"/>
      <c r="EI264" s="100"/>
      <c r="EJ264" s="100"/>
      <c r="EK264" s="100"/>
      <c r="EL264" s="100"/>
      <c r="EM264" s="100"/>
      <c r="EN264" s="100"/>
      <c r="EO264" s="100"/>
      <c r="EP264" s="100"/>
      <c r="EQ264" s="100"/>
      <c r="ER264" s="100"/>
      <c r="ES264" s="100"/>
      <c r="ET264" s="100"/>
      <c r="EU264" s="100"/>
      <c r="EV264" s="100"/>
      <c r="EW264" s="100"/>
      <c r="EX264" s="100"/>
      <c r="EY264" s="100"/>
      <c r="EZ264" s="100"/>
      <c r="FA264" s="100"/>
      <c r="FB264" s="100"/>
      <c r="FC264" s="100"/>
      <c r="FD264" s="100"/>
      <c r="FE264" s="100"/>
      <c r="FF264" s="100"/>
      <c r="FG264" s="100"/>
      <c r="FH264" s="100"/>
      <c r="FI264" s="100"/>
      <c r="FJ264" s="100"/>
      <c r="FK264" s="100"/>
      <c r="FL264" s="100"/>
      <c r="FM264" s="100"/>
      <c r="FN264" s="100"/>
      <c r="FO264" s="100"/>
      <c r="FP264" s="100"/>
      <c r="FQ264" s="100"/>
      <c r="FR264" s="100"/>
      <c r="FS264" s="100"/>
      <c r="FT264" s="100"/>
      <c r="FU264" s="100"/>
      <c r="FV264" s="100"/>
      <c r="FW264" s="100"/>
      <c r="FX264" s="100"/>
      <c r="FY264" s="100"/>
      <c r="FZ264" s="100"/>
      <c r="GA264" s="100"/>
      <c r="GB264" s="100"/>
      <c r="GC264" s="100"/>
      <c r="GD264" s="100"/>
      <c r="GE264" s="100"/>
      <c r="GF264" s="100"/>
      <c r="GG264" s="100"/>
      <c r="GH264" s="100"/>
      <c r="GI264" s="100"/>
      <c r="GJ264" s="100"/>
      <c r="GK264" s="100"/>
      <c r="GL264" s="100"/>
      <c r="GM264" s="100"/>
      <c r="GN264" s="100"/>
      <c r="GO264" s="100"/>
      <c r="GP264" s="100"/>
      <c r="GQ264" s="100"/>
      <c r="GR264" s="100"/>
      <c r="GS264" s="100"/>
      <c r="GT264" s="100"/>
      <c r="GU264" s="100"/>
      <c r="GV264" s="100"/>
      <c r="GW264" s="100"/>
      <c r="GX264" s="100"/>
      <c r="GY264" s="100"/>
      <c r="GZ264" s="100"/>
      <c r="HA264" s="100"/>
      <c r="HB264" s="100"/>
      <c r="HC264" s="100"/>
      <c r="HD264" s="100"/>
      <c r="HE264" s="100"/>
      <c r="HF264" s="100"/>
      <c r="HG264" s="100"/>
      <c r="HH264" s="100"/>
      <c r="HI264" s="100"/>
      <c r="HJ264" s="100"/>
      <c r="HK264" s="100"/>
      <c r="HL264" s="100"/>
      <c r="HM264" s="100"/>
      <c r="HN264" s="100"/>
      <c r="HO264" s="100"/>
      <c r="HP264" s="100"/>
      <c r="HQ264" s="100"/>
      <c r="HR264" s="100"/>
      <c r="HS264" s="100"/>
      <c r="HT264" s="100"/>
      <c r="HU264" s="100"/>
      <c r="HV264" s="100"/>
      <c r="HW264" s="100"/>
      <c r="HX264" s="100"/>
      <c r="HY264" s="100"/>
      <c r="HZ264" s="100"/>
      <c r="IA264" s="100"/>
      <c r="IB264" s="100"/>
      <c r="IC264" s="100"/>
      <c r="ID264" s="100"/>
      <c r="IE264" s="100"/>
      <c r="IF264" s="100"/>
      <c r="IG264" s="100"/>
      <c r="IH264" s="100"/>
      <c r="II264" s="100"/>
      <c r="IJ264" s="100"/>
      <c r="IK264" s="100"/>
      <c r="IL264" s="100"/>
      <c r="IM264" s="100"/>
      <c r="IN264" s="100"/>
      <c r="IO264" s="100"/>
      <c r="IP264" s="100"/>
      <c r="IQ264" s="100"/>
      <c r="IR264" s="100"/>
      <c r="IS264" s="100"/>
      <c r="IT264" s="100"/>
      <c r="IU264" s="100"/>
      <c r="IV264" s="100"/>
      <c r="IW264" s="100"/>
      <c r="IX264" s="100"/>
      <c r="IY264" s="100"/>
      <c r="IZ264" s="100"/>
      <c r="JA264" s="100"/>
      <c r="JB264" s="100"/>
      <c r="JC264" s="100"/>
      <c r="JD264" s="100"/>
      <c r="JE264" s="100"/>
      <c r="JF264" s="100"/>
      <c r="JG264" s="100"/>
      <c r="JH264" s="100"/>
      <c r="JI264" s="100"/>
      <c r="JJ264" s="100"/>
      <c r="JK264" s="100"/>
      <c r="JL264" s="100"/>
      <c r="JM264" s="100"/>
      <c r="JN264" s="100"/>
      <c r="JO264" s="100"/>
      <c r="JP264" s="100"/>
      <c r="JQ264" s="100"/>
      <c r="JR264" s="100"/>
      <c r="JS264" s="100"/>
      <c r="JT264" s="100"/>
      <c r="JU264" s="100"/>
      <c r="JV264" s="100"/>
      <c r="JW264" s="100"/>
      <c r="JX264" s="100"/>
      <c r="JY264" s="100"/>
      <c r="JZ264" s="100"/>
      <c r="KA264" s="100"/>
      <c r="KB264" s="100"/>
      <c r="KC264" s="100"/>
      <c r="KD264" s="100"/>
      <c r="KE264" s="100"/>
      <c r="KF264" s="100"/>
      <c r="KG264" s="100"/>
      <c r="KH264" s="100"/>
      <c r="KI264" s="100"/>
      <c r="KJ264" s="100"/>
      <c r="KK264" s="100"/>
      <c r="KL264" s="100"/>
      <c r="KM264" s="100"/>
      <c r="KN264" s="100"/>
      <c r="KO264" s="100"/>
      <c r="KP264" s="100"/>
      <c r="KQ264" s="100"/>
      <c r="KR264" s="100"/>
      <c r="KS264" s="100"/>
      <c r="KT264" s="100"/>
      <c r="KU264" s="100"/>
      <c r="KV264" s="100"/>
      <c r="KW264" s="100"/>
      <c r="KX264" s="100"/>
      <c r="KY264" s="100"/>
      <c r="KZ264" s="100"/>
      <c r="LA264" s="100"/>
      <c r="LB264" s="100"/>
      <c r="LC264" s="100"/>
      <c r="LD264" s="100"/>
      <c r="LE264" s="100"/>
      <c r="LF264" s="100"/>
      <c r="LG264" s="100"/>
      <c r="LH264" s="100"/>
      <c r="LI264" s="100"/>
      <c r="LJ264" s="100"/>
      <c r="LK264" s="100"/>
      <c r="LL264" s="100"/>
      <c r="LM264" s="100"/>
      <c r="LN264" s="100"/>
      <c r="LO264" s="100"/>
      <c r="LP264" s="100"/>
      <c r="LQ264" s="100"/>
      <c r="LR264" s="100"/>
      <c r="LS264" s="100"/>
      <c r="LT264" s="100"/>
      <c r="LU264" s="100"/>
      <c r="LV264" s="100"/>
      <c r="LW264" s="100"/>
      <c r="LX264" s="100"/>
      <c r="LY264" s="100"/>
      <c r="LZ264" s="100"/>
      <c r="MA264" s="100"/>
      <c r="MB264" s="100"/>
      <c r="MC264" s="100"/>
      <c r="MD264" s="100"/>
      <c r="ME264" s="100"/>
      <c r="MF264" s="100"/>
      <c r="MG264" s="100"/>
      <c r="MH264" s="100"/>
      <c r="MI264" s="100"/>
      <c r="MJ264" s="100"/>
      <c r="MK264" s="100"/>
      <c r="ML264" s="100"/>
      <c r="MM264" s="100"/>
      <c r="MN264" s="100"/>
      <c r="MO264" s="100"/>
      <c r="MP264" s="100"/>
      <c r="MQ264" s="100"/>
      <c r="MR264" s="100"/>
      <c r="MS264" s="100"/>
      <c r="MT264" s="100"/>
      <c r="MU264" s="100"/>
      <c r="MV264" s="100"/>
      <c r="MW264" s="100"/>
      <c r="MX264" s="100"/>
      <c r="MY264" s="100"/>
      <c r="MZ264" s="100"/>
      <c r="NA264" s="100"/>
      <c r="NB264" s="100"/>
      <c r="NC264" s="100"/>
      <c r="ND264" s="100"/>
      <c r="NE264" s="100"/>
      <c r="NF264" s="100"/>
      <c r="NG264" s="100"/>
      <c r="NH264" s="100"/>
      <c r="NI264" s="100"/>
      <c r="NJ264" s="100"/>
      <c r="NK264" s="100"/>
      <c r="NL264" s="100"/>
      <c r="NM264" s="100"/>
      <c r="NN264" s="100"/>
      <c r="NO264" s="100"/>
      <c r="NP264" s="100"/>
      <c r="NQ264" s="100"/>
      <c r="NR264" s="100"/>
      <c r="NS264" s="100"/>
      <c r="NT264" s="100"/>
      <c r="NU264" s="100"/>
      <c r="NV264" s="100"/>
      <c r="NW264" s="100"/>
      <c r="NX264" s="100"/>
      <c r="NY264" s="100"/>
      <c r="NZ264" s="100"/>
      <c r="OA264" s="100"/>
      <c r="OB264" s="100"/>
      <c r="OC264" s="100"/>
      <c r="OD264" s="100"/>
      <c r="OE264" s="100"/>
      <c r="OF264" s="100"/>
      <c r="OG264" s="100"/>
      <c r="OH264" s="100"/>
      <c r="OI264" s="100"/>
      <c r="OJ264" s="100"/>
      <c r="OK264" s="100"/>
      <c r="OL264" s="100"/>
      <c r="OM264" s="100"/>
      <c r="ON264" s="100"/>
      <c r="OO264" s="100"/>
      <c r="OP264" s="100"/>
      <c r="OQ264" s="100"/>
      <c r="OR264" s="100"/>
      <c r="OS264" s="100"/>
      <c r="OT264" s="100"/>
      <c r="OU264" s="100"/>
      <c r="OV264" s="100"/>
      <c r="OW264" s="100"/>
      <c r="OX264" s="100"/>
      <c r="OY264" s="100"/>
      <c r="OZ264" s="100"/>
      <c r="PA264" s="100"/>
      <c r="PB264" s="100"/>
      <c r="PC264" s="100"/>
      <c r="PD264" s="100"/>
      <c r="PE264" s="100"/>
      <c r="PF264" s="100"/>
      <c r="PG264" s="100"/>
      <c r="PH264" s="100"/>
      <c r="PI264" s="100"/>
      <c r="PJ264" s="100"/>
      <c r="PK264" s="100"/>
      <c r="PL264" s="100"/>
      <c r="PM264" s="100"/>
      <c r="PN264" s="100"/>
      <c r="PO264" s="100"/>
      <c r="PP264" s="100"/>
      <c r="PQ264" s="100"/>
      <c r="PR264" s="100"/>
      <c r="PS264" s="100"/>
      <c r="PT264" s="100"/>
      <c r="PU264" s="100"/>
      <c r="PV264" s="100"/>
      <c r="PW264" s="100"/>
      <c r="PX264" s="100"/>
      <c r="PY264" s="100"/>
      <c r="PZ264" s="100"/>
      <c r="QA264" s="100"/>
      <c r="QB264" s="100"/>
      <c r="QC264" s="100"/>
      <c r="QD264" s="100"/>
      <c r="QE264" s="100"/>
      <c r="QF264" s="100"/>
      <c r="QG264" s="100"/>
      <c r="QH264" s="100"/>
      <c r="QI264" s="100"/>
      <c r="QJ264" s="100"/>
      <c r="QK264" s="100"/>
      <c r="QL264" s="100"/>
      <c r="QM264" s="100"/>
      <c r="QN264" s="100"/>
      <c r="QO264" s="100"/>
      <c r="QP264" s="100"/>
      <c r="QQ264" s="100"/>
      <c r="QR264" s="100"/>
      <c r="QS264" s="100"/>
      <c r="QT264" s="100"/>
      <c r="QU264" s="100"/>
      <c r="QV264" s="100"/>
      <c r="QW264" s="100"/>
      <c r="QX264" s="100"/>
      <c r="QY264" s="100"/>
      <c r="QZ264" s="100"/>
      <c r="RA264" s="100"/>
      <c r="RB264" s="100"/>
      <c r="RC264" s="100"/>
      <c r="RD264" s="100"/>
      <c r="RE264" s="100"/>
      <c r="RF264" s="100"/>
      <c r="RG264" s="100"/>
      <c r="RH264" s="100"/>
      <c r="RI264" s="100"/>
      <c r="RJ264" s="100"/>
      <c r="RK264" s="100"/>
      <c r="RL264" s="100"/>
      <c r="RM264" s="100"/>
      <c r="RN264" s="100"/>
      <c r="RO264" s="100"/>
      <c r="RP264" s="100"/>
      <c r="RQ264" s="100"/>
      <c r="RR264" s="100"/>
      <c r="RS264" s="100"/>
      <c r="RT264" s="100"/>
      <c r="RU264" s="100"/>
      <c r="RV264" s="100"/>
      <c r="RW264" s="100"/>
      <c r="RX264" s="100"/>
      <c r="RY264" s="100"/>
      <c r="RZ264" s="100"/>
      <c r="SA264" s="100"/>
      <c r="SB264" s="100"/>
      <c r="SC264" s="100"/>
      <c r="SD264" s="100"/>
      <c r="SE264" s="100"/>
      <c r="SF264" s="100"/>
      <c r="SG264" s="100"/>
      <c r="SH264" s="100"/>
      <c r="SI264" s="100"/>
      <c r="SJ264" s="100"/>
      <c r="SK264" s="100"/>
      <c r="SL264" s="100"/>
      <c r="SM264" s="100"/>
      <c r="SN264" s="100"/>
      <c r="SO264" s="100"/>
      <c r="SP264" s="100"/>
      <c r="SQ264" s="100"/>
      <c r="SR264" s="100"/>
      <c r="SS264" s="100"/>
      <c r="ST264" s="100"/>
      <c r="SU264" s="100"/>
      <c r="SV264" s="100"/>
      <c r="SW264" s="100"/>
      <c r="SX264" s="100"/>
      <c r="SY264" s="100"/>
      <c r="SZ264" s="100"/>
      <c r="TA264" s="100"/>
      <c r="TB264" s="100"/>
      <c r="TC264" s="100"/>
      <c r="TD264" s="100"/>
      <c r="TE264" s="100"/>
      <c r="TF264" s="100"/>
      <c r="TG264" s="100"/>
      <c r="TH264" s="100"/>
      <c r="TI264" s="100"/>
      <c r="TJ264" s="100"/>
      <c r="TK264" s="100"/>
      <c r="TL264" s="100"/>
      <c r="TM264" s="100"/>
      <c r="TN264" s="100"/>
      <c r="TO264" s="100"/>
      <c r="TP264" s="100"/>
      <c r="TQ264" s="100"/>
      <c r="TR264" s="100"/>
      <c r="TS264" s="100"/>
      <c r="TT264" s="100"/>
      <c r="TU264" s="100"/>
      <c r="TV264" s="100"/>
      <c r="TW264" s="100"/>
      <c r="TX264" s="100"/>
      <c r="TY264" s="100"/>
      <c r="TZ264" s="100"/>
      <c r="UA264" s="100"/>
      <c r="UB264" s="100"/>
      <c r="UC264" s="100"/>
      <c r="UD264" s="100"/>
      <c r="UE264" s="100"/>
      <c r="UF264" s="100"/>
      <c r="UG264" s="100"/>
      <c r="UH264" s="100"/>
      <c r="UI264" s="100"/>
      <c r="UJ264" s="100"/>
      <c r="UK264" s="100"/>
      <c r="UL264" s="100"/>
      <c r="UM264" s="100"/>
      <c r="UN264" s="100"/>
      <c r="UO264" s="100"/>
      <c r="UP264" s="100"/>
      <c r="UQ264" s="100"/>
      <c r="UR264" s="100"/>
      <c r="US264" s="100"/>
      <c r="UT264" s="100"/>
      <c r="UU264" s="100"/>
      <c r="UV264" s="100"/>
      <c r="UW264" s="100"/>
      <c r="UX264" s="100"/>
      <c r="UY264" s="100"/>
      <c r="UZ264" s="100"/>
      <c r="VA264" s="100"/>
      <c r="VB264" s="100"/>
      <c r="VC264" s="100"/>
      <c r="VD264" s="100"/>
      <c r="VE264" s="100"/>
      <c r="VF264" s="100"/>
      <c r="VG264" s="100"/>
      <c r="VH264" s="100"/>
      <c r="VI264" s="100"/>
      <c r="VJ264" s="100"/>
      <c r="VK264" s="100"/>
      <c r="VL264" s="100"/>
      <c r="VM264" s="100"/>
      <c r="VN264" s="100"/>
      <c r="VO264" s="100"/>
      <c r="VP264" s="100"/>
      <c r="VQ264" s="100"/>
      <c r="VR264" s="100"/>
      <c r="VS264" s="100"/>
      <c r="VT264" s="100"/>
      <c r="VU264" s="100"/>
      <c r="VV264" s="100"/>
      <c r="VW264" s="100"/>
      <c r="VX264" s="100"/>
      <c r="VY264" s="100"/>
      <c r="VZ264" s="100"/>
      <c r="WA264" s="100"/>
      <c r="WB264" s="100"/>
      <c r="WC264" s="100"/>
      <c r="WD264" s="100"/>
      <c r="WE264" s="100"/>
      <c r="WF264" s="100"/>
      <c r="WG264" s="100"/>
      <c r="WH264" s="100"/>
      <c r="WI264" s="100"/>
      <c r="WJ264" s="100"/>
      <c r="WK264" s="100"/>
      <c r="WL264" s="100"/>
      <c r="WM264" s="100"/>
      <c r="WN264" s="100"/>
      <c r="WO264" s="100"/>
      <c r="WP264" s="100"/>
      <c r="WQ264" s="100"/>
      <c r="WR264" s="100"/>
      <c r="WS264" s="100"/>
      <c r="WT264" s="100"/>
      <c r="WU264" s="100"/>
      <c r="WV264" s="100"/>
      <c r="WW264" s="100"/>
      <c r="WX264" s="100"/>
      <c r="WY264" s="100"/>
      <c r="WZ264" s="100"/>
      <c r="XA264" s="100"/>
      <c r="XB264" s="100"/>
      <c r="XC264" s="100"/>
      <c r="XD264" s="100"/>
      <c r="XE264" s="100"/>
      <c r="XF264" s="100"/>
      <c r="XG264" s="100"/>
      <c r="XH264" s="100"/>
      <c r="XI264" s="100"/>
      <c r="XJ264" s="100"/>
      <c r="XK264" s="100"/>
      <c r="XL264" s="100"/>
      <c r="XM264" s="100"/>
      <c r="XN264" s="100"/>
      <c r="XO264" s="100"/>
      <c r="XP264" s="100"/>
      <c r="XQ264" s="100"/>
      <c r="XR264" s="100"/>
      <c r="XS264" s="100"/>
      <c r="XT264" s="100"/>
      <c r="XU264" s="100"/>
      <c r="XV264" s="100"/>
      <c r="XW264" s="100"/>
      <c r="XX264" s="100"/>
      <c r="XY264" s="100"/>
      <c r="XZ264" s="100"/>
      <c r="YA264" s="100"/>
      <c r="YB264" s="100"/>
      <c r="YC264" s="100"/>
      <c r="YD264" s="100"/>
      <c r="YE264" s="100"/>
      <c r="YF264" s="100"/>
      <c r="YG264" s="100"/>
      <c r="YH264" s="100"/>
      <c r="YI264" s="100"/>
      <c r="YJ264" s="100"/>
      <c r="YK264" s="100"/>
      <c r="YL264" s="100"/>
      <c r="YM264" s="100"/>
      <c r="YN264" s="100"/>
      <c r="YO264" s="100"/>
      <c r="YP264" s="100"/>
      <c r="YQ264" s="100"/>
      <c r="YR264" s="100"/>
      <c r="YS264" s="100"/>
      <c r="YT264" s="100"/>
      <c r="YU264" s="100"/>
      <c r="YV264" s="100"/>
      <c r="YW264" s="100"/>
      <c r="YX264" s="100"/>
      <c r="YY264" s="100"/>
      <c r="YZ264" s="100"/>
      <c r="ZA264" s="100"/>
      <c r="ZB264" s="100"/>
      <c r="ZC264" s="100"/>
      <c r="ZD264" s="100"/>
      <c r="ZE264" s="100"/>
      <c r="ZF264" s="100"/>
      <c r="ZG264" s="100"/>
      <c r="ZH264" s="100"/>
      <c r="ZI264" s="100"/>
      <c r="ZJ264" s="100"/>
      <c r="ZK264" s="100"/>
      <c r="ZL264" s="100"/>
      <c r="ZM264" s="100"/>
      <c r="ZN264" s="100"/>
      <c r="ZO264" s="100"/>
      <c r="ZP264" s="100"/>
      <c r="ZQ264" s="100"/>
      <c r="ZR264" s="100"/>
      <c r="ZS264" s="100"/>
      <c r="ZT264" s="100"/>
      <c r="ZU264" s="100"/>
      <c r="ZV264" s="100"/>
      <c r="ZW264" s="100"/>
      <c r="ZX264" s="100"/>
      <c r="ZY264" s="100"/>
      <c r="ZZ264" s="100"/>
      <c r="AAA264" s="100"/>
      <c r="AAB264" s="100"/>
      <c r="AAC264" s="100"/>
      <c r="AAD264" s="100"/>
      <c r="AAE264" s="100"/>
      <c r="AAF264" s="100"/>
      <c r="AAG264" s="100"/>
      <c r="AAH264" s="100"/>
      <c r="AAI264" s="100"/>
      <c r="AAJ264" s="100"/>
      <c r="AAK264" s="100"/>
      <c r="AAL264" s="100"/>
      <c r="AAM264" s="100"/>
      <c r="AAN264" s="100"/>
      <c r="AAO264" s="100"/>
      <c r="AAP264" s="100"/>
      <c r="AAQ264" s="100"/>
      <c r="AAR264" s="100"/>
      <c r="AAS264" s="100"/>
      <c r="AAT264" s="100"/>
      <c r="AAU264" s="100"/>
      <c r="AAV264" s="100"/>
      <c r="AAW264" s="100"/>
      <c r="AAX264" s="100"/>
      <c r="AAY264" s="100"/>
      <c r="AAZ264" s="100"/>
      <c r="ABA264" s="100"/>
      <c r="ABB264" s="100"/>
      <c r="ABC264" s="100"/>
      <c r="ABD264" s="100"/>
      <c r="ABE264" s="100"/>
      <c r="ABF264" s="100"/>
      <c r="ABG264" s="100"/>
      <c r="ABH264" s="100"/>
      <c r="ABI264" s="100"/>
      <c r="ABJ264" s="100"/>
      <c r="ABK264" s="100"/>
      <c r="ABL264" s="100"/>
      <c r="ABM264" s="100"/>
      <c r="ABN264" s="100"/>
      <c r="ABO264" s="100"/>
      <c r="ABP264" s="100"/>
      <c r="ABQ264" s="100"/>
      <c r="ABR264" s="100"/>
      <c r="ABS264" s="100"/>
      <c r="ABT264" s="100"/>
      <c r="ABU264" s="100"/>
      <c r="ABV264" s="100"/>
      <c r="ABW264" s="100"/>
      <c r="ABX264" s="100"/>
      <c r="ABY264" s="100"/>
      <c r="ABZ264" s="100"/>
      <c r="ACA264" s="100"/>
      <c r="ACB264" s="100"/>
      <c r="ACC264" s="100"/>
      <c r="ACD264" s="100"/>
      <c r="ACE264" s="100"/>
      <c r="ACF264" s="100"/>
      <c r="ACG264" s="100"/>
      <c r="ACH264" s="100"/>
      <c r="ACI264" s="100"/>
      <c r="ACJ264" s="100"/>
      <c r="ACK264" s="100"/>
      <c r="ACL264" s="100"/>
      <c r="ACM264" s="100"/>
      <c r="ACN264" s="100"/>
      <c r="ACO264" s="100"/>
      <c r="ACP264" s="100"/>
      <c r="ACQ264" s="100"/>
      <c r="ACR264" s="100"/>
      <c r="ACS264" s="100"/>
      <c r="ACT264" s="100"/>
      <c r="ACU264" s="100"/>
      <c r="ACV264" s="100"/>
      <c r="ACW264" s="100"/>
      <c r="ACX264" s="100"/>
      <c r="ACY264" s="100"/>
      <c r="ACZ264" s="100"/>
      <c r="ADA264" s="100"/>
      <c r="ADB264" s="100"/>
      <c r="ADC264" s="100"/>
      <c r="ADD264" s="100"/>
      <c r="ADE264" s="100"/>
      <c r="ADF264" s="100"/>
      <c r="ADG264" s="100"/>
      <c r="ADH264" s="100"/>
      <c r="ADI264" s="100"/>
      <c r="ADJ264" s="100"/>
      <c r="ADK264" s="100"/>
      <c r="ADL264" s="100"/>
      <c r="ADM264" s="100"/>
      <c r="ADN264" s="100"/>
      <c r="ADO264" s="100"/>
      <c r="ADP264" s="100"/>
      <c r="ADQ264" s="100"/>
      <c r="ADR264" s="100"/>
      <c r="ADS264" s="100"/>
      <c r="ADT264" s="100"/>
      <c r="ADU264" s="100"/>
      <c r="ADV264" s="100"/>
      <c r="ADW264" s="100"/>
      <c r="ADX264" s="100"/>
      <c r="ADY264" s="100"/>
      <c r="ADZ264" s="100"/>
      <c r="AEA264" s="100"/>
      <c r="AEB264" s="100"/>
      <c r="AEC264" s="100"/>
      <c r="AED264" s="100"/>
      <c r="AEE264" s="100"/>
      <c r="AEF264" s="100"/>
      <c r="AEG264" s="100"/>
      <c r="AEH264" s="100"/>
      <c r="AEI264" s="100"/>
      <c r="AEJ264" s="100"/>
      <c r="AEK264" s="100"/>
      <c r="AEL264" s="100"/>
      <c r="AEM264" s="100"/>
      <c r="AEN264" s="100"/>
      <c r="AEO264" s="100"/>
      <c r="AEP264" s="100"/>
      <c r="AEQ264" s="100"/>
      <c r="AER264" s="100"/>
      <c r="AES264" s="100"/>
      <c r="AET264" s="100"/>
      <c r="AEU264" s="100"/>
      <c r="AEV264" s="100"/>
      <c r="AEW264" s="100"/>
      <c r="AEX264" s="100"/>
      <c r="AEY264" s="100"/>
      <c r="AEZ264" s="100"/>
      <c r="AFA264" s="100"/>
      <c r="AFB264" s="100"/>
      <c r="AFC264" s="100"/>
      <c r="AFD264" s="100"/>
      <c r="AFE264" s="100"/>
      <c r="AFF264" s="100"/>
      <c r="AFG264" s="100"/>
      <c r="AFH264" s="100"/>
      <c r="AFI264" s="100"/>
      <c r="AFJ264" s="100"/>
      <c r="AFK264" s="100"/>
      <c r="AFL264" s="100"/>
      <c r="AFM264" s="100"/>
      <c r="AFN264" s="100"/>
      <c r="AFO264" s="100"/>
      <c r="AFP264" s="100"/>
      <c r="AFQ264" s="100"/>
      <c r="AFR264" s="100"/>
      <c r="AFS264" s="100"/>
      <c r="AFT264" s="100"/>
      <c r="AFU264" s="100"/>
      <c r="AFV264" s="100"/>
      <c r="AFW264" s="100"/>
      <c r="AFX264" s="100"/>
      <c r="AFY264" s="100"/>
      <c r="AFZ264" s="100"/>
      <c r="AGA264" s="100"/>
      <c r="AGB264" s="100"/>
      <c r="AGC264" s="100"/>
      <c r="AGD264" s="100"/>
      <c r="AGE264" s="100"/>
      <c r="AGF264" s="100"/>
      <c r="AGG264" s="100"/>
      <c r="AGH264" s="100"/>
      <c r="AGI264" s="100"/>
      <c r="AGJ264" s="100"/>
      <c r="AGK264" s="100"/>
      <c r="AGL264" s="100"/>
      <c r="AGM264" s="100"/>
      <c r="AGN264" s="100"/>
      <c r="AGO264" s="100"/>
      <c r="AGP264" s="100"/>
      <c r="AGQ264" s="100"/>
      <c r="AGR264" s="100"/>
      <c r="AGS264" s="100"/>
      <c r="AGT264" s="100"/>
      <c r="AGU264" s="100"/>
      <c r="AGV264" s="100"/>
      <c r="AGW264" s="100"/>
      <c r="AGX264" s="100"/>
      <c r="AGY264" s="100"/>
      <c r="AGZ264" s="100"/>
      <c r="AHA264" s="100"/>
      <c r="AHB264" s="100"/>
      <c r="AHC264" s="100"/>
      <c r="AHD264" s="100"/>
      <c r="AHE264" s="100"/>
      <c r="AHF264" s="100"/>
      <c r="AHG264" s="100"/>
      <c r="AHH264" s="100"/>
      <c r="AHI264" s="100"/>
      <c r="AHJ264" s="100"/>
      <c r="AHK264" s="100"/>
      <c r="AHL264" s="100"/>
      <c r="AHM264" s="100"/>
      <c r="AHN264" s="100"/>
      <c r="AHO264" s="100"/>
      <c r="AHP264" s="100"/>
      <c r="AHQ264" s="100"/>
      <c r="AHR264" s="100"/>
      <c r="AHS264" s="100"/>
      <c r="AHT264" s="100"/>
      <c r="AHU264" s="100"/>
      <c r="AHV264" s="100"/>
      <c r="AHW264" s="100"/>
      <c r="AHX264" s="100"/>
      <c r="AHY264" s="100"/>
      <c r="AHZ264" s="100"/>
      <c r="AIA264" s="100"/>
      <c r="AIB264" s="100"/>
      <c r="AIC264" s="100"/>
      <c r="AID264" s="100"/>
      <c r="AIE264" s="100"/>
      <c r="AIF264" s="100"/>
      <c r="AIG264" s="100"/>
      <c r="AIH264" s="100"/>
      <c r="AII264" s="100"/>
      <c r="AIJ264" s="100"/>
      <c r="AIK264" s="100"/>
      <c r="AIL264" s="100"/>
      <c r="AIM264" s="100"/>
      <c r="AIN264" s="100"/>
      <c r="AIO264" s="100"/>
      <c r="AIP264" s="100"/>
      <c r="AIQ264" s="100"/>
      <c r="AIR264" s="100"/>
      <c r="AIS264" s="100"/>
      <c r="AIT264" s="100"/>
      <c r="AIU264" s="100"/>
      <c r="AIV264" s="100"/>
      <c r="AIW264" s="100"/>
      <c r="AIX264" s="100"/>
      <c r="AIY264" s="100"/>
      <c r="AIZ264" s="100"/>
      <c r="AJA264" s="100"/>
      <c r="AJB264" s="100"/>
      <c r="AJC264" s="100"/>
      <c r="AJD264" s="100"/>
      <c r="AJE264" s="100"/>
      <c r="AJF264" s="100"/>
      <c r="AJG264" s="100"/>
      <c r="AJH264" s="100"/>
      <c r="AJI264" s="100"/>
      <c r="AJJ264" s="100"/>
      <c r="AJK264" s="100"/>
      <c r="AJL264" s="100"/>
      <c r="AJM264" s="100"/>
      <c r="AJN264" s="100"/>
      <c r="AJO264" s="100"/>
      <c r="AJP264" s="100"/>
      <c r="AJQ264" s="100"/>
      <c r="AJR264" s="100"/>
      <c r="AJS264" s="100"/>
      <c r="AJT264" s="100"/>
      <c r="AJU264" s="100"/>
      <c r="AJV264" s="100"/>
      <c r="AJW264" s="100"/>
      <c r="AJX264" s="100"/>
      <c r="AJY264" s="100"/>
      <c r="AJZ264" s="100"/>
      <c r="AKA264" s="100"/>
      <c r="AKB264" s="100"/>
      <c r="AKC264" s="100"/>
      <c r="AKD264" s="100"/>
      <c r="AKE264" s="100"/>
      <c r="AKF264" s="100"/>
      <c r="AKG264" s="100"/>
      <c r="AKH264" s="100"/>
      <c r="AKI264" s="100"/>
      <c r="AKJ264" s="100"/>
      <c r="AKK264" s="100"/>
      <c r="AKL264" s="100"/>
      <c r="AKM264" s="100"/>
      <c r="AKN264" s="100"/>
      <c r="AKO264" s="100"/>
      <c r="AKP264" s="100"/>
      <c r="AKQ264" s="100"/>
      <c r="AKR264" s="100"/>
      <c r="AKS264" s="100"/>
      <c r="AKT264" s="100"/>
      <c r="AKU264" s="100"/>
      <c r="AKV264" s="100"/>
      <c r="AKW264" s="100"/>
      <c r="AKX264" s="100"/>
      <c r="AKY264" s="100"/>
      <c r="AKZ264" s="100"/>
      <c r="ALA264" s="100"/>
      <c r="ALB264" s="100"/>
      <c r="ALC264" s="100"/>
      <c r="ALD264" s="100"/>
      <c r="ALE264" s="100"/>
      <c r="ALF264" s="100"/>
      <c r="ALG264" s="100"/>
      <c r="ALH264" s="100"/>
      <c r="ALI264" s="100"/>
      <c r="ALJ264" s="100"/>
      <c r="ALK264" s="100"/>
      <c r="ALL264" s="100"/>
      <c r="ALM264" s="100"/>
      <c r="ALN264" s="100"/>
      <c r="ALO264" s="100"/>
      <c r="ALP264" s="100"/>
      <c r="ALQ264" s="100"/>
      <c r="ALR264" s="100"/>
      <c r="ALS264" s="100"/>
      <c r="ALT264" s="100"/>
      <c r="ALU264" s="100"/>
      <c r="ALV264" s="100"/>
      <c r="ALW264" s="100"/>
      <c r="ALX264" s="100"/>
      <c r="ALY264" s="100"/>
      <c r="ALZ264" s="100"/>
      <c r="AMA264" s="100"/>
      <c r="AMB264" s="100"/>
      <c r="AMC264" s="100"/>
      <c r="AMD264" s="100"/>
      <c r="AME264" s="100"/>
      <c r="AMF264" s="100"/>
      <c r="AMG264" s="100"/>
      <c r="AMH264" s="100"/>
      <c r="AMI264" s="100"/>
    </row>
    <row r="265" spans="1:1023" s="104" customFormat="1">
      <c r="A265" s="117" t="s">
        <v>260</v>
      </c>
      <c r="B265" s="118" t="s">
        <v>269</v>
      </c>
      <c r="C265" s="100">
        <v>68</v>
      </c>
      <c r="D265" s="100">
        <v>42</v>
      </c>
      <c r="E265" s="100">
        <v>5</v>
      </c>
      <c r="F265" s="100">
        <v>9</v>
      </c>
      <c r="G265" s="100"/>
      <c r="H265" s="100">
        <f t="shared" si="40"/>
        <v>124</v>
      </c>
      <c r="I265" s="123" t="str">
        <f t="shared" si="41"/>
        <v>統一超商</v>
      </c>
      <c r="J265" s="127" t="str">
        <f>IF((I265&lt;&gt;店舗数一覧_2021!I265),"○","")</f>
        <v/>
      </c>
      <c r="K265" s="124">
        <v>189611</v>
      </c>
      <c r="L265" s="102">
        <f t="shared" si="42"/>
        <v>1529.1209677419354</v>
      </c>
      <c r="S265" s="100"/>
      <c r="T265" s="100"/>
      <c r="U265" s="100"/>
      <c r="V265" s="100"/>
      <c r="W265" s="100"/>
      <c r="X265" s="100"/>
      <c r="Y265" s="100"/>
      <c r="Z265" s="100"/>
      <c r="AA265" s="100"/>
      <c r="AB265" s="100"/>
      <c r="AC265" s="100"/>
      <c r="AD265" s="100"/>
      <c r="AE265" s="100"/>
      <c r="AF265" s="100"/>
      <c r="AG265" s="100"/>
      <c r="AH265" s="100"/>
      <c r="AI265" s="100"/>
      <c r="AJ265" s="100"/>
      <c r="AK265" s="100"/>
      <c r="AL265" s="100"/>
      <c r="AM265" s="100"/>
      <c r="AN265" s="100"/>
      <c r="AO265" s="100"/>
      <c r="AP265" s="100"/>
      <c r="AQ265" s="100"/>
      <c r="AR265" s="100"/>
      <c r="AS265" s="100"/>
      <c r="AT265" s="100"/>
      <c r="AU265" s="100"/>
      <c r="AV265" s="100"/>
      <c r="AW265" s="100"/>
      <c r="AX265" s="100"/>
      <c r="AY265" s="100"/>
      <c r="AZ265" s="100"/>
      <c r="BA265" s="100"/>
      <c r="BB265" s="100"/>
      <c r="BC265" s="100"/>
      <c r="BD265" s="100"/>
      <c r="BE265" s="100"/>
      <c r="BF265" s="100"/>
      <c r="BG265" s="100"/>
      <c r="BH265" s="100"/>
      <c r="BI265" s="100"/>
      <c r="BJ265" s="100"/>
      <c r="BK265" s="100"/>
      <c r="BL265" s="100"/>
      <c r="BM265" s="100"/>
      <c r="BN265" s="100"/>
      <c r="BO265" s="100"/>
      <c r="BP265" s="100"/>
      <c r="BQ265" s="100"/>
      <c r="BR265" s="100"/>
      <c r="BS265" s="100"/>
      <c r="BT265" s="100"/>
      <c r="BU265" s="100"/>
      <c r="BV265" s="100"/>
      <c r="BW265" s="100"/>
      <c r="BX265" s="100"/>
      <c r="BY265" s="100"/>
      <c r="BZ265" s="100"/>
      <c r="CA265" s="100"/>
      <c r="CB265" s="100"/>
      <c r="CC265" s="100"/>
      <c r="CD265" s="100"/>
      <c r="CE265" s="100"/>
      <c r="CF265" s="100"/>
      <c r="CG265" s="100"/>
      <c r="CH265" s="100"/>
      <c r="CI265" s="100"/>
      <c r="CJ265" s="100"/>
      <c r="CK265" s="100"/>
      <c r="CL265" s="100"/>
      <c r="CM265" s="100"/>
      <c r="CN265" s="100"/>
      <c r="CO265" s="100"/>
      <c r="CP265" s="100"/>
      <c r="CQ265" s="100"/>
      <c r="CR265" s="100"/>
      <c r="CS265" s="100"/>
      <c r="CT265" s="100"/>
      <c r="CU265" s="100"/>
      <c r="CV265" s="100"/>
      <c r="CW265" s="100"/>
      <c r="CX265" s="100"/>
      <c r="CY265" s="100"/>
      <c r="CZ265" s="100"/>
      <c r="DA265" s="100"/>
      <c r="DB265" s="100"/>
      <c r="DC265" s="100"/>
      <c r="DD265" s="100"/>
      <c r="DE265" s="100"/>
      <c r="DF265" s="100"/>
      <c r="DG265" s="100"/>
      <c r="DH265" s="100"/>
      <c r="DI265" s="100"/>
      <c r="DJ265" s="100"/>
      <c r="DK265" s="100"/>
      <c r="DL265" s="100"/>
      <c r="DM265" s="100"/>
      <c r="DN265" s="100"/>
      <c r="DO265" s="100"/>
      <c r="DP265" s="100"/>
      <c r="DQ265" s="100"/>
      <c r="DR265" s="100"/>
      <c r="DS265" s="100"/>
      <c r="DT265" s="100"/>
      <c r="DU265" s="100"/>
      <c r="DV265" s="100"/>
      <c r="DW265" s="100"/>
      <c r="DX265" s="100"/>
      <c r="DY265" s="100"/>
      <c r="DZ265" s="100"/>
      <c r="EA265" s="100"/>
      <c r="EB265" s="100"/>
      <c r="EC265" s="100"/>
      <c r="ED265" s="100"/>
      <c r="EE265" s="100"/>
      <c r="EF265" s="100"/>
      <c r="EG265" s="100"/>
      <c r="EH265" s="100"/>
      <c r="EI265" s="100"/>
      <c r="EJ265" s="100"/>
      <c r="EK265" s="100"/>
      <c r="EL265" s="100"/>
      <c r="EM265" s="100"/>
      <c r="EN265" s="100"/>
      <c r="EO265" s="100"/>
      <c r="EP265" s="100"/>
      <c r="EQ265" s="100"/>
      <c r="ER265" s="100"/>
      <c r="ES265" s="100"/>
      <c r="ET265" s="100"/>
      <c r="EU265" s="100"/>
      <c r="EV265" s="100"/>
      <c r="EW265" s="100"/>
      <c r="EX265" s="100"/>
      <c r="EY265" s="100"/>
      <c r="EZ265" s="100"/>
      <c r="FA265" s="100"/>
      <c r="FB265" s="100"/>
      <c r="FC265" s="100"/>
      <c r="FD265" s="100"/>
      <c r="FE265" s="100"/>
      <c r="FF265" s="100"/>
      <c r="FG265" s="100"/>
      <c r="FH265" s="100"/>
      <c r="FI265" s="100"/>
      <c r="FJ265" s="100"/>
      <c r="FK265" s="100"/>
      <c r="FL265" s="100"/>
      <c r="FM265" s="100"/>
      <c r="FN265" s="100"/>
      <c r="FO265" s="100"/>
      <c r="FP265" s="100"/>
      <c r="FQ265" s="100"/>
      <c r="FR265" s="100"/>
      <c r="FS265" s="100"/>
      <c r="FT265" s="100"/>
      <c r="FU265" s="100"/>
      <c r="FV265" s="100"/>
      <c r="FW265" s="100"/>
      <c r="FX265" s="100"/>
      <c r="FY265" s="100"/>
      <c r="FZ265" s="100"/>
      <c r="GA265" s="100"/>
      <c r="GB265" s="100"/>
      <c r="GC265" s="100"/>
      <c r="GD265" s="100"/>
      <c r="GE265" s="100"/>
      <c r="GF265" s="100"/>
      <c r="GG265" s="100"/>
      <c r="GH265" s="100"/>
      <c r="GI265" s="100"/>
      <c r="GJ265" s="100"/>
      <c r="GK265" s="100"/>
      <c r="GL265" s="100"/>
      <c r="GM265" s="100"/>
      <c r="GN265" s="100"/>
      <c r="GO265" s="100"/>
      <c r="GP265" s="100"/>
      <c r="GQ265" s="100"/>
      <c r="GR265" s="100"/>
      <c r="GS265" s="100"/>
      <c r="GT265" s="100"/>
      <c r="GU265" s="100"/>
      <c r="GV265" s="100"/>
      <c r="GW265" s="100"/>
      <c r="GX265" s="100"/>
      <c r="GY265" s="100"/>
      <c r="GZ265" s="100"/>
      <c r="HA265" s="100"/>
      <c r="HB265" s="100"/>
      <c r="HC265" s="100"/>
      <c r="HD265" s="100"/>
      <c r="HE265" s="100"/>
      <c r="HF265" s="100"/>
      <c r="HG265" s="100"/>
      <c r="HH265" s="100"/>
      <c r="HI265" s="100"/>
      <c r="HJ265" s="100"/>
      <c r="HK265" s="100"/>
      <c r="HL265" s="100"/>
      <c r="HM265" s="100"/>
      <c r="HN265" s="100"/>
      <c r="HO265" s="100"/>
      <c r="HP265" s="100"/>
      <c r="HQ265" s="100"/>
      <c r="HR265" s="100"/>
      <c r="HS265" s="100"/>
      <c r="HT265" s="100"/>
      <c r="HU265" s="100"/>
      <c r="HV265" s="100"/>
      <c r="HW265" s="100"/>
      <c r="HX265" s="100"/>
      <c r="HY265" s="100"/>
      <c r="HZ265" s="100"/>
      <c r="IA265" s="100"/>
      <c r="IB265" s="100"/>
      <c r="IC265" s="100"/>
      <c r="ID265" s="100"/>
      <c r="IE265" s="100"/>
      <c r="IF265" s="100"/>
      <c r="IG265" s="100"/>
      <c r="IH265" s="100"/>
      <c r="II265" s="100"/>
      <c r="IJ265" s="100"/>
      <c r="IK265" s="100"/>
      <c r="IL265" s="100"/>
      <c r="IM265" s="100"/>
      <c r="IN265" s="100"/>
      <c r="IO265" s="100"/>
      <c r="IP265" s="100"/>
      <c r="IQ265" s="100"/>
      <c r="IR265" s="100"/>
      <c r="IS265" s="100"/>
      <c r="IT265" s="100"/>
      <c r="IU265" s="100"/>
      <c r="IV265" s="100"/>
      <c r="IW265" s="100"/>
      <c r="IX265" s="100"/>
      <c r="IY265" s="100"/>
      <c r="IZ265" s="100"/>
      <c r="JA265" s="100"/>
      <c r="JB265" s="100"/>
      <c r="JC265" s="100"/>
      <c r="JD265" s="100"/>
      <c r="JE265" s="100"/>
      <c r="JF265" s="100"/>
      <c r="JG265" s="100"/>
      <c r="JH265" s="100"/>
      <c r="JI265" s="100"/>
      <c r="JJ265" s="100"/>
      <c r="JK265" s="100"/>
      <c r="JL265" s="100"/>
      <c r="JM265" s="100"/>
      <c r="JN265" s="100"/>
      <c r="JO265" s="100"/>
      <c r="JP265" s="100"/>
      <c r="JQ265" s="100"/>
      <c r="JR265" s="100"/>
      <c r="JS265" s="100"/>
      <c r="JT265" s="100"/>
      <c r="JU265" s="100"/>
      <c r="JV265" s="100"/>
      <c r="JW265" s="100"/>
      <c r="JX265" s="100"/>
      <c r="JY265" s="100"/>
      <c r="JZ265" s="100"/>
      <c r="KA265" s="100"/>
      <c r="KB265" s="100"/>
      <c r="KC265" s="100"/>
      <c r="KD265" s="100"/>
      <c r="KE265" s="100"/>
      <c r="KF265" s="100"/>
      <c r="KG265" s="100"/>
      <c r="KH265" s="100"/>
      <c r="KI265" s="100"/>
      <c r="KJ265" s="100"/>
      <c r="KK265" s="100"/>
      <c r="KL265" s="100"/>
      <c r="KM265" s="100"/>
      <c r="KN265" s="100"/>
      <c r="KO265" s="100"/>
      <c r="KP265" s="100"/>
      <c r="KQ265" s="100"/>
      <c r="KR265" s="100"/>
      <c r="KS265" s="100"/>
      <c r="KT265" s="100"/>
      <c r="KU265" s="100"/>
      <c r="KV265" s="100"/>
      <c r="KW265" s="100"/>
      <c r="KX265" s="100"/>
      <c r="KY265" s="100"/>
      <c r="KZ265" s="100"/>
      <c r="LA265" s="100"/>
      <c r="LB265" s="100"/>
      <c r="LC265" s="100"/>
      <c r="LD265" s="100"/>
      <c r="LE265" s="100"/>
      <c r="LF265" s="100"/>
      <c r="LG265" s="100"/>
      <c r="LH265" s="100"/>
      <c r="LI265" s="100"/>
      <c r="LJ265" s="100"/>
      <c r="LK265" s="100"/>
      <c r="LL265" s="100"/>
      <c r="LM265" s="100"/>
      <c r="LN265" s="100"/>
      <c r="LO265" s="100"/>
      <c r="LP265" s="100"/>
      <c r="LQ265" s="100"/>
      <c r="LR265" s="100"/>
      <c r="LS265" s="100"/>
      <c r="LT265" s="100"/>
      <c r="LU265" s="100"/>
      <c r="LV265" s="100"/>
      <c r="LW265" s="100"/>
      <c r="LX265" s="100"/>
      <c r="LY265" s="100"/>
      <c r="LZ265" s="100"/>
      <c r="MA265" s="100"/>
      <c r="MB265" s="100"/>
      <c r="MC265" s="100"/>
      <c r="MD265" s="100"/>
      <c r="ME265" s="100"/>
      <c r="MF265" s="100"/>
      <c r="MG265" s="100"/>
      <c r="MH265" s="100"/>
      <c r="MI265" s="100"/>
      <c r="MJ265" s="100"/>
      <c r="MK265" s="100"/>
      <c r="ML265" s="100"/>
      <c r="MM265" s="100"/>
      <c r="MN265" s="100"/>
      <c r="MO265" s="100"/>
      <c r="MP265" s="100"/>
      <c r="MQ265" s="100"/>
      <c r="MR265" s="100"/>
      <c r="MS265" s="100"/>
      <c r="MT265" s="100"/>
      <c r="MU265" s="100"/>
      <c r="MV265" s="100"/>
      <c r="MW265" s="100"/>
      <c r="MX265" s="100"/>
      <c r="MY265" s="100"/>
      <c r="MZ265" s="100"/>
      <c r="NA265" s="100"/>
      <c r="NB265" s="100"/>
      <c r="NC265" s="100"/>
      <c r="ND265" s="100"/>
      <c r="NE265" s="100"/>
      <c r="NF265" s="100"/>
      <c r="NG265" s="100"/>
      <c r="NH265" s="100"/>
      <c r="NI265" s="100"/>
      <c r="NJ265" s="100"/>
      <c r="NK265" s="100"/>
      <c r="NL265" s="100"/>
      <c r="NM265" s="100"/>
      <c r="NN265" s="100"/>
      <c r="NO265" s="100"/>
      <c r="NP265" s="100"/>
      <c r="NQ265" s="100"/>
      <c r="NR265" s="100"/>
      <c r="NS265" s="100"/>
      <c r="NT265" s="100"/>
      <c r="NU265" s="100"/>
      <c r="NV265" s="100"/>
      <c r="NW265" s="100"/>
      <c r="NX265" s="100"/>
      <c r="NY265" s="100"/>
      <c r="NZ265" s="100"/>
      <c r="OA265" s="100"/>
      <c r="OB265" s="100"/>
      <c r="OC265" s="100"/>
      <c r="OD265" s="100"/>
      <c r="OE265" s="100"/>
      <c r="OF265" s="100"/>
      <c r="OG265" s="100"/>
      <c r="OH265" s="100"/>
      <c r="OI265" s="100"/>
      <c r="OJ265" s="100"/>
      <c r="OK265" s="100"/>
      <c r="OL265" s="100"/>
      <c r="OM265" s="100"/>
      <c r="ON265" s="100"/>
      <c r="OO265" s="100"/>
      <c r="OP265" s="100"/>
      <c r="OQ265" s="100"/>
      <c r="OR265" s="100"/>
      <c r="OS265" s="100"/>
      <c r="OT265" s="100"/>
      <c r="OU265" s="100"/>
      <c r="OV265" s="100"/>
      <c r="OW265" s="100"/>
      <c r="OX265" s="100"/>
      <c r="OY265" s="100"/>
      <c r="OZ265" s="100"/>
      <c r="PA265" s="100"/>
      <c r="PB265" s="100"/>
      <c r="PC265" s="100"/>
      <c r="PD265" s="100"/>
      <c r="PE265" s="100"/>
      <c r="PF265" s="100"/>
      <c r="PG265" s="100"/>
      <c r="PH265" s="100"/>
      <c r="PI265" s="100"/>
      <c r="PJ265" s="100"/>
      <c r="PK265" s="100"/>
      <c r="PL265" s="100"/>
      <c r="PM265" s="100"/>
      <c r="PN265" s="100"/>
      <c r="PO265" s="100"/>
      <c r="PP265" s="100"/>
      <c r="PQ265" s="100"/>
      <c r="PR265" s="100"/>
      <c r="PS265" s="100"/>
      <c r="PT265" s="100"/>
      <c r="PU265" s="100"/>
      <c r="PV265" s="100"/>
      <c r="PW265" s="100"/>
      <c r="PX265" s="100"/>
      <c r="PY265" s="100"/>
      <c r="PZ265" s="100"/>
      <c r="QA265" s="100"/>
      <c r="QB265" s="100"/>
      <c r="QC265" s="100"/>
      <c r="QD265" s="100"/>
      <c r="QE265" s="100"/>
      <c r="QF265" s="100"/>
      <c r="QG265" s="100"/>
      <c r="QH265" s="100"/>
      <c r="QI265" s="100"/>
      <c r="QJ265" s="100"/>
      <c r="QK265" s="100"/>
      <c r="QL265" s="100"/>
      <c r="QM265" s="100"/>
      <c r="QN265" s="100"/>
      <c r="QO265" s="100"/>
      <c r="QP265" s="100"/>
      <c r="QQ265" s="100"/>
      <c r="QR265" s="100"/>
      <c r="QS265" s="100"/>
      <c r="QT265" s="100"/>
      <c r="QU265" s="100"/>
      <c r="QV265" s="100"/>
      <c r="QW265" s="100"/>
      <c r="QX265" s="100"/>
      <c r="QY265" s="100"/>
      <c r="QZ265" s="100"/>
      <c r="RA265" s="100"/>
      <c r="RB265" s="100"/>
      <c r="RC265" s="100"/>
      <c r="RD265" s="100"/>
      <c r="RE265" s="100"/>
      <c r="RF265" s="100"/>
      <c r="RG265" s="100"/>
      <c r="RH265" s="100"/>
      <c r="RI265" s="100"/>
      <c r="RJ265" s="100"/>
      <c r="RK265" s="100"/>
      <c r="RL265" s="100"/>
      <c r="RM265" s="100"/>
      <c r="RN265" s="100"/>
      <c r="RO265" s="100"/>
      <c r="RP265" s="100"/>
      <c r="RQ265" s="100"/>
      <c r="RR265" s="100"/>
      <c r="RS265" s="100"/>
      <c r="RT265" s="100"/>
      <c r="RU265" s="100"/>
      <c r="RV265" s="100"/>
      <c r="RW265" s="100"/>
      <c r="RX265" s="100"/>
      <c r="RY265" s="100"/>
      <c r="RZ265" s="100"/>
      <c r="SA265" s="100"/>
      <c r="SB265" s="100"/>
      <c r="SC265" s="100"/>
      <c r="SD265" s="100"/>
      <c r="SE265" s="100"/>
      <c r="SF265" s="100"/>
      <c r="SG265" s="100"/>
      <c r="SH265" s="100"/>
      <c r="SI265" s="100"/>
      <c r="SJ265" s="100"/>
      <c r="SK265" s="100"/>
      <c r="SL265" s="100"/>
      <c r="SM265" s="100"/>
      <c r="SN265" s="100"/>
      <c r="SO265" s="100"/>
      <c r="SP265" s="100"/>
      <c r="SQ265" s="100"/>
      <c r="SR265" s="100"/>
      <c r="SS265" s="100"/>
      <c r="ST265" s="100"/>
      <c r="SU265" s="100"/>
      <c r="SV265" s="100"/>
      <c r="SW265" s="100"/>
      <c r="SX265" s="100"/>
      <c r="SY265" s="100"/>
      <c r="SZ265" s="100"/>
      <c r="TA265" s="100"/>
      <c r="TB265" s="100"/>
      <c r="TC265" s="100"/>
      <c r="TD265" s="100"/>
      <c r="TE265" s="100"/>
      <c r="TF265" s="100"/>
      <c r="TG265" s="100"/>
      <c r="TH265" s="100"/>
      <c r="TI265" s="100"/>
      <c r="TJ265" s="100"/>
      <c r="TK265" s="100"/>
      <c r="TL265" s="100"/>
      <c r="TM265" s="100"/>
      <c r="TN265" s="100"/>
      <c r="TO265" s="100"/>
      <c r="TP265" s="100"/>
      <c r="TQ265" s="100"/>
      <c r="TR265" s="100"/>
      <c r="TS265" s="100"/>
      <c r="TT265" s="100"/>
      <c r="TU265" s="100"/>
      <c r="TV265" s="100"/>
      <c r="TW265" s="100"/>
      <c r="TX265" s="100"/>
      <c r="TY265" s="100"/>
      <c r="TZ265" s="100"/>
      <c r="UA265" s="100"/>
      <c r="UB265" s="100"/>
      <c r="UC265" s="100"/>
      <c r="UD265" s="100"/>
      <c r="UE265" s="100"/>
      <c r="UF265" s="100"/>
      <c r="UG265" s="100"/>
      <c r="UH265" s="100"/>
      <c r="UI265" s="100"/>
      <c r="UJ265" s="100"/>
      <c r="UK265" s="100"/>
      <c r="UL265" s="100"/>
      <c r="UM265" s="100"/>
      <c r="UN265" s="100"/>
      <c r="UO265" s="100"/>
      <c r="UP265" s="100"/>
      <c r="UQ265" s="100"/>
      <c r="UR265" s="100"/>
      <c r="US265" s="100"/>
      <c r="UT265" s="100"/>
      <c r="UU265" s="100"/>
      <c r="UV265" s="100"/>
      <c r="UW265" s="100"/>
      <c r="UX265" s="100"/>
      <c r="UY265" s="100"/>
      <c r="UZ265" s="100"/>
      <c r="VA265" s="100"/>
      <c r="VB265" s="100"/>
      <c r="VC265" s="100"/>
      <c r="VD265" s="100"/>
      <c r="VE265" s="100"/>
      <c r="VF265" s="100"/>
      <c r="VG265" s="100"/>
      <c r="VH265" s="100"/>
      <c r="VI265" s="100"/>
      <c r="VJ265" s="100"/>
      <c r="VK265" s="100"/>
      <c r="VL265" s="100"/>
      <c r="VM265" s="100"/>
      <c r="VN265" s="100"/>
      <c r="VO265" s="100"/>
      <c r="VP265" s="100"/>
      <c r="VQ265" s="100"/>
      <c r="VR265" s="100"/>
      <c r="VS265" s="100"/>
      <c r="VT265" s="100"/>
      <c r="VU265" s="100"/>
      <c r="VV265" s="100"/>
      <c r="VW265" s="100"/>
      <c r="VX265" s="100"/>
      <c r="VY265" s="100"/>
      <c r="VZ265" s="100"/>
      <c r="WA265" s="100"/>
      <c r="WB265" s="100"/>
      <c r="WC265" s="100"/>
      <c r="WD265" s="100"/>
      <c r="WE265" s="100"/>
      <c r="WF265" s="100"/>
      <c r="WG265" s="100"/>
      <c r="WH265" s="100"/>
      <c r="WI265" s="100"/>
      <c r="WJ265" s="100"/>
      <c r="WK265" s="100"/>
      <c r="WL265" s="100"/>
      <c r="WM265" s="100"/>
      <c r="WN265" s="100"/>
      <c r="WO265" s="100"/>
      <c r="WP265" s="100"/>
      <c r="WQ265" s="100"/>
      <c r="WR265" s="100"/>
      <c r="WS265" s="100"/>
      <c r="WT265" s="100"/>
      <c r="WU265" s="100"/>
      <c r="WV265" s="100"/>
      <c r="WW265" s="100"/>
      <c r="WX265" s="100"/>
      <c r="WY265" s="100"/>
      <c r="WZ265" s="100"/>
      <c r="XA265" s="100"/>
      <c r="XB265" s="100"/>
      <c r="XC265" s="100"/>
      <c r="XD265" s="100"/>
      <c r="XE265" s="100"/>
      <c r="XF265" s="100"/>
      <c r="XG265" s="100"/>
      <c r="XH265" s="100"/>
      <c r="XI265" s="100"/>
      <c r="XJ265" s="100"/>
      <c r="XK265" s="100"/>
      <c r="XL265" s="100"/>
      <c r="XM265" s="100"/>
      <c r="XN265" s="100"/>
      <c r="XO265" s="100"/>
      <c r="XP265" s="100"/>
      <c r="XQ265" s="100"/>
      <c r="XR265" s="100"/>
      <c r="XS265" s="100"/>
      <c r="XT265" s="100"/>
      <c r="XU265" s="100"/>
      <c r="XV265" s="100"/>
      <c r="XW265" s="100"/>
      <c r="XX265" s="100"/>
      <c r="XY265" s="100"/>
      <c r="XZ265" s="100"/>
      <c r="YA265" s="100"/>
      <c r="YB265" s="100"/>
      <c r="YC265" s="100"/>
      <c r="YD265" s="100"/>
      <c r="YE265" s="100"/>
      <c r="YF265" s="100"/>
      <c r="YG265" s="100"/>
      <c r="YH265" s="100"/>
      <c r="YI265" s="100"/>
      <c r="YJ265" s="100"/>
      <c r="YK265" s="100"/>
      <c r="YL265" s="100"/>
      <c r="YM265" s="100"/>
      <c r="YN265" s="100"/>
      <c r="YO265" s="100"/>
      <c r="YP265" s="100"/>
      <c r="YQ265" s="100"/>
      <c r="YR265" s="100"/>
      <c r="YS265" s="100"/>
      <c r="YT265" s="100"/>
      <c r="YU265" s="100"/>
      <c r="YV265" s="100"/>
      <c r="YW265" s="100"/>
      <c r="YX265" s="100"/>
      <c r="YY265" s="100"/>
      <c r="YZ265" s="100"/>
      <c r="ZA265" s="100"/>
      <c r="ZB265" s="100"/>
      <c r="ZC265" s="100"/>
      <c r="ZD265" s="100"/>
      <c r="ZE265" s="100"/>
      <c r="ZF265" s="100"/>
      <c r="ZG265" s="100"/>
      <c r="ZH265" s="100"/>
      <c r="ZI265" s="100"/>
      <c r="ZJ265" s="100"/>
      <c r="ZK265" s="100"/>
      <c r="ZL265" s="100"/>
      <c r="ZM265" s="100"/>
      <c r="ZN265" s="100"/>
      <c r="ZO265" s="100"/>
      <c r="ZP265" s="100"/>
      <c r="ZQ265" s="100"/>
      <c r="ZR265" s="100"/>
      <c r="ZS265" s="100"/>
      <c r="ZT265" s="100"/>
      <c r="ZU265" s="100"/>
      <c r="ZV265" s="100"/>
      <c r="ZW265" s="100"/>
      <c r="ZX265" s="100"/>
      <c r="ZY265" s="100"/>
      <c r="ZZ265" s="100"/>
      <c r="AAA265" s="100"/>
      <c r="AAB265" s="100"/>
      <c r="AAC265" s="100"/>
      <c r="AAD265" s="100"/>
      <c r="AAE265" s="100"/>
      <c r="AAF265" s="100"/>
      <c r="AAG265" s="100"/>
      <c r="AAH265" s="100"/>
      <c r="AAI265" s="100"/>
      <c r="AAJ265" s="100"/>
      <c r="AAK265" s="100"/>
      <c r="AAL265" s="100"/>
      <c r="AAM265" s="100"/>
      <c r="AAN265" s="100"/>
      <c r="AAO265" s="100"/>
      <c r="AAP265" s="100"/>
      <c r="AAQ265" s="100"/>
      <c r="AAR265" s="100"/>
      <c r="AAS265" s="100"/>
      <c r="AAT265" s="100"/>
      <c r="AAU265" s="100"/>
      <c r="AAV265" s="100"/>
      <c r="AAW265" s="100"/>
      <c r="AAX265" s="100"/>
      <c r="AAY265" s="100"/>
      <c r="AAZ265" s="100"/>
      <c r="ABA265" s="100"/>
      <c r="ABB265" s="100"/>
      <c r="ABC265" s="100"/>
      <c r="ABD265" s="100"/>
      <c r="ABE265" s="100"/>
      <c r="ABF265" s="100"/>
      <c r="ABG265" s="100"/>
      <c r="ABH265" s="100"/>
      <c r="ABI265" s="100"/>
      <c r="ABJ265" s="100"/>
      <c r="ABK265" s="100"/>
      <c r="ABL265" s="100"/>
      <c r="ABM265" s="100"/>
      <c r="ABN265" s="100"/>
      <c r="ABO265" s="100"/>
      <c r="ABP265" s="100"/>
      <c r="ABQ265" s="100"/>
      <c r="ABR265" s="100"/>
      <c r="ABS265" s="100"/>
      <c r="ABT265" s="100"/>
      <c r="ABU265" s="100"/>
      <c r="ABV265" s="100"/>
      <c r="ABW265" s="100"/>
      <c r="ABX265" s="100"/>
      <c r="ABY265" s="100"/>
      <c r="ABZ265" s="100"/>
      <c r="ACA265" s="100"/>
      <c r="ACB265" s="100"/>
      <c r="ACC265" s="100"/>
      <c r="ACD265" s="100"/>
      <c r="ACE265" s="100"/>
      <c r="ACF265" s="100"/>
      <c r="ACG265" s="100"/>
      <c r="ACH265" s="100"/>
      <c r="ACI265" s="100"/>
      <c r="ACJ265" s="100"/>
      <c r="ACK265" s="100"/>
      <c r="ACL265" s="100"/>
      <c r="ACM265" s="100"/>
      <c r="ACN265" s="100"/>
      <c r="ACO265" s="100"/>
      <c r="ACP265" s="100"/>
      <c r="ACQ265" s="100"/>
      <c r="ACR265" s="100"/>
      <c r="ACS265" s="100"/>
      <c r="ACT265" s="100"/>
      <c r="ACU265" s="100"/>
      <c r="ACV265" s="100"/>
      <c r="ACW265" s="100"/>
      <c r="ACX265" s="100"/>
      <c r="ACY265" s="100"/>
      <c r="ACZ265" s="100"/>
      <c r="ADA265" s="100"/>
      <c r="ADB265" s="100"/>
      <c r="ADC265" s="100"/>
      <c r="ADD265" s="100"/>
      <c r="ADE265" s="100"/>
      <c r="ADF265" s="100"/>
      <c r="ADG265" s="100"/>
      <c r="ADH265" s="100"/>
      <c r="ADI265" s="100"/>
      <c r="ADJ265" s="100"/>
      <c r="ADK265" s="100"/>
      <c r="ADL265" s="100"/>
      <c r="ADM265" s="100"/>
      <c r="ADN265" s="100"/>
      <c r="ADO265" s="100"/>
      <c r="ADP265" s="100"/>
      <c r="ADQ265" s="100"/>
      <c r="ADR265" s="100"/>
      <c r="ADS265" s="100"/>
      <c r="ADT265" s="100"/>
      <c r="ADU265" s="100"/>
      <c r="ADV265" s="100"/>
      <c r="ADW265" s="100"/>
      <c r="ADX265" s="100"/>
      <c r="ADY265" s="100"/>
      <c r="ADZ265" s="100"/>
      <c r="AEA265" s="100"/>
      <c r="AEB265" s="100"/>
      <c r="AEC265" s="100"/>
      <c r="AED265" s="100"/>
      <c r="AEE265" s="100"/>
      <c r="AEF265" s="100"/>
      <c r="AEG265" s="100"/>
      <c r="AEH265" s="100"/>
      <c r="AEI265" s="100"/>
      <c r="AEJ265" s="100"/>
      <c r="AEK265" s="100"/>
      <c r="AEL265" s="100"/>
      <c r="AEM265" s="100"/>
      <c r="AEN265" s="100"/>
      <c r="AEO265" s="100"/>
      <c r="AEP265" s="100"/>
      <c r="AEQ265" s="100"/>
      <c r="AER265" s="100"/>
      <c r="AES265" s="100"/>
      <c r="AET265" s="100"/>
      <c r="AEU265" s="100"/>
      <c r="AEV265" s="100"/>
      <c r="AEW265" s="100"/>
      <c r="AEX265" s="100"/>
      <c r="AEY265" s="100"/>
      <c r="AEZ265" s="100"/>
      <c r="AFA265" s="100"/>
      <c r="AFB265" s="100"/>
      <c r="AFC265" s="100"/>
      <c r="AFD265" s="100"/>
      <c r="AFE265" s="100"/>
      <c r="AFF265" s="100"/>
      <c r="AFG265" s="100"/>
      <c r="AFH265" s="100"/>
      <c r="AFI265" s="100"/>
      <c r="AFJ265" s="100"/>
      <c r="AFK265" s="100"/>
      <c r="AFL265" s="100"/>
      <c r="AFM265" s="100"/>
      <c r="AFN265" s="100"/>
      <c r="AFO265" s="100"/>
      <c r="AFP265" s="100"/>
      <c r="AFQ265" s="100"/>
      <c r="AFR265" s="100"/>
      <c r="AFS265" s="100"/>
      <c r="AFT265" s="100"/>
      <c r="AFU265" s="100"/>
      <c r="AFV265" s="100"/>
      <c r="AFW265" s="100"/>
      <c r="AFX265" s="100"/>
      <c r="AFY265" s="100"/>
      <c r="AFZ265" s="100"/>
      <c r="AGA265" s="100"/>
      <c r="AGB265" s="100"/>
      <c r="AGC265" s="100"/>
      <c r="AGD265" s="100"/>
      <c r="AGE265" s="100"/>
      <c r="AGF265" s="100"/>
      <c r="AGG265" s="100"/>
      <c r="AGH265" s="100"/>
      <c r="AGI265" s="100"/>
      <c r="AGJ265" s="100"/>
      <c r="AGK265" s="100"/>
      <c r="AGL265" s="100"/>
      <c r="AGM265" s="100"/>
      <c r="AGN265" s="100"/>
      <c r="AGO265" s="100"/>
      <c r="AGP265" s="100"/>
      <c r="AGQ265" s="100"/>
      <c r="AGR265" s="100"/>
      <c r="AGS265" s="100"/>
      <c r="AGT265" s="100"/>
      <c r="AGU265" s="100"/>
      <c r="AGV265" s="100"/>
      <c r="AGW265" s="100"/>
      <c r="AGX265" s="100"/>
      <c r="AGY265" s="100"/>
      <c r="AGZ265" s="100"/>
      <c r="AHA265" s="100"/>
      <c r="AHB265" s="100"/>
      <c r="AHC265" s="100"/>
      <c r="AHD265" s="100"/>
      <c r="AHE265" s="100"/>
      <c r="AHF265" s="100"/>
      <c r="AHG265" s="100"/>
      <c r="AHH265" s="100"/>
      <c r="AHI265" s="100"/>
      <c r="AHJ265" s="100"/>
      <c r="AHK265" s="100"/>
      <c r="AHL265" s="100"/>
      <c r="AHM265" s="100"/>
      <c r="AHN265" s="100"/>
      <c r="AHO265" s="100"/>
      <c r="AHP265" s="100"/>
      <c r="AHQ265" s="100"/>
      <c r="AHR265" s="100"/>
      <c r="AHS265" s="100"/>
      <c r="AHT265" s="100"/>
      <c r="AHU265" s="100"/>
      <c r="AHV265" s="100"/>
      <c r="AHW265" s="100"/>
      <c r="AHX265" s="100"/>
      <c r="AHY265" s="100"/>
      <c r="AHZ265" s="100"/>
      <c r="AIA265" s="100"/>
      <c r="AIB265" s="100"/>
      <c r="AIC265" s="100"/>
      <c r="AID265" s="100"/>
      <c r="AIE265" s="100"/>
      <c r="AIF265" s="100"/>
      <c r="AIG265" s="100"/>
      <c r="AIH265" s="100"/>
      <c r="AII265" s="100"/>
      <c r="AIJ265" s="100"/>
      <c r="AIK265" s="100"/>
      <c r="AIL265" s="100"/>
      <c r="AIM265" s="100"/>
      <c r="AIN265" s="100"/>
      <c r="AIO265" s="100"/>
      <c r="AIP265" s="100"/>
      <c r="AIQ265" s="100"/>
      <c r="AIR265" s="100"/>
      <c r="AIS265" s="100"/>
      <c r="AIT265" s="100"/>
      <c r="AIU265" s="100"/>
      <c r="AIV265" s="100"/>
      <c r="AIW265" s="100"/>
      <c r="AIX265" s="100"/>
      <c r="AIY265" s="100"/>
      <c r="AIZ265" s="100"/>
      <c r="AJA265" s="100"/>
      <c r="AJB265" s="100"/>
      <c r="AJC265" s="100"/>
      <c r="AJD265" s="100"/>
      <c r="AJE265" s="100"/>
      <c r="AJF265" s="100"/>
      <c r="AJG265" s="100"/>
      <c r="AJH265" s="100"/>
      <c r="AJI265" s="100"/>
      <c r="AJJ265" s="100"/>
      <c r="AJK265" s="100"/>
      <c r="AJL265" s="100"/>
      <c r="AJM265" s="100"/>
      <c r="AJN265" s="100"/>
      <c r="AJO265" s="100"/>
      <c r="AJP265" s="100"/>
      <c r="AJQ265" s="100"/>
      <c r="AJR265" s="100"/>
      <c r="AJS265" s="100"/>
      <c r="AJT265" s="100"/>
      <c r="AJU265" s="100"/>
      <c r="AJV265" s="100"/>
      <c r="AJW265" s="100"/>
      <c r="AJX265" s="100"/>
      <c r="AJY265" s="100"/>
      <c r="AJZ265" s="100"/>
      <c r="AKA265" s="100"/>
      <c r="AKB265" s="100"/>
      <c r="AKC265" s="100"/>
      <c r="AKD265" s="100"/>
      <c r="AKE265" s="100"/>
      <c r="AKF265" s="100"/>
      <c r="AKG265" s="100"/>
      <c r="AKH265" s="100"/>
      <c r="AKI265" s="100"/>
      <c r="AKJ265" s="100"/>
      <c r="AKK265" s="100"/>
      <c r="AKL265" s="100"/>
      <c r="AKM265" s="100"/>
      <c r="AKN265" s="100"/>
      <c r="AKO265" s="100"/>
      <c r="AKP265" s="100"/>
      <c r="AKQ265" s="100"/>
      <c r="AKR265" s="100"/>
      <c r="AKS265" s="100"/>
      <c r="AKT265" s="100"/>
      <c r="AKU265" s="100"/>
      <c r="AKV265" s="100"/>
      <c r="AKW265" s="100"/>
      <c r="AKX265" s="100"/>
      <c r="AKY265" s="100"/>
      <c r="AKZ265" s="100"/>
      <c r="ALA265" s="100"/>
      <c r="ALB265" s="100"/>
      <c r="ALC265" s="100"/>
      <c r="ALD265" s="100"/>
      <c r="ALE265" s="100"/>
      <c r="ALF265" s="100"/>
      <c r="ALG265" s="100"/>
      <c r="ALH265" s="100"/>
      <c r="ALI265" s="100"/>
      <c r="ALJ265" s="100"/>
      <c r="ALK265" s="100"/>
      <c r="ALL265" s="100"/>
      <c r="ALM265" s="100"/>
      <c r="ALN265" s="100"/>
      <c r="ALO265" s="100"/>
      <c r="ALP265" s="100"/>
      <c r="ALQ265" s="100"/>
      <c r="ALR265" s="100"/>
      <c r="ALS265" s="100"/>
      <c r="ALT265" s="100"/>
      <c r="ALU265" s="100"/>
      <c r="ALV265" s="100"/>
      <c r="ALW265" s="100"/>
      <c r="ALX265" s="100"/>
      <c r="ALY265" s="100"/>
      <c r="ALZ265" s="100"/>
      <c r="AMA265" s="100"/>
      <c r="AMB265" s="100"/>
      <c r="AMC265" s="100"/>
      <c r="AMD265" s="100"/>
      <c r="AME265" s="100"/>
      <c r="AMF265" s="100"/>
      <c r="AMG265" s="100"/>
      <c r="AMH265" s="100"/>
      <c r="AMI265" s="100"/>
    </row>
    <row r="266" spans="1:1023" s="104" customFormat="1">
      <c r="A266" s="117" t="s">
        <v>260</v>
      </c>
      <c r="B266" s="118" t="s">
        <v>270</v>
      </c>
      <c r="C266" s="100">
        <v>38</v>
      </c>
      <c r="D266" s="100">
        <v>20</v>
      </c>
      <c r="E266" s="100">
        <v>2</v>
      </c>
      <c r="F266" s="100">
        <v>4</v>
      </c>
      <c r="G266" s="100"/>
      <c r="H266" s="100">
        <f t="shared" si="40"/>
        <v>64</v>
      </c>
      <c r="I266" s="123" t="str">
        <f t="shared" si="41"/>
        <v>統一超商</v>
      </c>
      <c r="J266" s="127" t="str">
        <f>IF((I266&lt;&gt;店舗数一覧_2021!I266),"○","")</f>
        <v/>
      </c>
      <c r="K266" s="124">
        <v>157030</v>
      </c>
      <c r="L266" s="102">
        <f t="shared" si="42"/>
        <v>2453.59375</v>
      </c>
      <c r="S266" s="100"/>
      <c r="T266" s="100"/>
      <c r="U266" s="100"/>
      <c r="V266" s="100"/>
      <c r="W266" s="100"/>
      <c r="X266" s="100"/>
      <c r="Y266" s="100"/>
      <c r="Z266" s="100"/>
      <c r="AA266" s="100"/>
      <c r="AB266" s="100"/>
      <c r="AC266" s="100"/>
      <c r="AD266" s="100"/>
      <c r="AE266" s="100"/>
      <c r="AF266" s="100"/>
      <c r="AG266" s="100"/>
      <c r="AH266" s="100"/>
      <c r="AI266" s="100"/>
      <c r="AJ266" s="100"/>
      <c r="AK266" s="100"/>
      <c r="AL266" s="100"/>
      <c r="AM266" s="100"/>
      <c r="AN266" s="100"/>
      <c r="AO266" s="100"/>
      <c r="AP266" s="100"/>
      <c r="AQ266" s="100"/>
      <c r="AR266" s="100"/>
      <c r="AS266" s="100"/>
      <c r="AT266" s="100"/>
      <c r="AU266" s="100"/>
      <c r="AV266" s="100"/>
      <c r="AW266" s="100"/>
      <c r="AX266" s="100"/>
      <c r="AY266" s="100"/>
      <c r="AZ266" s="100"/>
      <c r="BA266" s="100"/>
      <c r="BB266" s="100"/>
      <c r="BC266" s="100"/>
      <c r="BD266" s="100"/>
      <c r="BE266" s="100"/>
      <c r="BF266" s="100"/>
      <c r="BG266" s="100"/>
      <c r="BH266" s="100"/>
      <c r="BI266" s="100"/>
      <c r="BJ266" s="100"/>
      <c r="BK266" s="100"/>
      <c r="BL266" s="100"/>
      <c r="BM266" s="100"/>
      <c r="BN266" s="100"/>
      <c r="BO266" s="100"/>
      <c r="BP266" s="100"/>
      <c r="BQ266" s="100"/>
      <c r="BR266" s="100"/>
      <c r="BS266" s="100"/>
      <c r="BT266" s="100"/>
      <c r="BU266" s="100"/>
      <c r="BV266" s="100"/>
      <c r="BW266" s="100"/>
      <c r="BX266" s="100"/>
      <c r="BY266" s="100"/>
      <c r="BZ266" s="100"/>
      <c r="CA266" s="100"/>
      <c r="CB266" s="100"/>
      <c r="CC266" s="100"/>
      <c r="CD266" s="100"/>
      <c r="CE266" s="100"/>
      <c r="CF266" s="100"/>
      <c r="CG266" s="100"/>
      <c r="CH266" s="100"/>
      <c r="CI266" s="100"/>
      <c r="CJ266" s="100"/>
      <c r="CK266" s="100"/>
      <c r="CL266" s="100"/>
      <c r="CM266" s="100"/>
      <c r="CN266" s="100"/>
      <c r="CO266" s="100"/>
      <c r="CP266" s="100"/>
      <c r="CQ266" s="100"/>
      <c r="CR266" s="100"/>
      <c r="CS266" s="100"/>
      <c r="CT266" s="100"/>
      <c r="CU266" s="100"/>
      <c r="CV266" s="100"/>
      <c r="CW266" s="100"/>
      <c r="CX266" s="100"/>
      <c r="CY266" s="100"/>
      <c r="CZ266" s="100"/>
      <c r="DA266" s="100"/>
      <c r="DB266" s="100"/>
      <c r="DC266" s="100"/>
      <c r="DD266" s="100"/>
      <c r="DE266" s="100"/>
      <c r="DF266" s="100"/>
      <c r="DG266" s="100"/>
      <c r="DH266" s="100"/>
      <c r="DI266" s="100"/>
      <c r="DJ266" s="100"/>
      <c r="DK266" s="100"/>
      <c r="DL266" s="100"/>
      <c r="DM266" s="100"/>
      <c r="DN266" s="100"/>
      <c r="DO266" s="100"/>
      <c r="DP266" s="100"/>
      <c r="DQ266" s="100"/>
      <c r="DR266" s="100"/>
      <c r="DS266" s="100"/>
      <c r="DT266" s="100"/>
      <c r="DU266" s="100"/>
      <c r="DV266" s="100"/>
      <c r="DW266" s="100"/>
      <c r="DX266" s="100"/>
      <c r="DY266" s="100"/>
      <c r="DZ266" s="100"/>
      <c r="EA266" s="100"/>
      <c r="EB266" s="100"/>
      <c r="EC266" s="100"/>
      <c r="ED266" s="100"/>
      <c r="EE266" s="100"/>
      <c r="EF266" s="100"/>
      <c r="EG266" s="100"/>
      <c r="EH266" s="100"/>
      <c r="EI266" s="100"/>
      <c r="EJ266" s="100"/>
      <c r="EK266" s="100"/>
      <c r="EL266" s="100"/>
      <c r="EM266" s="100"/>
      <c r="EN266" s="100"/>
      <c r="EO266" s="100"/>
      <c r="EP266" s="100"/>
      <c r="EQ266" s="100"/>
      <c r="ER266" s="100"/>
      <c r="ES266" s="100"/>
      <c r="ET266" s="100"/>
      <c r="EU266" s="100"/>
      <c r="EV266" s="100"/>
      <c r="EW266" s="100"/>
      <c r="EX266" s="100"/>
      <c r="EY266" s="100"/>
      <c r="EZ266" s="100"/>
      <c r="FA266" s="100"/>
      <c r="FB266" s="100"/>
      <c r="FC266" s="100"/>
      <c r="FD266" s="100"/>
      <c r="FE266" s="100"/>
      <c r="FF266" s="100"/>
      <c r="FG266" s="100"/>
      <c r="FH266" s="100"/>
      <c r="FI266" s="100"/>
      <c r="FJ266" s="100"/>
      <c r="FK266" s="100"/>
      <c r="FL266" s="100"/>
      <c r="FM266" s="100"/>
      <c r="FN266" s="100"/>
      <c r="FO266" s="100"/>
      <c r="FP266" s="100"/>
      <c r="FQ266" s="100"/>
      <c r="FR266" s="100"/>
      <c r="FS266" s="100"/>
      <c r="FT266" s="100"/>
      <c r="FU266" s="100"/>
      <c r="FV266" s="100"/>
      <c r="FW266" s="100"/>
      <c r="FX266" s="100"/>
      <c r="FY266" s="100"/>
      <c r="FZ266" s="100"/>
      <c r="GA266" s="100"/>
      <c r="GB266" s="100"/>
      <c r="GC266" s="100"/>
      <c r="GD266" s="100"/>
      <c r="GE266" s="100"/>
      <c r="GF266" s="100"/>
      <c r="GG266" s="100"/>
      <c r="GH266" s="100"/>
      <c r="GI266" s="100"/>
      <c r="GJ266" s="100"/>
      <c r="GK266" s="100"/>
      <c r="GL266" s="100"/>
      <c r="GM266" s="100"/>
      <c r="GN266" s="100"/>
      <c r="GO266" s="100"/>
      <c r="GP266" s="100"/>
      <c r="GQ266" s="100"/>
      <c r="GR266" s="100"/>
      <c r="GS266" s="100"/>
      <c r="GT266" s="100"/>
      <c r="GU266" s="100"/>
      <c r="GV266" s="100"/>
      <c r="GW266" s="100"/>
      <c r="GX266" s="100"/>
      <c r="GY266" s="100"/>
      <c r="GZ266" s="100"/>
      <c r="HA266" s="100"/>
      <c r="HB266" s="100"/>
      <c r="HC266" s="100"/>
      <c r="HD266" s="100"/>
      <c r="HE266" s="100"/>
      <c r="HF266" s="100"/>
      <c r="HG266" s="100"/>
      <c r="HH266" s="100"/>
      <c r="HI266" s="100"/>
      <c r="HJ266" s="100"/>
      <c r="HK266" s="100"/>
      <c r="HL266" s="100"/>
      <c r="HM266" s="100"/>
      <c r="HN266" s="100"/>
      <c r="HO266" s="100"/>
      <c r="HP266" s="100"/>
      <c r="HQ266" s="100"/>
      <c r="HR266" s="100"/>
      <c r="HS266" s="100"/>
      <c r="HT266" s="100"/>
      <c r="HU266" s="100"/>
      <c r="HV266" s="100"/>
      <c r="HW266" s="100"/>
      <c r="HX266" s="100"/>
      <c r="HY266" s="100"/>
      <c r="HZ266" s="100"/>
      <c r="IA266" s="100"/>
      <c r="IB266" s="100"/>
      <c r="IC266" s="100"/>
      <c r="ID266" s="100"/>
      <c r="IE266" s="100"/>
      <c r="IF266" s="100"/>
      <c r="IG266" s="100"/>
      <c r="IH266" s="100"/>
      <c r="II266" s="100"/>
      <c r="IJ266" s="100"/>
      <c r="IK266" s="100"/>
      <c r="IL266" s="100"/>
      <c r="IM266" s="100"/>
      <c r="IN266" s="100"/>
      <c r="IO266" s="100"/>
      <c r="IP266" s="100"/>
      <c r="IQ266" s="100"/>
      <c r="IR266" s="100"/>
      <c r="IS266" s="100"/>
      <c r="IT266" s="100"/>
      <c r="IU266" s="100"/>
      <c r="IV266" s="100"/>
      <c r="IW266" s="100"/>
      <c r="IX266" s="100"/>
      <c r="IY266" s="100"/>
      <c r="IZ266" s="100"/>
      <c r="JA266" s="100"/>
      <c r="JB266" s="100"/>
      <c r="JC266" s="100"/>
      <c r="JD266" s="100"/>
      <c r="JE266" s="100"/>
      <c r="JF266" s="100"/>
      <c r="JG266" s="100"/>
      <c r="JH266" s="100"/>
      <c r="JI266" s="100"/>
      <c r="JJ266" s="100"/>
      <c r="JK266" s="100"/>
      <c r="JL266" s="100"/>
      <c r="JM266" s="100"/>
      <c r="JN266" s="100"/>
      <c r="JO266" s="100"/>
      <c r="JP266" s="100"/>
      <c r="JQ266" s="100"/>
      <c r="JR266" s="100"/>
      <c r="JS266" s="100"/>
      <c r="JT266" s="100"/>
      <c r="JU266" s="100"/>
      <c r="JV266" s="100"/>
      <c r="JW266" s="100"/>
      <c r="JX266" s="100"/>
      <c r="JY266" s="100"/>
      <c r="JZ266" s="100"/>
      <c r="KA266" s="100"/>
      <c r="KB266" s="100"/>
      <c r="KC266" s="100"/>
      <c r="KD266" s="100"/>
      <c r="KE266" s="100"/>
      <c r="KF266" s="100"/>
      <c r="KG266" s="100"/>
      <c r="KH266" s="100"/>
      <c r="KI266" s="100"/>
      <c r="KJ266" s="100"/>
      <c r="KK266" s="100"/>
      <c r="KL266" s="100"/>
      <c r="KM266" s="100"/>
      <c r="KN266" s="100"/>
      <c r="KO266" s="100"/>
      <c r="KP266" s="100"/>
      <c r="KQ266" s="100"/>
      <c r="KR266" s="100"/>
      <c r="KS266" s="100"/>
      <c r="KT266" s="100"/>
      <c r="KU266" s="100"/>
      <c r="KV266" s="100"/>
      <c r="KW266" s="100"/>
      <c r="KX266" s="100"/>
      <c r="KY266" s="100"/>
      <c r="KZ266" s="100"/>
      <c r="LA266" s="100"/>
      <c r="LB266" s="100"/>
      <c r="LC266" s="100"/>
      <c r="LD266" s="100"/>
      <c r="LE266" s="100"/>
      <c r="LF266" s="100"/>
      <c r="LG266" s="100"/>
      <c r="LH266" s="100"/>
      <c r="LI266" s="100"/>
      <c r="LJ266" s="100"/>
      <c r="LK266" s="100"/>
      <c r="LL266" s="100"/>
      <c r="LM266" s="100"/>
      <c r="LN266" s="100"/>
      <c r="LO266" s="100"/>
      <c r="LP266" s="100"/>
      <c r="LQ266" s="100"/>
      <c r="LR266" s="100"/>
      <c r="LS266" s="100"/>
      <c r="LT266" s="100"/>
      <c r="LU266" s="100"/>
      <c r="LV266" s="100"/>
      <c r="LW266" s="100"/>
      <c r="LX266" s="100"/>
      <c r="LY266" s="100"/>
      <c r="LZ266" s="100"/>
      <c r="MA266" s="100"/>
      <c r="MB266" s="100"/>
      <c r="MC266" s="100"/>
      <c r="MD266" s="100"/>
      <c r="ME266" s="100"/>
      <c r="MF266" s="100"/>
      <c r="MG266" s="100"/>
      <c r="MH266" s="100"/>
      <c r="MI266" s="100"/>
      <c r="MJ266" s="100"/>
      <c r="MK266" s="100"/>
      <c r="ML266" s="100"/>
      <c r="MM266" s="100"/>
      <c r="MN266" s="100"/>
      <c r="MO266" s="100"/>
      <c r="MP266" s="100"/>
      <c r="MQ266" s="100"/>
      <c r="MR266" s="100"/>
      <c r="MS266" s="100"/>
      <c r="MT266" s="100"/>
      <c r="MU266" s="100"/>
      <c r="MV266" s="100"/>
      <c r="MW266" s="100"/>
      <c r="MX266" s="100"/>
      <c r="MY266" s="100"/>
      <c r="MZ266" s="100"/>
      <c r="NA266" s="100"/>
      <c r="NB266" s="100"/>
      <c r="NC266" s="100"/>
      <c r="ND266" s="100"/>
      <c r="NE266" s="100"/>
      <c r="NF266" s="100"/>
      <c r="NG266" s="100"/>
      <c r="NH266" s="100"/>
      <c r="NI266" s="100"/>
      <c r="NJ266" s="100"/>
      <c r="NK266" s="100"/>
      <c r="NL266" s="100"/>
      <c r="NM266" s="100"/>
      <c r="NN266" s="100"/>
      <c r="NO266" s="100"/>
      <c r="NP266" s="100"/>
      <c r="NQ266" s="100"/>
      <c r="NR266" s="100"/>
      <c r="NS266" s="100"/>
      <c r="NT266" s="100"/>
      <c r="NU266" s="100"/>
      <c r="NV266" s="100"/>
      <c r="NW266" s="100"/>
      <c r="NX266" s="100"/>
      <c r="NY266" s="100"/>
      <c r="NZ266" s="100"/>
      <c r="OA266" s="100"/>
      <c r="OB266" s="100"/>
      <c r="OC266" s="100"/>
      <c r="OD266" s="100"/>
      <c r="OE266" s="100"/>
      <c r="OF266" s="100"/>
      <c r="OG266" s="100"/>
      <c r="OH266" s="100"/>
      <c r="OI266" s="100"/>
      <c r="OJ266" s="100"/>
      <c r="OK266" s="100"/>
      <c r="OL266" s="100"/>
      <c r="OM266" s="100"/>
      <c r="ON266" s="100"/>
      <c r="OO266" s="100"/>
      <c r="OP266" s="100"/>
      <c r="OQ266" s="100"/>
      <c r="OR266" s="100"/>
      <c r="OS266" s="100"/>
      <c r="OT266" s="100"/>
      <c r="OU266" s="100"/>
      <c r="OV266" s="100"/>
      <c r="OW266" s="100"/>
      <c r="OX266" s="100"/>
      <c r="OY266" s="100"/>
      <c r="OZ266" s="100"/>
      <c r="PA266" s="100"/>
      <c r="PB266" s="100"/>
      <c r="PC266" s="100"/>
      <c r="PD266" s="100"/>
      <c r="PE266" s="100"/>
      <c r="PF266" s="100"/>
      <c r="PG266" s="100"/>
      <c r="PH266" s="100"/>
      <c r="PI266" s="100"/>
      <c r="PJ266" s="100"/>
      <c r="PK266" s="100"/>
      <c r="PL266" s="100"/>
      <c r="PM266" s="100"/>
      <c r="PN266" s="100"/>
      <c r="PO266" s="100"/>
      <c r="PP266" s="100"/>
      <c r="PQ266" s="100"/>
      <c r="PR266" s="100"/>
      <c r="PS266" s="100"/>
      <c r="PT266" s="100"/>
      <c r="PU266" s="100"/>
      <c r="PV266" s="100"/>
      <c r="PW266" s="100"/>
      <c r="PX266" s="100"/>
      <c r="PY266" s="100"/>
      <c r="PZ266" s="100"/>
      <c r="QA266" s="100"/>
      <c r="QB266" s="100"/>
      <c r="QC266" s="100"/>
      <c r="QD266" s="100"/>
      <c r="QE266" s="100"/>
      <c r="QF266" s="100"/>
      <c r="QG266" s="100"/>
      <c r="QH266" s="100"/>
      <c r="QI266" s="100"/>
      <c r="QJ266" s="100"/>
      <c r="QK266" s="100"/>
      <c r="QL266" s="100"/>
      <c r="QM266" s="100"/>
      <c r="QN266" s="100"/>
      <c r="QO266" s="100"/>
      <c r="QP266" s="100"/>
      <c r="QQ266" s="100"/>
      <c r="QR266" s="100"/>
      <c r="QS266" s="100"/>
      <c r="QT266" s="100"/>
      <c r="QU266" s="100"/>
      <c r="QV266" s="100"/>
      <c r="QW266" s="100"/>
      <c r="QX266" s="100"/>
      <c r="QY266" s="100"/>
      <c r="QZ266" s="100"/>
      <c r="RA266" s="100"/>
      <c r="RB266" s="100"/>
      <c r="RC266" s="100"/>
      <c r="RD266" s="100"/>
      <c r="RE266" s="100"/>
      <c r="RF266" s="100"/>
      <c r="RG266" s="100"/>
      <c r="RH266" s="100"/>
      <c r="RI266" s="100"/>
      <c r="RJ266" s="100"/>
      <c r="RK266" s="100"/>
      <c r="RL266" s="100"/>
      <c r="RM266" s="100"/>
      <c r="RN266" s="100"/>
      <c r="RO266" s="100"/>
      <c r="RP266" s="100"/>
      <c r="RQ266" s="100"/>
      <c r="RR266" s="100"/>
      <c r="RS266" s="100"/>
      <c r="RT266" s="100"/>
      <c r="RU266" s="100"/>
      <c r="RV266" s="100"/>
      <c r="RW266" s="100"/>
      <c r="RX266" s="100"/>
      <c r="RY266" s="100"/>
      <c r="RZ266" s="100"/>
      <c r="SA266" s="100"/>
      <c r="SB266" s="100"/>
      <c r="SC266" s="100"/>
      <c r="SD266" s="100"/>
      <c r="SE266" s="100"/>
      <c r="SF266" s="100"/>
      <c r="SG266" s="100"/>
      <c r="SH266" s="100"/>
      <c r="SI266" s="100"/>
      <c r="SJ266" s="100"/>
      <c r="SK266" s="100"/>
      <c r="SL266" s="100"/>
      <c r="SM266" s="100"/>
      <c r="SN266" s="100"/>
      <c r="SO266" s="100"/>
      <c r="SP266" s="100"/>
      <c r="SQ266" s="100"/>
      <c r="SR266" s="100"/>
      <c r="SS266" s="100"/>
      <c r="ST266" s="100"/>
      <c r="SU266" s="100"/>
      <c r="SV266" s="100"/>
      <c r="SW266" s="100"/>
      <c r="SX266" s="100"/>
      <c r="SY266" s="100"/>
      <c r="SZ266" s="100"/>
      <c r="TA266" s="100"/>
      <c r="TB266" s="100"/>
      <c r="TC266" s="100"/>
      <c r="TD266" s="100"/>
      <c r="TE266" s="100"/>
      <c r="TF266" s="100"/>
      <c r="TG266" s="100"/>
      <c r="TH266" s="100"/>
      <c r="TI266" s="100"/>
      <c r="TJ266" s="100"/>
      <c r="TK266" s="100"/>
      <c r="TL266" s="100"/>
      <c r="TM266" s="100"/>
      <c r="TN266" s="100"/>
      <c r="TO266" s="100"/>
      <c r="TP266" s="100"/>
      <c r="TQ266" s="100"/>
      <c r="TR266" s="100"/>
      <c r="TS266" s="100"/>
      <c r="TT266" s="100"/>
      <c r="TU266" s="100"/>
      <c r="TV266" s="100"/>
      <c r="TW266" s="100"/>
      <c r="TX266" s="100"/>
      <c r="TY266" s="100"/>
      <c r="TZ266" s="100"/>
      <c r="UA266" s="100"/>
      <c r="UB266" s="100"/>
      <c r="UC266" s="100"/>
      <c r="UD266" s="100"/>
      <c r="UE266" s="100"/>
      <c r="UF266" s="100"/>
      <c r="UG266" s="100"/>
      <c r="UH266" s="100"/>
      <c r="UI266" s="100"/>
      <c r="UJ266" s="100"/>
      <c r="UK266" s="100"/>
      <c r="UL266" s="100"/>
      <c r="UM266" s="100"/>
      <c r="UN266" s="100"/>
      <c r="UO266" s="100"/>
      <c r="UP266" s="100"/>
      <c r="UQ266" s="100"/>
      <c r="UR266" s="100"/>
      <c r="US266" s="100"/>
      <c r="UT266" s="100"/>
      <c r="UU266" s="100"/>
      <c r="UV266" s="100"/>
      <c r="UW266" s="100"/>
      <c r="UX266" s="100"/>
      <c r="UY266" s="100"/>
      <c r="UZ266" s="100"/>
      <c r="VA266" s="100"/>
      <c r="VB266" s="100"/>
      <c r="VC266" s="100"/>
      <c r="VD266" s="100"/>
      <c r="VE266" s="100"/>
      <c r="VF266" s="100"/>
      <c r="VG266" s="100"/>
      <c r="VH266" s="100"/>
      <c r="VI266" s="100"/>
      <c r="VJ266" s="100"/>
      <c r="VK266" s="100"/>
      <c r="VL266" s="100"/>
      <c r="VM266" s="100"/>
      <c r="VN266" s="100"/>
      <c r="VO266" s="100"/>
      <c r="VP266" s="100"/>
      <c r="VQ266" s="100"/>
      <c r="VR266" s="100"/>
      <c r="VS266" s="100"/>
      <c r="VT266" s="100"/>
      <c r="VU266" s="100"/>
      <c r="VV266" s="100"/>
      <c r="VW266" s="100"/>
      <c r="VX266" s="100"/>
      <c r="VY266" s="100"/>
      <c r="VZ266" s="100"/>
      <c r="WA266" s="100"/>
      <c r="WB266" s="100"/>
      <c r="WC266" s="100"/>
      <c r="WD266" s="100"/>
      <c r="WE266" s="100"/>
      <c r="WF266" s="100"/>
      <c r="WG266" s="100"/>
      <c r="WH266" s="100"/>
      <c r="WI266" s="100"/>
      <c r="WJ266" s="100"/>
      <c r="WK266" s="100"/>
      <c r="WL266" s="100"/>
      <c r="WM266" s="100"/>
      <c r="WN266" s="100"/>
      <c r="WO266" s="100"/>
      <c r="WP266" s="100"/>
      <c r="WQ266" s="100"/>
      <c r="WR266" s="100"/>
      <c r="WS266" s="100"/>
      <c r="WT266" s="100"/>
      <c r="WU266" s="100"/>
      <c r="WV266" s="100"/>
      <c r="WW266" s="100"/>
      <c r="WX266" s="100"/>
      <c r="WY266" s="100"/>
      <c r="WZ266" s="100"/>
      <c r="XA266" s="100"/>
      <c r="XB266" s="100"/>
      <c r="XC266" s="100"/>
      <c r="XD266" s="100"/>
      <c r="XE266" s="100"/>
      <c r="XF266" s="100"/>
      <c r="XG266" s="100"/>
      <c r="XH266" s="100"/>
      <c r="XI266" s="100"/>
      <c r="XJ266" s="100"/>
      <c r="XK266" s="100"/>
      <c r="XL266" s="100"/>
      <c r="XM266" s="100"/>
      <c r="XN266" s="100"/>
      <c r="XO266" s="100"/>
      <c r="XP266" s="100"/>
      <c r="XQ266" s="100"/>
      <c r="XR266" s="100"/>
      <c r="XS266" s="100"/>
      <c r="XT266" s="100"/>
      <c r="XU266" s="100"/>
      <c r="XV266" s="100"/>
      <c r="XW266" s="100"/>
      <c r="XX266" s="100"/>
      <c r="XY266" s="100"/>
      <c r="XZ266" s="100"/>
      <c r="YA266" s="100"/>
      <c r="YB266" s="100"/>
      <c r="YC266" s="100"/>
      <c r="YD266" s="100"/>
      <c r="YE266" s="100"/>
      <c r="YF266" s="100"/>
      <c r="YG266" s="100"/>
      <c r="YH266" s="100"/>
      <c r="YI266" s="100"/>
      <c r="YJ266" s="100"/>
      <c r="YK266" s="100"/>
      <c r="YL266" s="100"/>
      <c r="YM266" s="100"/>
      <c r="YN266" s="100"/>
      <c r="YO266" s="100"/>
      <c r="YP266" s="100"/>
      <c r="YQ266" s="100"/>
      <c r="YR266" s="100"/>
      <c r="YS266" s="100"/>
      <c r="YT266" s="100"/>
      <c r="YU266" s="100"/>
      <c r="YV266" s="100"/>
      <c r="YW266" s="100"/>
      <c r="YX266" s="100"/>
      <c r="YY266" s="100"/>
      <c r="YZ266" s="100"/>
      <c r="ZA266" s="100"/>
      <c r="ZB266" s="100"/>
      <c r="ZC266" s="100"/>
      <c r="ZD266" s="100"/>
      <c r="ZE266" s="100"/>
      <c r="ZF266" s="100"/>
      <c r="ZG266" s="100"/>
      <c r="ZH266" s="100"/>
      <c r="ZI266" s="100"/>
      <c r="ZJ266" s="100"/>
      <c r="ZK266" s="100"/>
      <c r="ZL266" s="100"/>
      <c r="ZM266" s="100"/>
      <c r="ZN266" s="100"/>
      <c r="ZO266" s="100"/>
      <c r="ZP266" s="100"/>
      <c r="ZQ266" s="100"/>
      <c r="ZR266" s="100"/>
      <c r="ZS266" s="100"/>
      <c r="ZT266" s="100"/>
      <c r="ZU266" s="100"/>
      <c r="ZV266" s="100"/>
      <c r="ZW266" s="100"/>
      <c r="ZX266" s="100"/>
      <c r="ZY266" s="100"/>
      <c r="ZZ266" s="100"/>
      <c r="AAA266" s="100"/>
      <c r="AAB266" s="100"/>
      <c r="AAC266" s="100"/>
      <c r="AAD266" s="100"/>
      <c r="AAE266" s="100"/>
      <c r="AAF266" s="100"/>
      <c r="AAG266" s="100"/>
      <c r="AAH266" s="100"/>
      <c r="AAI266" s="100"/>
      <c r="AAJ266" s="100"/>
      <c r="AAK266" s="100"/>
      <c r="AAL266" s="100"/>
      <c r="AAM266" s="100"/>
      <c r="AAN266" s="100"/>
      <c r="AAO266" s="100"/>
      <c r="AAP266" s="100"/>
      <c r="AAQ266" s="100"/>
      <c r="AAR266" s="100"/>
      <c r="AAS266" s="100"/>
      <c r="AAT266" s="100"/>
      <c r="AAU266" s="100"/>
      <c r="AAV266" s="100"/>
      <c r="AAW266" s="100"/>
      <c r="AAX266" s="100"/>
      <c r="AAY266" s="100"/>
      <c r="AAZ266" s="100"/>
      <c r="ABA266" s="100"/>
      <c r="ABB266" s="100"/>
      <c r="ABC266" s="100"/>
      <c r="ABD266" s="100"/>
      <c r="ABE266" s="100"/>
      <c r="ABF266" s="100"/>
      <c r="ABG266" s="100"/>
      <c r="ABH266" s="100"/>
      <c r="ABI266" s="100"/>
      <c r="ABJ266" s="100"/>
      <c r="ABK266" s="100"/>
      <c r="ABL266" s="100"/>
      <c r="ABM266" s="100"/>
      <c r="ABN266" s="100"/>
      <c r="ABO266" s="100"/>
      <c r="ABP266" s="100"/>
      <c r="ABQ266" s="100"/>
      <c r="ABR266" s="100"/>
      <c r="ABS266" s="100"/>
      <c r="ABT266" s="100"/>
      <c r="ABU266" s="100"/>
      <c r="ABV266" s="100"/>
      <c r="ABW266" s="100"/>
      <c r="ABX266" s="100"/>
      <c r="ABY266" s="100"/>
      <c r="ABZ266" s="100"/>
      <c r="ACA266" s="100"/>
      <c r="ACB266" s="100"/>
      <c r="ACC266" s="100"/>
      <c r="ACD266" s="100"/>
      <c r="ACE266" s="100"/>
      <c r="ACF266" s="100"/>
      <c r="ACG266" s="100"/>
      <c r="ACH266" s="100"/>
      <c r="ACI266" s="100"/>
      <c r="ACJ266" s="100"/>
      <c r="ACK266" s="100"/>
      <c r="ACL266" s="100"/>
      <c r="ACM266" s="100"/>
      <c r="ACN266" s="100"/>
      <c r="ACO266" s="100"/>
      <c r="ACP266" s="100"/>
      <c r="ACQ266" s="100"/>
      <c r="ACR266" s="100"/>
      <c r="ACS266" s="100"/>
      <c r="ACT266" s="100"/>
      <c r="ACU266" s="100"/>
      <c r="ACV266" s="100"/>
      <c r="ACW266" s="100"/>
      <c r="ACX266" s="100"/>
      <c r="ACY266" s="100"/>
      <c r="ACZ266" s="100"/>
      <c r="ADA266" s="100"/>
      <c r="ADB266" s="100"/>
      <c r="ADC266" s="100"/>
      <c r="ADD266" s="100"/>
      <c r="ADE266" s="100"/>
      <c r="ADF266" s="100"/>
      <c r="ADG266" s="100"/>
      <c r="ADH266" s="100"/>
      <c r="ADI266" s="100"/>
      <c r="ADJ266" s="100"/>
      <c r="ADK266" s="100"/>
      <c r="ADL266" s="100"/>
      <c r="ADM266" s="100"/>
      <c r="ADN266" s="100"/>
      <c r="ADO266" s="100"/>
      <c r="ADP266" s="100"/>
      <c r="ADQ266" s="100"/>
      <c r="ADR266" s="100"/>
      <c r="ADS266" s="100"/>
      <c r="ADT266" s="100"/>
      <c r="ADU266" s="100"/>
      <c r="ADV266" s="100"/>
      <c r="ADW266" s="100"/>
      <c r="ADX266" s="100"/>
      <c r="ADY266" s="100"/>
      <c r="ADZ266" s="100"/>
      <c r="AEA266" s="100"/>
      <c r="AEB266" s="100"/>
      <c r="AEC266" s="100"/>
      <c r="AED266" s="100"/>
      <c r="AEE266" s="100"/>
      <c r="AEF266" s="100"/>
      <c r="AEG266" s="100"/>
      <c r="AEH266" s="100"/>
      <c r="AEI266" s="100"/>
      <c r="AEJ266" s="100"/>
      <c r="AEK266" s="100"/>
      <c r="AEL266" s="100"/>
      <c r="AEM266" s="100"/>
      <c r="AEN266" s="100"/>
      <c r="AEO266" s="100"/>
      <c r="AEP266" s="100"/>
      <c r="AEQ266" s="100"/>
      <c r="AER266" s="100"/>
      <c r="AES266" s="100"/>
      <c r="AET266" s="100"/>
      <c r="AEU266" s="100"/>
      <c r="AEV266" s="100"/>
      <c r="AEW266" s="100"/>
      <c r="AEX266" s="100"/>
      <c r="AEY266" s="100"/>
      <c r="AEZ266" s="100"/>
      <c r="AFA266" s="100"/>
      <c r="AFB266" s="100"/>
      <c r="AFC266" s="100"/>
      <c r="AFD266" s="100"/>
      <c r="AFE266" s="100"/>
      <c r="AFF266" s="100"/>
      <c r="AFG266" s="100"/>
      <c r="AFH266" s="100"/>
      <c r="AFI266" s="100"/>
      <c r="AFJ266" s="100"/>
      <c r="AFK266" s="100"/>
      <c r="AFL266" s="100"/>
      <c r="AFM266" s="100"/>
      <c r="AFN266" s="100"/>
      <c r="AFO266" s="100"/>
      <c r="AFP266" s="100"/>
      <c r="AFQ266" s="100"/>
      <c r="AFR266" s="100"/>
      <c r="AFS266" s="100"/>
      <c r="AFT266" s="100"/>
      <c r="AFU266" s="100"/>
      <c r="AFV266" s="100"/>
      <c r="AFW266" s="100"/>
      <c r="AFX266" s="100"/>
      <c r="AFY266" s="100"/>
      <c r="AFZ266" s="100"/>
      <c r="AGA266" s="100"/>
      <c r="AGB266" s="100"/>
      <c r="AGC266" s="100"/>
      <c r="AGD266" s="100"/>
      <c r="AGE266" s="100"/>
      <c r="AGF266" s="100"/>
      <c r="AGG266" s="100"/>
      <c r="AGH266" s="100"/>
      <c r="AGI266" s="100"/>
      <c r="AGJ266" s="100"/>
      <c r="AGK266" s="100"/>
      <c r="AGL266" s="100"/>
      <c r="AGM266" s="100"/>
      <c r="AGN266" s="100"/>
      <c r="AGO266" s="100"/>
      <c r="AGP266" s="100"/>
      <c r="AGQ266" s="100"/>
      <c r="AGR266" s="100"/>
      <c r="AGS266" s="100"/>
      <c r="AGT266" s="100"/>
      <c r="AGU266" s="100"/>
      <c r="AGV266" s="100"/>
      <c r="AGW266" s="100"/>
      <c r="AGX266" s="100"/>
      <c r="AGY266" s="100"/>
      <c r="AGZ266" s="100"/>
      <c r="AHA266" s="100"/>
      <c r="AHB266" s="100"/>
      <c r="AHC266" s="100"/>
      <c r="AHD266" s="100"/>
      <c r="AHE266" s="100"/>
      <c r="AHF266" s="100"/>
      <c r="AHG266" s="100"/>
      <c r="AHH266" s="100"/>
      <c r="AHI266" s="100"/>
      <c r="AHJ266" s="100"/>
      <c r="AHK266" s="100"/>
      <c r="AHL266" s="100"/>
      <c r="AHM266" s="100"/>
      <c r="AHN266" s="100"/>
      <c r="AHO266" s="100"/>
      <c r="AHP266" s="100"/>
      <c r="AHQ266" s="100"/>
      <c r="AHR266" s="100"/>
      <c r="AHS266" s="100"/>
      <c r="AHT266" s="100"/>
      <c r="AHU266" s="100"/>
      <c r="AHV266" s="100"/>
      <c r="AHW266" s="100"/>
      <c r="AHX266" s="100"/>
      <c r="AHY266" s="100"/>
      <c r="AHZ266" s="100"/>
      <c r="AIA266" s="100"/>
      <c r="AIB266" s="100"/>
      <c r="AIC266" s="100"/>
      <c r="AID266" s="100"/>
      <c r="AIE266" s="100"/>
      <c r="AIF266" s="100"/>
      <c r="AIG266" s="100"/>
      <c r="AIH266" s="100"/>
      <c r="AII266" s="100"/>
      <c r="AIJ266" s="100"/>
      <c r="AIK266" s="100"/>
      <c r="AIL266" s="100"/>
      <c r="AIM266" s="100"/>
      <c r="AIN266" s="100"/>
      <c r="AIO266" s="100"/>
      <c r="AIP266" s="100"/>
      <c r="AIQ266" s="100"/>
      <c r="AIR266" s="100"/>
      <c r="AIS266" s="100"/>
      <c r="AIT266" s="100"/>
      <c r="AIU266" s="100"/>
      <c r="AIV266" s="100"/>
      <c r="AIW266" s="100"/>
      <c r="AIX266" s="100"/>
      <c r="AIY266" s="100"/>
      <c r="AIZ266" s="100"/>
      <c r="AJA266" s="100"/>
      <c r="AJB266" s="100"/>
      <c r="AJC266" s="100"/>
      <c r="AJD266" s="100"/>
      <c r="AJE266" s="100"/>
      <c r="AJF266" s="100"/>
      <c r="AJG266" s="100"/>
      <c r="AJH266" s="100"/>
      <c r="AJI266" s="100"/>
      <c r="AJJ266" s="100"/>
      <c r="AJK266" s="100"/>
      <c r="AJL266" s="100"/>
      <c r="AJM266" s="100"/>
      <c r="AJN266" s="100"/>
      <c r="AJO266" s="100"/>
      <c r="AJP266" s="100"/>
      <c r="AJQ266" s="100"/>
      <c r="AJR266" s="100"/>
      <c r="AJS266" s="100"/>
      <c r="AJT266" s="100"/>
      <c r="AJU266" s="100"/>
      <c r="AJV266" s="100"/>
      <c r="AJW266" s="100"/>
      <c r="AJX266" s="100"/>
      <c r="AJY266" s="100"/>
      <c r="AJZ266" s="100"/>
      <c r="AKA266" s="100"/>
      <c r="AKB266" s="100"/>
      <c r="AKC266" s="100"/>
      <c r="AKD266" s="100"/>
      <c r="AKE266" s="100"/>
      <c r="AKF266" s="100"/>
      <c r="AKG266" s="100"/>
      <c r="AKH266" s="100"/>
      <c r="AKI266" s="100"/>
      <c r="AKJ266" s="100"/>
      <c r="AKK266" s="100"/>
      <c r="AKL266" s="100"/>
      <c r="AKM266" s="100"/>
      <c r="AKN266" s="100"/>
      <c r="AKO266" s="100"/>
      <c r="AKP266" s="100"/>
      <c r="AKQ266" s="100"/>
      <c r="AKR266" s="100"/>
      <c r="AKS266" s="100"/>
      <c r="AKT266" s="100"/>
      <c r="AKU266" s="100"/>
      <c r="AKV266" s="100"/>
      <c r="AKW266" s="100"/>
      <c r="AKX266" s="100"/>
      <c r="AKY266" s="100"/>
      <c r="AKZ266" s="100"/>
      <c r="ALA266" s="100"/>
      <c r="ALB266" s="100"/>
      <c r="ALC266" s="100"/>
      <c r="ALD266" s="100"/>
      <c r="ALE266" s="100"/>
      <c r="ALF266" s="100"/>
      <c r="ALG266" s="100"/>
      <c r="ALH266" s="100"/>
      <c r="ALI266" s="100"/>
      <c r="ALJ266" s="100"/>
      <c r="ALK266" s="100"/>
      <c r="ALL266" s="100"/>
      <c r="ALM266" s="100"/>
      <c r="ALN266" s="100"/>
      <c r="ALO266" s="100"/>
      <c r="ALP266" s="100"/>
      <c r="ALQ266" s="100"/>
      <c r="ALR266" s="100"/>
      <c r="ALS266" s="100"/>
      <c r="ALT266" s="100"/>
      <c r="ALU266" s="100"/>
      <c r="ALV266" s="100"/>
      <c r="ALW266" s="100"/>
      <c r="ALX266" s="100"/>
      <c r="ALY266" s="100"/>
      <c r="ALZ266" s="100"/>
      <c r="AMA266" s="100"/>
      <c r="AMB266" s="100"/>
      <c r="AMC266" s="100"/>
      <c r="AMD266" s="100"/>
      <c r="AME266" s="100"/>
      <c r="AMF266" s="100"/>
      <c r="AMG266" s="100"/>
      <c r="AMH266" s="100"/>
      <c r="AMI266" s="100"/>
    </row>
    <row r="267" spans="1:1023" s="104" customFormat="1">
      <c r="A267" s="117" t="s">
        <v>260</v>
      </c>
      <c r="B267" s="118" t="s">
        <v>271</v>
      </c>
      <c r="C267" s="100">
        <v>54</v>
      </c>
      <c r="D267" s="100">
        <v>34</v>
      </c>
      <c r="E267" s="100">
        <v>1</v>
      </c>
      <c r="F267" s="100">
        <v>13</v>
      </c>
      <c r="G267" s="100">
        <v>1</v>
      </c>
      <c r="H267" s="100">
        <f t="shared" si="40"/>
        <v>103</v>
      </c>
      <c r="I267" s="123" t="str">
        <f t="shared" si="41"/>
        <v>統一超商</v>
      </c>
      <c r="J267" s="127" t="str">
        <f>IF((I267&lt;&gt;店舗数一覧_2021!I267),"○","")</f>
        <v/>
      </c>
      <c r="K267" s="124">
        <v>197155</v>
      </c>
      <c r="L267" s="102">
        <f t="shared" si="42"/>
        <v>1914.1262135922329</v>
      </c>
      <c r="S267" s="100"/>
      <c r="T267" s="100"/>
      <c r="U267" s="100"/>
      <c r="V267" s="100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100"/>
      <c r="AG267" s="100"/>
      <c r="AH267" s="100"/>
      <c r="AI267" s="100"/>
      <c r="AJ267" s="100"/>
      <c r="AK267" s="100"/>
      <c r="AL267" s="100"/>
      <c r="AM267" s="100"/>
      <c r="AN267" s="100"/>
      <c r="AO267" s="100"/>
      <c r="AP267" s="100"/>
      <c r="AQ267" s="100"/>
      <c r="AR267" s="100"/>
      <c r="AS267" s="100"/>
      <c r="AT267" s="100"/>
      <c r="AU267" s="100"/>
      <c r="AV267" s="100"/>
      <c r="AW267" s="100"/>
      <c r="AX267" s="100"/>
      <c r="AY267" s="100"/>
      <c r="AZ267" s="100"/>
      <c r="BA267" s="100"/>
      <c r="BB267" s="100"/>
      <c r="BC267" s="100"/>
      <c r="BD267" s="100"/>
      <c r="BE267" s="100"/>
      <c r="BF267" s="100"/>
      <c r="BG267" s="100"/>
      <c r="BH267" s="100"/>
      <c r="BI267" s="100"/>
      <c r="BJ267" s="100"/>
      <c r="BK267" s="100"/>
      <c r="BL267" s="100"/>
      <c r="BM267" s="100"/>
      <c r="BN267" s="100"/>
      <c r="BO267" s="100"/>
      <c r="BP267" s="100"/>
      <c r="BQ267" s="100"/>
      <c r="BR267" s="100"/>
      <c r="BS267" s="100"/>
      <c r="BT267" s="100"/>
      <c r="BU267" s="100"/>
      <c r="BV267" s="100"/>
      <c r="BW267" s="100"/>
      <c r="BX267" s="100"/>
      <c r="BY267" s="100"/>
      <c r="BZ267" s="100"/>
      <c r="CA267" s="100"/>
      <c r="CB267" s="100"/>
      <c r="CC267" s="100"/>
      <c r="CD267" s="100"/>
      <c r="CE267" s="100"/>
      <c r="CF267" s="100"/>
      <c r="CG267" s="100"/>
      <c r="CH267" s="100"/>
      <c r="CI267" s="100"/>
      <c r="CJ267" s="100"/>
      <c r="CK267" s="100"/>
      <c r="CL267" s="100"/>
      <c r="CM267" s="100"/>
      <c r="CN267" s="100"/>
      <c r="CO267" s="100"/>
      <c r="CP267" s="100"/>
      <c r="CQ267" s="100"/>
      <c r="CR267" s="100"/>
      <c r="CS267" s="100"/>
      <c r="CT267" s="100"/>
      <c r="CU267" s="100"/>
      <c r="CV267" s="100"/>
      <c r="CW267" s="100"/>
      <c r="CX267" s="100"/>
      <c r="CY267" s="100"/>
      <c r="CZ267" s="100"/>
      <c r="DA267" s="100"/>
      <c r="DB267" s="100"/>
      <c r="DC267" s="100"/>
      <c r="DD267" s="100"/>
      <c r="DE267" s="100"/>
      <c r="DF267" s="100"/>
      <c r="DG267" s="100"/>
      <c r="DH267" s="100"/>
      <c r="DI267" s="100"/>
      <c r="DJ267" s="100"/>
      <c r="DK267" s="100"/>
      <c r="DL267" s="100"/>
      <c r="DM267" s="100"/>
      <c r="DN267" s="100"/>
      <c r="DO267" s="100"/>
      <c r="DP267" s="100"/>
      <c r="DQ267" s="100"/>
      <c r="DR267" s="100"/>
      <c r="DS267" s="100"/>
      <c r="DT267" s="100"/>
      <c r="DU267" s="100"/>
      <c r="DV267" s="100"/>
      <c r="DW267" s="100"/>
      <c r="DX267" s="100"/>
      <c r="DY267" s="100"/>
      <c r="DZ267" s="100"/>
      <c r="EA267" s="100"/>
      <c r="EB267" s="100"/>
      <c r="EC267" s="100"/>
      <c r="ED267" s="100"/>
      <c r="EE267" s="100"/>
      <c r="EF267" s="100"/>
      <c r="EG267" s="100"/>
      <c r="EH267" s="100"/>
      <c r="EI267" s="100"/>
      <c r="EJ267" s="100"/>
      <c r="EK267" s="100"/>
      <c r="EL267" s="100"/>
      <c r="EM267" s="100"/>
      <c r="EN267" s="100"/>
      <c r="EO267" s="100"/>
      <c r="EP267" s="100"/>
      <c r="EQ267" s="100"/>
      <c r="ER267" s="100"/>
      <c r="ES267" s="100"/>
      <c r="ET267" s="100"/>
      <c r="EU267" s="100"/>
      <c r="EV267" s="100"/>
      <c r="EW267" s="100"/>
      <c r="EX267" s="100"/>
      <c r="EY267" s="100"/>
      <c r="EZ267" s="100"/>
      <c r="FA267" s="100"/>
      <c r="FB267" s="100"/>
      <c r="FC267" s="100"/>
      <c r="FD267" s="100"/>
      <c r="FE267" s="100"/>
      <c r="FF267" s="100"/>
      <c r="FG267" s="100"/>
      <c r="FH267" s="100"/>
      <c r="FI267" s="100"/>
      <c r="FJ267" s="100"/>
      <c r="FK267" s="100"/>
      <c r="FL267" s="100"/>
      <c r="FM267" s="100"/>
      <c r="FN267" s="100"/>
      <c r="FO267" s="100"/>
      <c r="FP267" s="100"/>
      <c r="FQ267" s="100"/>
      <c r="FR267" s="100"/>
      <c r="FS267" s="100"/>
      <c r="FT267" s="100"/>
      <c r="FU267" s="100"/>
      <c r="FV267" s="100"/>
      <c r="FW267" s="100"/>
      <c r="FX267" s="100"/>
      <c r="FY267" s="100"/>
      <c r="FZ267" s="100"/>
      <c r="GA267" s="100"/>
      <c r="GB267" s="100"/>
      <c r="GC267" s="100"/>
      <c r="GD267" s="100"/>
      <c r="GE267" s="100"/>
      <c r="GF267" s="100"/>
      <c r="GG267" s="100"/>
      <c r="GH267" s="100"/>
      <c r="GI267" s="100"/>
      <c r="GJ267" s="100"/>
      <c r="GK267" s="100"/>
      <c r="GL267" s="100"/>
      <c r="GM267" s="100"/>
      <c r="GN267" s="100"/>
      <c r="GO267" s="100"/>
      <c r="GP267" s="100"/>
      <c r="GQ267" s="100"/>
      <c r="GR267" s="100"/>
      <c r="GS267" s="100"/>
      <c r="GT267" s="100"/>
      <c r="GU267" s="100"/>
      <c r="GV267" s="100"/>
      <c r="GW267" s="100"/>
      <c r="GX267" s="100"/>
      <c r="GY267" s="100"/>
      <c r="GZ267" s="100"/>
      <c r="HA267" s="100"/>
      <c r="HB267" s="100"/>
      <c r="HC267" s="100"/>
      <c r="HD267" s="100"/>
      <c r="HE267" s="100"/>
      <c r="HF267" s="100"/>
      <c r="HG267" s="100"/>
      <c r="HH267" s="100"/>
      <c r="HI267" s="100"/>
      <c r="HJ267" s="100"/>
      <c r="HK267" s="100"/>
      <c r="HL267" s="100"/>
      <c r="HM267" s="100"/>
      <c r="HN267" s="100"/>
      <c r="HO267" s="100"/>
      <c r="HP267" s="100"/>
      <c r="HQ267" s="100"/>
      <c r="HR267" s="100"/>
      <c r="HS267" s="100"/>
      <c r="HT267" s="100"/>
      <c r="HU267" s="100"/>
      <c r="HV267" s="100"/>
      <c r="HW267" s="100"/>
      <c r="HX267" s="100"/>
      <c r="HY267" s="100"/>
      <c r="HZ267" s="100"/>
      <c r="IA267" s="100"/>
      <c r="IB267" s="100"/>
      <c r="IC267" s="100"/>
      <c r="ID267" s="100"/>
      <c r="IE267" s="100"/>
      <c r="IF267" s="100"/>
      <c r="IG267" s="100"/>
      <c r="IH267" s="100"/>
      <c r="II267" s="100"/>
      <c r="IJ267" s="100"/>
      <c r="IK267" s="100"/>
      <c r="IL267" s="100"/>
      <c r="IM267" s="100"/>
      <c r="IN267" s="100"/>
      <c r="IO267" s="100"/>
      <c r="IP267" s="100"/>
      <c r="IQ267" s="100"/>
      <c r="IR267" s="100"/>
      <c r="IS267" s="100"/>
      <c r="IT267" s="100"/>
      <c r="IU267" s="100"/>
      <c r="IV267" s="100"/>
      <c r="IW267" s="100"/>
      <c r="IX267" s="100"/>
      <c r="IY267" s="100"/>
      <c r="IZ267" s="100"/>
      <c r="JA267" s="100"/>
      <c r="JB267" s="100"/>
      <c r="JC267" s="100"/>
      <c r="JD267" s="100"/>
      <c r="JE267" s="100"/>
      <c r="JF267" s="100"/>
      <c r="JG267" s="100"/>
      <c r="JH267" s="100"/>
      <c r="JI267" s="100"/>
      <c r="JJ267" s="100"/>
      <c r="JK267" s="100"/>
      <c r="JL267" s="100"/>
      <c r="JM267" s="100"/>
      <c r="JN267" s="100"/>
      <c r="JO267" s="100"/>
      <c r="JP267" s="100"/>
      <c r="JQ267" s="100"/>
      <c r="JR267" s="100"/>
      <c r="JS267" s="100"/>
      <c r="JT267" s="100"/>
      <c r="JU267" s="100"/>
      <c r="JV267" s="100"/>
      <c r="JW267" s="100"/>
      <c r="JX267" s="100"/>
      <c r="JY267" s="100"/>
      <c r="JZ267" s="100"/>
      <c r="KA267" s="100"/>
      <c r="KB267" s="100"/>
      <c r="KC267" s="100"/>
      <c r="KD267" s="100"/>
      <c r="KE267" s="100"/>
      <c r="KF267" s="100"/>
      <c r="KG267" s="100"/>
      <c r="KH267" s="100"/>
      <c r="KI267" s="100"/>
      <c r="KJ267" s="100"/>
      <c r="KK267" s="100"/>
      <c r="KL267" s="100"/>
      <c r="KM267" s="100"/>
      <c r="KN267" s="100"/>
      <c r="KO267" s="100"/>
      <c r="KP267" s="100"/>
      <c r="KQ267" s="100"/>
      <c r="KR267" s="100"/>
      <c r="KS267" s="100"/>
      <c r="KT267" s="100"/>
      <c r="KU267" s="100"/>
      <c r="KV267" s="100"/>
      <c r="KW267" s="100"/>
      <c r="KX267" s="100"/>
      <c r="KY267" s="100"/>
      <c r="KZ267" s="100"/>
      <c r="LA267" s="100"/>
      <c r="LB267" s="100"/>
      <c r="LC267" s="100"/>
      <c r="LD267" s="100"/>
      <c r="LE267" s="100"/>
      <c r="LF267" s="100"/>
      <c r="LG267" s="100"/>
      <c r="LH267" s="100"/>
      <c r="LI267" s="100"/>
      <c r="LJ267" s="100"/>
      <c r="LK267" s="100"/>
      <c r="LL267" s="100"/>
      <c r="LM267" s="100"/>
      <c r="LN267" s="100"/>
      <c r="LO267" s="100"/>
      <c r="LP267" s="100"/>
      <c r="LQ267" s="100"/>
      <c r="LR267" s="100"/>
      <c r="LS267" s="100"/>
      <c r="LT267" s="100"/>
      <c r="LU267" s="100"/>
      <c r="LV267" s="100"/>
      <c r="LW267" s="100"/>
      <c r="LX267" s="100"/>
      <c r="LY267" s="100"/>
      <c r="LZ267" s="100"/>
      <c r="MA267" s="100"/>
      <c r="MB267" s="100"/>
      <c r="MC267" s="100"/>
      <c r="MD267" s="100"/>
      <c r="ME267" s="100"/>
      <c r="MF267" s="100"/>
      <c r="MG267" s="100"/>
      <c r="MH267" s="100"/>
      <c r="MI267" s="100"/>
      <c r="MJ267" s="100"/>
      <c r="MK267" s="100"/>
      <c r="ML267" s="100"/>
      <c r="MM267" s="100"/>
      <c r="MN267" s="100"/>
      <c r="MO267" s="100"/>
      <c r="MP267" s="100"/>
      <c r="MQ267" s="100"/>
      <c r="MR267" s="100"/>
      <c r="MS267" s="100"/>
      <c r="MT267" s="100"/>
      <c r="MU267" s="100"/>
      <c r="MV267" s="100"/>
      <c r="MW267" s="100"/>
      <c r="MX267" s="100"/>
      <c r="MY267" s="100"/>
      <c r="MZ267" s="100"/>
      <c r="NA267" s="100"/>
      <c r="NB267" s="100"/>
      <c r="NC267" s="100"/>
      <c r="ND267" s="100"/>
      <c r="NE267" s="100"/>
      <c r="NF267" s="100"/>
      <c r="NG267" s="100"/>
      <c r="NH267" s="100"/>
      <c r="NI267" s="100"/>
      <c r="NJ267" s="100"/>
      <c r="NK267" s="100"/>
      <c r="NL267" s="100"/>
      <c r="NM267" s="100"/>
      <c r="NN267" s="100"/>
      <c r="NO267" s="100"/>
      <c r="NP267" s="100"/>
      <c r="NQ267" s="100"/>
      <c r="NR267" s="100"/>
      <c r="NS267" s="100"/>
      <c r="NT267" s="100"/>
      <c r="NU267" s="100"/>
      <c r="NV267" s="100"/>
      <c r="NW267" s="100"/>
      <c r="NX267" s="100"/>
      <c r="NY267" s="100"/>
      <c r="NZ267" s="100"/>
      <c r="OA267" s="100"/>
      <c r="OB267" s="100"/>
      <c r="OC267" s="100"/>
      <c r="OD267" s="100"/>
      <c r="OE267" s="100"/>
      <c r="OF267" s="100"/>
      <c r="OG267" s="100"/>
      <c r="OH267" s="100"/>
      <c r="OI267" s="100"/>
      <c r="OJ267" s="100"/>
      <c r="OK267" s="100"/>
      <c r="OL267" s="100"/>
      <c r="OM267" s="100"/>
      <c r="ON267" s="100"/>
      <c r="OO267" s="100"/>
      <c r="OP267" s="100"/>
      <c r="OQ267" s="100"/>
      <c r="OR267" s="100"/>
      <c r="OS267" s="100"/>
      <c r="OT267" s="100"/>
      <c r="OU267" s="100"/>
      <c r="OV267" s="100"/>
      <c r="OW267" s="100"/>
      <c r="OX267" s="100"/>
      <c r="OY267" s="100"/>
      <c r="OZ267" s="100"/>
      <c r="PA267" s="100"/>
      <c r="PB267" s="100"/>
      <c r="PC267" s="100"/>
      <c r="PD267" s="100"/>
      <c r="PE267" s="100"/>
      <c r="PF267" s="100"/>
      <c r="PG267" s="100"/>
      <c r="PH267" s="100"/>
      <c r="PI267" s="100"/>
      <c r="PJ267" s="100"/>
      <c r="PK267" s="100"/>
      <c r="PL267" s="100"/>
      <c r="PM267" s="100"/>
      <c r="PN267" s="100"/>
      <c r="PO267" s="100"/>
      <c r="PP267" s="100"/>
      <c r="PQ267" s="100"/>
      <c r="PR267" s="100"/>
      <c r="PS267" s="100"/>
      <c r="PT267" s="100"/>
      <c r="PU267" s="100"/>
      <c r="PV267" s="100"/>
      <c r="PW267" s="100"/>
      <c r="PX267" s="100"/>
      <c r="PY267" s="100"/>
      <c r="PZ267" s="100"/>
      <c r="QA267" s="100"/>
      <c r="QB267" s="100"/>
      <c r="QC267" s="100"/>
      <c r="QD267" s="100"/>
      <c r="QE267" s="100"/>
      <c r="QF267" s="100"/>
      <c r="QG267" s="100"/>
      <c r="QH267" s="100"/>
      <c r="QI267" s="100"/>
      <c r="QJ267" s="100"/>
      <c r="QK267" s="100"/>
      <c r="QL267" s="100"/>
      <c r="QM267" s="100"/>
      <c r="QN267" s="100"/>
      <c r="QO267" s="100"/>
      <c r="QP267" s="100"/>
      <c r="QQ267" s="100"/>
      <c r="QR267" s="100"/>
      <c r="QS267" s="100"/>
      <c r="QT267" s="100"/>
      <c r="QU267" s="100"/>
      <c r="QV267" s="100"/>
      <c r="QW267" s="100"/>
      <c r="QX267" s="100"/>
      <c r="QY267" s="100"/>
      <c r="QZ267" s="100"/>
      <c r="RA267" s="100"/>
      <c r="RB267" s="100"/>
      <c r="RC267" s="100"/>
      <c r="RD267" s="100"/>
      <c r="RE267" s="100"/>
      <c r="RF267" s="100"/>
      <c r="RG267" s="100"/>
      <c r="RH267" s="100"/>
      <c r="RI267" s="100"/>
      <c r="RJ267" s="100"/>
      <c r="RK267" s="100"/>
      <c r="RL267" s="100"/>
      <c r="RM267" s="100"/>
      <c r="RN267" s="100"/>
      <c r="RO267" s="100"/>
      <c r="RP267" s="100"/>
      <c r="RQ267" s="100"/>
      <c r="RR267" s="100"/>
      <c r="RS267" s="100"/>
      <c r="RT267" s="100"/>
      <c r="RU267" s="100"/>
      <c r="RV267" s="100"/>
      <c r="RW267" s="100"/>
      <c r="RX267" s="100"/>
      <c r="RY267" s="100"/>
      <c r="RZ267" s="100"/>
      <c r="SA267" s="100"/>
      <c r="SB267" s="100"/>
      <c r="SC267" s="100"/>
      <c r="SD267" s="100"/>
      <c r="SE267" s="100"/>
      <c r="SF267" s="100"/>
      <c r="SG267" s="100"/>
      <c r="SH267" s="100"/>
      <c r="SI267" s="100"/>
      <c r="SJ267" s="100"/>
      <c r="SK267" s="100"/>
      <c r="SL267" s="100"/>
      <c r="SM267" s="100"/>
      <c r="SN267" s="100"/>
      <c r="SO267" s="100"/>
      <c r="SP267" s="100"/>
      <c r="SQ267" s="100"/>
      <c r="SR267" s="100"/>
      <c r="SS267" s="100"/>
      <c r="ST267" s="100"/>
      <c r="SU267" s="100"/>
      <c r="SV267" s="100"/>
      <c r="SW267" s="100"/>
      <c r="SX267" s="100"/>
      <c r="SY267" s="100"/>
      <c r="SZ267" s="100"/>
      <c r="TA267" s="100"/>
      <c r="TB267" s="100"/>
      <c r="TC267" s="100"/>
      <c r="TD267" s="100"/>
      <c r="TE267" s="100"/>
      <c r="TF267" s="100"/>
      <c r="TG267" s="100"/>
      <c r="TH267" s="100"/>
      <c r="TI267" s="100"/>
      <c r="TJ267" s="100"/>
      <c r="TK267" s="100"/>
      <c r="TL267" s="100"/>
      <c r="TM267" s="100"/>
      <c r="TN267" s="100"/>
      <c r="TO267" s="100"/>
      <c r="TP267" s="100"/>
      <c r="TQ267" s="100"/>
      <c r="TR267" s="100"/>
      <c r="TS267" s="100"/>
      <c r="TT267" s="100"/>
      <c r="TU267" s="100"/>
      <c r="TV267" s="100"/>
      <c r="TW267" s="100"/>
      <c r="TX267" s="100"/>
      <c r="TY267" s="100"/>
      <c r="TZ267" s="100"/>
      <c r="UA267" s="100"/>
      <c r="UB267" s="100"/>
      <c r="UC267" s="100"/>
      <c r="UD267" s="100"/>
      <c r="UE267" s="100"/>
      <c r="UF267" s="100"/>
      <c r="UG267" s="100"/>
      <c r="UH267" s="100"/>
      <c r="UI267" s="100"/>
      <c r="UJ267" s="100"/>
      <c r="UK267" s="100"/>
      <c r="UL267" s="100"/>
      <c r="UM267" s="100"/>
      <c r="UN267" s="100"/>
      <c r="UO267" s="100"/>
      <c r="UP267" s="100"/>
      <c r="UQ267" s="100"/>
      <c r="UR267" s="100"/>
      <c r="US267" s="100"/>
      <c r="UT267" s="100"/>
      <c r="UU267" s="100"/>
      <c r="UV267" s="100"/>
      <c r="UW267" s="100"/>
      <c r="UX267" s="100"/>
      <c r="UY267" s="100"/>
      <c r="UZ267" s="100"/>
      <c r="VA267" s="100"/>
      <c r="VB267" s="100"/>
      <c r="VC267" s="100"/>
      <c r="VD267" s="100"/>
      <c r="VE267" s="100"/>
      <c r="VF267" s="100"/>
      <c r="VG267" s="100"/>
      <c r="VH267" s="100"/>
      <c r="VI267" s="100"/>
      <c r="VJ267" s="100"/>
      <c r="VK267" s="100"/>
      <c r="VL267" s="100"/>
      <c r="VM267" s="100"/>
      <c r="VN267" s="100"/>
      <c r="VO267" s="100"/>
      <c r="VP267" s="100"/>
      <c r="VQ267" s="100"/>
      <c r="VR267" s="100"/>
      <c r="VS267" s="100"/>
      <c r="VT267" s="100"/>
      <c r="VU267" s="100"/>
      <c r="VV267" s="100"/>
      <c r="VW267" s="100"/>
      <c r="VX267" s="100"/>
      <c r="VY267" s="100"/>
      <c r="VZ267" s="100"/>
      <c r="WA267" s="100"/>
      <c r="WB267" s="100"/>
      <c r="WC267" s="100"/>
      <c r="WD267" s="100"/>
      <c r="WE267" s="100"/>
      <c r="WF267" s="100"/>
      <c r="WG267" s="100"/>
      <c r="WH267" s="100"/>
      <c r="WI267" s="100"/>
      <c r="WJ267" s="100"/>
      <c r="WK267" s="100"/>
      <c r="WL267" s="100"/>
      <c r="WM267" s="100"/>
      <c r="WN267" s="100"/>
      <c r="WO267" s="100"/>
      <c r="WP267" s="100"/>
      <c r="WQ267" s="100"/>
      <c r="WR267" s="100"/>
      <c r="WS267" s="100"/>
      <c r="WT267" s="100"/>
      <c r="WU267" s="100"/>
      <c r="WV267" s="100"/>
      <c r="WW267" s="100"/>
      <c r="WX267" s="100"/>
      <c r="WY267" s="100"/>
      <c r="WZ267" s="100"/>
      <c r="XA267" s="100"/>
      <c r="XB267" s="100"/>
      <c r="XC267" s="100"/>
      <c r="XD267" s="100"/>
      <c r="XE267" s="100"/>
      <c r="XF267" s="100"/>
      <c r="XG267" s="100"/>
      <c r="XH267" s="100"/>
      <c r="XI267" s="100"/>
      <c r="XJ267" s="100"/>
      <c r="XK267" s="100"/>
      <c r="XL267" s="100"/>
      <c r="XM267" s="100"/>
      <c r="XN267" s="100"/>
      <c r="XO267" s="100"/>
      <c r="XP267" s="100"/>
      <c r="XQ267" s="100"/>
      <c r="XR267" s="100"/>
      <c r="XS267" s="100"/>
      <c r="XT267" s="100"/>
      <c r="XU267" s="100"/>
      <c r="XV267" s="100"/>
      <c r="XW267" s="100"/>
      <c r="XX267" s="100"/>
      <c r="XY267" s="100"/>
      <c r="XZ267" s="100"/>
      <c r="YA267" s="100"/>
      <c r="YB267" s="100"/>
      <c r="YC267" s="100"/>
      <c r="YD267" s="100"/>
      <c r="YE267" s="100"/>
      <c r="YF267" s="100"/>
      <c r="YG267" s="100"/>
      <c r="YH267" s="100"/>
      <c r="YI267" s="100"/>
      <c r="YJ267" s="100"/>
      <c r="YK267" s="100"/>
      <c r="YL267" s="100"/>
      <c r="YM267" s="100"/>
      <c r="YN267" s="100"/>
      <c r="YO267" s="100"/>
      <c r="YP267" s="100"/>
      <c r="YQ267" s="100"/>
      <c r="YR267" s="100"/>
      <c r="YS267" s="100"/>
      <c r="YT267" s="100"/>
      <c r="YU267" s="100"/>
      <c r="YV267" s="100"/>
      <c r="YW267" s="100"/>
      <c r="YX267" s="100"/>
      <c r="YY267" s="100"/>
      <c r="YZ267" s="100"/>
      <c r="ZA267" s="100"/>
      <c r="ZB267" s="100"/>
      <c r="ZC267" s="100"/>
      <c r="ZD267" s="100"/>
      <c r="ZE267" s="100"/>
      <c r="ZF267" s="100"/>
      <c r="ZG267" s="100"/>
      <c r="ZH267" s="100"/>
      <c r="ZI267" s="100"/>
      <c r="ZJ267" s="100"/>
      <c r="ZK267" s="100"/>
      <c r="ZL267" s="100"/>
      <c r="ZM267" s="100"/>
      <c r="ZN267" s="100"/>
      <c r="ZO267" s="100"/>
      <c r="ZP267" s="100"/>
      <c r="ZQ267" s="100"/>
      <c r="ZR267" s="100"/>
      <c r="ZS267" s="100"/>
      <c r="ZT267" s="100"/>
      <c r="ZU267" s="100"/>
      <c r="ZV267" s="100"/>
      <c r="ZW267" s="100"/>
      <c r="ZX267" s="100"/>
      <c r="ZY267" s="100"/>
      <c r="ZZ267" s="100"/>
      <c r="AAA267" s="100"/>
      <c r="AAB267" s="100"/>
      <c r="AAC267" s="100"/>
      <c r="AAD267" s="100"/>
      <c r="AAE267" s="100"/>
      <c r="AAF267" s="100"/>
      <c r="AAG267" s="100"/>
      <c r="AAH267" s="100"/>
      <c r="AAI267" s="100"/>
      <c r="AAJ267" s="100"/>
      <c r="AAK267" s="100"/>
      <c r="AAL267" s="100"/>
      <c r="AAM267" s="100"/>
      <c r="AAN267" s="100"/>
      <c r="AAO267" s="100"/>
      <c r="AAP267" s="100"/>
      <c r="AAQ267" s="100"/>
      <c r="AAR267" s="100"/>
      <c r="AAS267" s="100"/>
      <c r="AAT267" s="100"/>
      <c r="AAU267" s="100"/>
      <c r="AAV267" s="100"/>
      <c r="AAW267" s="100"/>
      <c r="AAX267" s="100"/>
      <c r="AAY267" s="100"/>
      <c r="AAZ267" s="100"/>
      <c r="ABA267" s="100"/>
      <c r="ABB267" s="100"/>
      <c r="ABC267" s="100"/>
      <c r="ABD267" s="100"/>
      <c r="ABE267" s="100"/>
      <c r="ABF267" s="100"/>
      <c r="ABG267" s="100"/>
      <c r="ABH267" s="100"/>
      <c r="ABI267" s="100"/>
      <c r="ABJ267" s="100"/>
      <c r="ABK267" s="100"/>
      <c r="ABL267" s="100"/>
      <c r="ABM267" s="100"/>
      <c r="ABN267" s="100"/>
      <c r="ABO267" s="100"/>
      <c r="ABP267" s="100"/>
      <c r="ABQ267" s="100"/>
      <c r="ABR267" s="100"/>
      <c r="ABS267" s="100"/>
      <c r="ABT267" s="100"/>
      <c r="ABU267" s="100"/>
      <c r="ABV267" s="100"/>
      <c r="ABW267" s="100"/>
      <c r="ABX267" s="100"/>
      <c r="ABY267" s="100"/>
      <c r="ABZ267" s="100"/>
      <c r="ACA267" s="100"/>
      <c r="ACB267" s="100"/>
      <c r="ACC267" s="100"/>
      <c r="ACD267" s="100"/>
      <c r="ACE267" s="100"/>
      <c r="ACF267" s="100"/>
      <c r="ACG267" s="100"/>
      <c r="ACH267" s="100"/>
      <c r="ACI267" s="100"/>
      <c r="ACJ267" s="100"/>
      <c r="ACK267" s="100"/>
      <c r="ACL267" s="100"/>
      <c r="ACM267" s="100"/>
      <c r="ACN267" s="100"/>
      <c r="ACO267" s="100"/>
      <c r="ACP267" s="100"/>
      <c r="ACQ267" s="100"/>
      <c r="ACR267" s="100"/>
      <c r="ACS267" s="100"/>
      <c r="ACT267" s="100"/>
      <c r="ACU267" s="100"/>
      <c r="ACV267" s="100"/>
      <c r="ACW267" s="100"/>
      <c r="ACX267" s="100"/>
      <c r="ACY267" s="100"/>
      <c r="ACZ267" s="100"/>
      <c r="ADA267" s="100"/>
      <c r="ADB267" s="100"/>
      <c r="ADC267" s="100"/>
      <c r="ADD267" s="100"/>
      <c r="ADE267" s="100"/>
      <c r="ADF267" s="100"/>
      <c r="ADG267" s="100"/>
      <c r="ADH267" s="100"/>
      <c r="ADI267" s="100"/>
      <c r="ADJ267" s="100"/>
      <c r="ADK267" s="100"/>
      <c r="ADL267" s="100"/>
      <c r="ADM267" s="100"/>
      <c r="ADN267" s="100"/>
      <c r="ADO267" s="100"/>
      <c r="ADP267" s="100"/>
      <c r="ADQ267" s="100"/>
      <c r="ADR267" s="100"/>
      <c r="ADS267" s="100"/>
      <c r="ADT267" s="100"/>
      <c r="ADU267" s="100"/>
      <c r="ADV267" s="100"/>
      <c r="ADW267" s="100"/>
      <c r="ADX267" s="100"/>
      <c r="ADY267" s="100"/>
      <c r="ADZ267" s="100"/>
      <c r="AEA267" s="100"/>
      <c r="AEB267" s="100"/>
      <c r="AEC267" s="100"/>
      <c r="AED267" s="100"/>
      <c r="AEE267" s="100"/>
      <c r="AEF267" s="100"/>
      <c r="AEG267" s="100"/>
      <c r="AEH267" s="100"/>
      <c r="AEI267" s="100"/>
      <c r="AEJ267" s="100"/>
      <c r="AEK267" s="100"/>
      <c r="AEL267" s="100"/>
      <c r="AEM267" s="100"/>
      <c r="AEN267" s="100"/>
      <c r="AEO267" s="100"/>
      <c r="AEP267" s="100"/>
      <c r="AEQ267" s="100"/>
      <c r="AER267" s="100"/>
      <c r="AES267" s="100"/>
      <c r="AET267" s="100"/>
      <c r="AEU267" s="100"/>
      <c r="AEV267" s="100"/>
      <c r="AEW267" s="100"/>
      <c r="AEX267" s="100"/>
      <c r="AEY267" s="100"/>
      <c r="AEZ267" s="100"/>
      <c r="AFA267" s="100"/>
      <c r="AFB267" s="100"/>
      <c r="AFC267" s="100"/>
      <c r="AFD267" s="100"/>
      <c r="AFE267" s="100"/>
      <c r="AFF267" s="100"/>
      <c r="AFG267" s="100"/>
      <c r="AFH267" s="100"/>
      <c r="AFI267" s="100"/>
      <c r="AFJ267" s="100"/>
      <c r="AFK267" s="100"/>
      <c r="AFL267" s="100"/>
      <c r="AFM267" s="100"/>
      <c r="AFN267" s="100"/>
      <c r="AFO267" s="100"/>
      <c r="AFP267" s="100"/>
      <c r="AFQ267" s="100"/>
      <c r="AFR267" s="100"/>
      <c r="AFS267" s="100"/>
      <c r="AFT267" s="100"/>
      <c r="AFU267" s="100"/>
      <c r="AFV267" s="100"/>
      <c r="AFW267" s="100"/>
      <c r="AFX267" s="100"/>
      <c r="AFY267" s="100"/>
      <c r="AFZ267" s="100"/>
      <c r="AGA267" s="100"/>
      <c r="AGB267" s="100"/>
      <c r="AGC267" s="100"/>
      <c r="AGD267" s="100"/>
      <c r="AGE267" s="100"/>
      <c r="AGF267" s="100"/>
      <c r="AGG267" s="100"/>
      <c r="AGH267" s="100"/>
      <c r="AGI267" s="100"/>
      <c r="AGJ267" s="100"/>
      <c r="AGK267" s="100"/>
      <c r="AGL267" s="100"/>
      <c r="AGM267" s="100"/>
      <c r="AGN267" s="100"/>
      <c r="AGO267" s="100"/>
      <c r="AGP267" s="100"/>
      <c r="AGQ267" s="100"/>
      <c r="AGR267" s="100"/>
      <c r="AGS267" s="100"/>
      <c r="AGT267" s="100"/>
      <c r="AGU267" s="100"/>
      <c r="AGV267" s="100"/>
      <c r="AGW267" s="100"/>
      <c r="AGX267" s="100"/>
      <c r="AGY267" s="100"/>
      <c r="AGZ267" s="100"/>
      <c r="AHA267" s="100"/>
      <c r="AHB267" s="100"/>
      <c r="AHC267" s="100"/>
      <c r="AHD267" s="100"/>
      <c r="AHE267" s="100"/>
      <c r="AHF267" s="100"/>
      <c r="AHG267" s="100"/>
      <c r="AHH267" s="100"/>
      <c r="AHI267" s="100"/>
      <c r="AHJ267" s="100"/>
      <c r="AHK267" s="100"/>
      <c r="AHL267" s="100"/>
      <c r="AHM267" s="100"/>
      <c r="AHN267" s="100"/>
      <c r="AHO267" s="100"/>
      <c r="AHP267" s="100"/>
      <c r="AHQ267" s="100"/>
      <c r="AHR267" s="100"/>
      <c r="AHS267" s="100"/>
      <c r="AHT267" s="100"/>
      <c r="AHU267" s="100"/>
      <c r="AHV267" s="100"/>
      <c r="AHW267" s="100"/>
      <c r="AHX267" s="100"/>
      <c r="AHY267" s="100"/>
      <c r="AHZ267" s="100"/>
      <c r="AIA267" s="100"/>
      <c r="AIB267" s="100"/>
      <c r="AIC267" s="100"/>
      <c r="AID267" s="100"/>
      <c r="AIE267" s="100"/>
      <c r="AIF267" s="100"/>
      <c r="AIG267" s="100"/>
      <c r="AIH267" s="100"/>
      <c r="AII267" s="100"/>
      <c r="AIJ267" s="100"/>
      <c r="AIK267" s="100"/>
      <c r="AIL267" s="100"/>
      <c r="AIM267" s="100"/>
      <c r="AIN267" s="100"/>
      <c r="AIO267" s="100"/>
      <c r="AIP267" s="100"/>
      <c r="AIQ267" s="100"/>
      <c r="AIR267" s="100"/>
      <c r="AIS267" s="100"/>
      <c r="AIT267" s="100"/>
      <c r="AIU267" s="100"/>
      <c r="AIV267" s="100"/>
      <c r="AIW267" s="100"/>
      <c r="AIX267" s="100"/>
      <c r="AIY267" s="100"/>
      <c r="AIZ267" s="100"/>
      <c r="AJA267" s="100"/>
      <c r="AJB267" s="100"/>
      <c r="AJC267" s="100"/>
      <c r="AJD267" s="100"/>
      <c r="AJE267" s="100"/>
      <c r="AJF267" s="100"/>
      <c r="AJG267" s="100"/>
      <c r="AJH267" s="100"/>
      <c r="AJI267" s="100"/>
      <c r="AJJ267" s="100"/>
      <c r="AJK267" s="100"/>
      <c r="AJL267" s="100"/>
      <c r="AJM267" s="100"/>
      <c r="AJN267" s="100"/>
      <c r="AJO267" s="100"/>
      <c r="AJP267" s="100"/>
      <c r="AJQ267" s="100"/>
      <c r="AJR267" s="100"/>
      <c r="AJS267" s="100"/>
      <c r="AJT267" s="100"/>
      <c r="AJU267" s="100"/>
      <c r="AJV267" s="100"/>
      <c r="AJW267" s="100"/>
      <c r="AJX267" s="100"/>
      <c r="AJY267" s="100"/>
      <c r="AJZ267" s="100"/>
      <c r="AKA267" s="100"/>
      <c r="AKB267" s="100"/>
      <c r="AKC267" s="100"/>
      <c r="AKD267" s="100"/>
      <c r="AKE267" s="100"/>
      <c r="AKF267" s="100"/>
      <c r="AKG267" s="100"/>
      <c r="AKH267" s="100"/>
      <c r="AKI267" s="100"/>
      <c r="AKJ267" s="100"/>
      <c r="AKK267" s="100"/>
      <c r="AKL267" s="100"/>
      <c r="AKM267" s="100"/>
      <c r="AKN267" s="100"/>
      <c r="AKO267" s="100"/>
      <c r="AKP267" s="100"/>
      <c r="AKQ267" s="100"/>
      <c r="AKR267" s="100"/>
      <c r="AKS267" s="100"/>
      <c r="AKT267" s="100"/>
      <c r="AKU267" s="100"/>
      <c r="AKV267" s="100"/>
      <c r="AKW267" s="100"/>
      <c r="AKX267" s="100"/>
      <c r="AKY267" s="100"/>
      <c r="AKZ267" s="100"/>
      <c r="ALA267" s="100"/>
      <c r="ALB267" s="100"/>
      <c r="ALC267" s="100"/>
      <c r="ALD267" s="100"/>
      <c r="ALE267" s="100"/>
      <c r="ALF267" s="100"/>
      <c r="ALG267" s="100"/>
      <c r="ALH267" s="100"/>
      <c r="ALI267" s="100"/>
      <c r="ALJ267" s="100"/>
      <c r="ALK267" s="100"/>
      <c r="ALL267" s="100"/>
      <c r="ALM267" s="100"/>
      <c r="ALN267" s="100"/>
      <c r="ALO267" s="100"/>
      <c r="ALP267" s="100"/>
      <c r="ALQ267" s="100"/>
      <c r="ALR267" s="100"/>
      <c r="ALS267" s="100"/>
      <c r="ALT267" s="100"/>
      <c r="ALU267" s="100"/>
      <c r="ALV267" s="100"/>
      <c r="ALW267" s="100"/>
      <c r="ALX267" s="100"/>
      <c r="ALY267" s="100"/>
      <c r="ALZ267" s="100"/>
      <c r="AMA267" s="100"/>
      <c r="AMB267" s="100"/>
      <c r="AMC267" s="100"/>
      <c r="AMD267" s="100"/>
      <c r="AME267" s="100"/>
      <c r="AMF267" s="100"/>
      <c r="AMG267" s="100"/>
      <c r="AMH267" s="100"/>
      <c r="AMI267" s="100"/>
    </row>
    <row r="268" spans="1:1023" s="104" customFormat="1">
      <c r="A268" s="117" t="s">
        <v>260</v>
      </c>
      <c r="B268" s="118" t="s">
        <v>272</v>
      </c>
      <c r="C268" s="100">
        <v>32</v>
      </c>
      <c r="D268" s="100">
        <v>12</v>
      </c>
      <c r="E268" s="100"/>
      <c r="F268" s="100">
        <v>12</v>
      </c>
      <c r="G268" s="100">
        <v>1</v>
      </c>
      <c r="H268" s="100">
        <f t="shared" si="40"/>
        <v>57</v>
      </c>
      <c r="I268" s="123" t="str">
        <f t="shared" si="41"/>
        <v>統一超商</v>
      </c>
      <c r="J268" s="127" t="str">
        <f>IF((I268&lt;&gt;店舗数一覧_2021!I268),"○","")</f>
        <v/>
      </c>
      <c r="K268" s="124">
        <v>92013</v>
      </c>
      <c r="L268" s="102">
        <f t="shared" si="42"/>
        <v>1614.2631578947369</v>
      </c>
      <c r="S268" s="100"/>
      <c r="T268" s="100"/>
      <c r="U268" s="100"/>
      <c r="V268" s="100"/>
      <c r="W268" s="100"/>
      <c r="X268" s="100"/>
      <c r="Y268" s="100"/>
      <c r="Z268" s="100"/>
      <c r="AA268" s="100"/>
      <c r="AB268" s="100"/>
      <c r="AC268" s="100"/>
      <c r="AD268" s="100"/>
      <c r="AE268" s="100"/>
      <c r="AF268" s="100"/>
      <c r="AG268" s="100"/>
      <c r="AH268" s="100"/>
      <c r="AI268" s="100"/>
      <c r="AJ268" s="100"/>
      <c r="AK268" s="100"/>
      <c r="AL268" s="100"/>
      <c r="AM268" s="100"/>
      <c r="AN268" s="100"/>
      <c r="AO268" s="100"/>
      <c r="AP268" s="100"/>
      <c r="AQ268" s="100"/>
      <c r="AR268" s="100"/>
      <c r="AS268" s="100"/>
      <c r="AT268" s="100"/>
      <c r="AU268" s="100"/>
      <c r="AV268" s="100"/>
      <c r="AW268" s="100"/>
      <c r="AX268" s="100"/>
      <c r="AY268" s="100"/>
      <c r="AZ268" s="100"/>
      <c r="BA268" s="100"/>
      <c r="BB268" s="100"/>
      <c r="BC268" s="100"/>
      <c r="BD268" s="100"/>
      <c r="BE268" s="100"/>
      <c r="BF268" s="100"/>
      <c r="BG268" s="100"/>
      <c r="BH268" s="100"/>
      <c r="BI268" s="100"/>
      <c r="BJ268" s="100"/>
      <c r="BK268" s="100"/>
      <c r="BL268" s="100"/>
      <c r="BM268" s="100"/>
      <c r="BN268" s="100"/>
      <c r="BO268" s="100"/>
      <c r="BP268" s="100"/>
      <c r="BQ268" s="100"/>
      <c r="BR268" s="100"/>
      <c r="BS268" s="100"/>
      <c r="BT268" s="100"/>
      <c r="BU268" s="100"/>
      <c r="BV268" s="100"/>
      <c r="BW268" s="100"/>
      <c r="BX268" s="100"/>
      <c r="BY268" s="100"/>
      <c r="BZ268" s="100"/>
      <c r="CA268" s="100"/>
      <c r="CB268" s="100"/>
      <c r="CC268" s="100"/>
      <c r="CD268" s="100"/>
      <c r="CE268" s="100"/>
      <c r="CF268" s="100"/>
      <c r="CG268" s="100"/>
      <c r="CH268" s="100"/>
      <c r="CI268" s="100"/>
      <c r="CJ268" s="100"/>
      <c r="CK268" s="100"/>
      <c r="CL268" s="100"/>
      <c r="CM268" s="100"/>
      <c r="CN268" s="100"/>
      <c r="CO268" s="100"/>
      <c r="CP268" s="100"/>
      <c r="CQ268" s="100"/>
      <c r="CR268" s="100"/>
      <c r="CS268" s="100"/>
      <c r="CT268" s="100"/>
      <c r="CU268" s="100"/>
      <c r="CV268" s="100"/>
      <c r="CW268" s="100"/>
      <c r="CX268" s="100"/>
      <c r="CY268" s="100"/>
      <c r="CZ268" s="100"/>
      <c r="DA268" s="100"/>
      <c r="DB268" s="100"/>
      <c r="DC268" s="100"/>
      <c r="DD268" s="100"/>
      <c r="DE268" s="100"/>
      <c r="DF268" s="100"/>
      <c r="DG268" s="100"/>
      <c r="DH268" s="100"/>
      <c r="DI268" s="100"/>
      <c r="DJ268" s="100"/>
      <c r="DK268" s="100"/>
      <c r="DL268" s="100"/>
      <c r="DM268" s="100"/>
      <c r="DN268" s="100"/>
      <c r="DO268" s="100"/>
      <c r="DP268" s="100"/>
      <c r="DQ268" s="100"/>
      <c r="DR268" s="100"/>
      <c r="DS268" s="100"/>
      <c r="DT268" s="100"/>
      <c r="DU268" s="100"/>
      <c r="DV268" s="100"/>
      <c r="DW268" s="100"/>
      <c r="DX268" s="100"/>
      <c r="DY268" s="100"/>
      <c r="DZ268" s="100"/>
      <c r="EA268" s="100"/>
      <c r="EB268" s="100"/>
      <c r="EC268" s="100"/>
      <c r="ED268" s="100"/>
      <c r="EE268" s="100"/>
      <c r="EF268" s="100"/>
      <c r="EG268" s="100"/>
      <c r="EH268" s="100"/>
      <c r="EI268" s="100"/>
      <c r="EJ268" s="100"/>
      <c r="EK268" s="100"/>
      <c r="EL268" s="100"/>
      <c r="EM268" s="100"/>
      <c r="EN268" s="100"/>
      <c r="EO268" s="100"/>
      <c r="EP268" s="100"/>
      <c r="EQ268" s="100"/>
      <c r="ER268" s="100"/>
      <c r="ES268" s="100"/>
      <c r="ET268" s="100"/>
      <c r="EU268" s="100"/>
      <c r="EV268" s="100"/>
      <c r="EW268" s="100"/>
      <c r="EX268" s="100"/>
      <c r="EY268" s="100"/>
      <c r="EZ268" s="100"/>
      <c r="FA268" s="100"/>
      <c r="FB268" s="100"/>
      <c r="FC268" s="100"/>
      <c r="FD268" s="100"/>
      <c r="FE268" s="100"/>
      <c r="FF268" s="100"/>
      <c r="FG268" s="100"/>
      <c r="FH268" s="100"/>
      <c r="FI268" s="100"/>
      <c r="FJ268" s="100"/>
      <c r="FK268" s="100"/>
      <c r="FL268" s="100"/>
      <c r="FM268" s="100"/>
      <c r="FN268" s="100"/>
      <c r="FO268" s="100"/>
      <c r="FP268" s="100"/>
      <c r="FQ268" s="100"/>
      <c r="FR268" s="100"/>
      <c r="FS268" s="100"/>
      <c r="FT268" s="100"/>
      <c r="FU268" s="100"/>
      <c r="FV268" s="100"/>
      <c r="FW268" s="100"/>
      <c r="FX268" s="100"/>
      <c r="FY268" s="100"/>
      <c r="FZ268" s="100"/>
      <c r="GA268" s="100"/>
      <c r="GB268" s="100"/>
      <c r="GC268" s="100"/>
      <c r="GD268" s="100"/>
      <c r="GE268" s="100"/>
      <c r="GF268" s="100"/>
      <c r="GG268" s="100"/>
      <c r="GH268" s="100"/>
      <c r="GI268" s="100"/>
      <c r="GJ268" s="100"/>
      <c r="GK268" s="100"/>
      <c r="GL268" s="100"/>
      <c r="GM268" s="100"/>
      <c r="GN268" s="100"/>
      <c r="GO268" s="100"/>
      <c r="GP268" s="100"/>
      <c r="GQ268" s="100"/>
      <c r="GR268" s="100"/>
      <c r="GS268" s="100"/>
      <c r="GT268" s="100"/>
      <c r="GU268" s="100"/>
      <c r="GV268" s="100"/>
      <c r="GW268" s="100"/>
      <c r="GX268" s="100"/>
      <c r="GY268" s="100"/>
      <c r="GZ268" s="100"/>
      <c r="HA268" s="100"/>
      <c r="HB268" s="100"/>
      <c r="HC268" s="100"/>
      <c r="HD268" s="100"/>
      <c r="HE268" s="100"/>
      <c r="HF268" s="100"/>
      <c r="HG268" s="100"/>
      <c r="HH268" s="100"/>
      <c r="HI268" s="100"/>
      <c r="HJ268" s="100"/>
      <c r="HK268" s="100"/>
      <c r="HL268" s="100"/>
      <c r="HM268" s="100"/>
      <c r="HN268" s="100"/>
      <c r="HO268" s="100"/>
      <c r="HP268" s="100"/>
      <c r="HQ268" s="100"/>
      <c r="HR268" s="100"/>
      <c r="HS268" s="100"/>
      <c r="HT268" s="100"/>
      <c r="HU268" s="100"/>
      <c r="HV268" s="100"/>
      <c r="HW268" s="100"/>
      <c r="HX268" s="100"/>
      <c r="HY268" s="100"/>
      <c r="HZ268" s="100"/>
      <c r="IA268" s="100"/>
      <c r="IB268" s="100"/>
      <c r="IC268" s="100"/>
      <c r="ID268" s="100"/>
      <c r="IE268" s="100"/>
      <c r="IF268" s="100"/>
      <c r="IG268" s="100"/>
      <c r="IH268" s="100"/>
      <c r="II268" s="100"/>
      <c r="IJ268" s="100"/>
      <c r="IK268" s="100"/>
      <c r="IL268" s="100"/>
      <c r="IM268" s="100"/>
      <c r="IN268" s="100"/>
      <c r="IO268" s="100"/>
      <c r="IP268" s="100"/>
      <c r="IQ268" s="100"/>
      <c r="IR268" s="100"/>
      <c r="IS268" s="100"/>
      <c r="IT268" s="100"/>
      <c r="IU268" s="100"/>
      <c r="IV268" s="100"/>
      <c r="IW268" s="100"/>
      <c r="IX268" s="100"/>
      <c r="IY268" s="100"/>
      <c r="IZ268" s="100"/>
      <c r="JA268" s="100"/>
      <c r="JB268" s="100"/>
      <c r="JC268" s="100"/>
      <c r="JD268" s="100"/>
      <c r="JE268" s="100"/>
      <c r="JF268" s="100"/>
      <c r="JG268" s="100"/>
      <c r="JH268" s="100"/>
      <c r="JI268" s="100"/>
      <c r="JJ268" s="100"/>
      <c r="JK268" s="100"/>
      <c r="JL268" s="100"/>
      <c r="JM268" s="100"/>
      <c r="JN268" s="100"/>
      <c r="JO268" s="100"/>
      <c r="JP268" s="100"/>
      <c r="JQ268" s="100"/>
      <c r="JR268" s="100"/>
      <c r="JS268" s="100"/>
      <c r="JT268" s="100"/>
      <c r="JU268" s="100"/>
      <c r="JV268" s="100"/>
      <c r="JW268" s="100"/>
      <c r="JX268" s="100"/>
      <c r="JY268" s="100"/>
      <c r="JZ268" s="100"/>
      <c r="KA268" s="100"/>
      <c r="KB268" s="100"/>
      <c r="KC268" s="100"/>
      <c r="KD268" s="100"/>
      <c r="KE268" s="100"/>
      <c r="KF268" s="100"/>
      <c r="KG268" s="100"/>
      <c r="KH268" s="100"/>
      <c r="KI268" s="100"/>
      <c r="KJ268" s="100"/>
      <c r="KK268" s="100"/>
      <c r="KL268" s="100"/>
      <c r="KM268" s="100"/>
      <c r="KN268" s="100"/>
      <c r="KO268" s="100"/>
      <c r="KP268" s="100"/>
      <c r="KQ268" s="100"/>
      <c r="KR268" s="100"/>
      <c r="KS268" s="100"/>
      <c r="KT268" s="100"/>
      <c r="KU268" s="100"/>
      <c r="KV268" s="100"/>
      <c r="KW268" s="100"/>
      <c r="KX268" s="100"/>
      <c r="KY268" s="100"/>
      <c r="KZ268" s="100"/>
      <c r="LA268" s="100"/>
      <c r="LB268" s="100"/>
      <c r="LC268" s="100"/>
      <c r="LD268" s="100"/>
      <c r="LE268" s="100"/>
      <c r="LF268" s="100"/>
      <c r="LG268" s="100"/>
      <c r="LH268" s="100"/>
      <c r="LI268" s="100"/>
      <c r="LJ268" s="100"/>
      <c r="LK268" s="100"/>
      <c r="LL268" s="100"/>
      <c r="LM268" s="100"/>
      <c r="LN268" s="100"/>
      <c r="LO268" s="100"/>
      <c r="LP268" s="100"/>
      <c r="LQ268" s="100"/>
      <c r="LR268" s="100"/>
      <c r="LS268" s="100"/>
      <c r="LT268" s="100"/>
      <c r="LU268" s="100"/>
      <c r="LV268" s="100"/>
      <c r="LW268" s="100"/>
      <c r="LX268" s="100"/>
      <c r="LY268" s="100"/>
      <c r="LZ268" s="100"/>
      <c r="MA268" s="100"/>
      <c r="MB268" s="100"/>
      <c r="MC268" s="100"/>
      <c r="MD268" s="100"/>
      <c r="ME268" s="100"/>
      <c r="MF268" s="100"/>
      <c r="MG268" s="100"/>
      <c r="MH268" s="100"/>
      <c r="MI268" s="100"/>
      <c r="MJ268" s="100"/>
      <c r="MK268" s="100"/>
      <c r="ML268" s="100"/>
      <c r="MM268" s="100"/>
      <c r="MN268" s="100"/>
      <c r="MO268" s="100"/>
      <c r="MP268" s="100"/>
      <c r="MQ268" s="100"/>
      <c r="MR268" s="100"/>
      <c r="MS268" s="100"/>
      <c r="MT268" s="100"/>
      <c r="MU268" s="100"/>
      <c r="MV268" s="100"/>
      <c r="MW268" s="100"/>
      <c r="MX268" s="100"/>
      <c r="MY268" s="100"/>
      <c r="MZ268" s="100"/>
      <c r="NA268" s="100"/>
      <c r="NB268" s="100"/>
      <c r="NC268" s="100"/>
      <c r="ND268" s="100"/>
      <c r="NE268" s="100"/>
      <c r="NF268" s="100"/>
      <c r="NG268" s="100"/>
      <c r="NH268" s="100"/>
      <c r="NI268" s="100"/>
      <c r="NJ268" s="100"/>
      <c r="NK268" s="100"/>
      <c r="NL268" s="100"/>
      <c r="NM268" s="100"/>
      <c r="NN268" s="100"/>
      <c r="NO268" s="100"/>
      <c r="NP268" s="100"/>
      <c r="NQ268" s="100"/>
      <c r="NR268" s="100"/>
      <c r="NS268" s="100"/>
      <c r="NT268" s="100"/>
      <c r="NU268" s="100"/>
      <c r="NV268" s="100"/>
      <c r="NW268" s="100"/>
      <c r="NX268" s="100"/>
      <c r="NY268" s="100"/>
      <c r="NZ268" s="100"/>
      <c r="OA268" s="100"/>
      <c r="OB268" s="100"/>
      <c r="OC268" s="100"/>
      <c r="OD268" s="100"/>
      <c r="OE268" s="100"/>
      <c r="OF268" s="100"/>
      <c r="OG268" s="100"/>
      <c r="OH268" s="100"/>
      <c r="OI268" s="100"/>
      <c r="OJ268" s="100"/>
      <c r="OK268" s="100"/>
      <c r="OL268" s="100"/>
      <c r="OM268" s="100"/>
      <c r="ON268" s="100"/>
      <c r="OO268" s="100"/>
      <c r="OP268" s="100"/>
      <c r="OQ268" s="100"/>
      <c r="OR268" s="100"/>
      <c r="OS268" s="100"/>
      <c r="OT268" s="100"/>
      <c r="OU268" s="100"/>
      <c r="OV268" s="100"/>
      <c r="OW268" s="100"/>
      <c r="OX268" s="100"/>
      <c r="OY268" s="100"/>
      <c r="OZ268" s="100"/>
      <c r="PA268" s="100"/>
      <c r="PB268" s="100"/>
      <c r="PC268" s="100"/>
      <c r="PD268" s="100"/>
      <c r="PE268" s="100"/>
      <c r="PF268" s="100"/>
      <c r="PG268" s="100"/>
      <c r="PH268" s="100"/>
      <c r="PI268" s="100"/>
      <c r="PJ268" s="100"/>
      <c r="PK268" s="100"/>
      <c r="PL268" s="100"/>
      <c r="PM268" s="100"/>
      <c r="PN268" s="100"/>
      <c r="PO268" s="100"/>
      <c r="PP268" s="100"/>
      <c r="PQ268" s="100"/>
      <c r="PR268" s="100"/>
      <c r="PS268" s="100"/>
      <c r="PT268" s="100"/>
      <c r="PU268" s="100"/>
      <c r="PV268" s="100"/>
      <c r="PW268" s="100"/>
      <c r="PX268" s="100"/>
      <c r="PY268" s="100"/>
      <c r="PZ268" s="100"/>
      <c r="QA268" s="100"/>
      <c r="QB268" s="100"/>
      <c r="QC268" s="100"/>
      <c r="QD268" s="100"/>
      <c r="QE268" s="100"/>
      <c r="QF268" s="100"/>
      <c r="QG268" s="100"/>
      <c r="QH268" s="100"/>
      <c r="QI268" s="100"/>
      <c r="QJ268" s="100"/>
      <c r="QK268" s="100"/>
      <c r="QL268" s="100"/>
      <c r="QM268" s="100"/>
      <c r="QN268" s="100"/>
      <c r="QO268" s="100"/>
      <c r="QP268" s="100"/>
      <c r="QQ268" s="100"/>
      <c r="QR268" s="100"/>
      <c r="QS268" s="100"/>
      <c r="QT268" s="100"/>
      <c r="QU268" s="100"/>
      <c r="QV268" s="100"/>
      <c r="QW268" s="100"/>
      <c r="QX268" s="100"/>
      <c r="QY268" s="100"/>
      <c r="QZ268" s="100"/>
      <c r="RA268" s="100"/>
      <c r="RB268" s="100"/>
      <c r="RC268" s="100"/>
      <c r="RD268" s="100"/>
      <c r="RE268" s="100"/>
      <c r="RF268" s="100"/>
      <c r="RG268" s="100"/>
      <c r="RH268" s="100"/>
      <c r="RI268" s="100"/>
      <c r="RJ268" s="100"/>
      <c r="RK268" s="100"/>
      <c r="RL268" s="100"/>
      <c r="RM268" s="100"/>
      <c r="RN268" s="100"/>
      <c r="RO268" s="100"/>
      <c r="RP268" s="100"/>
      <c r="RQ268" s="100"/>
      <c r="RR268" s="100"/>
      <c r="RS268" s="100"/>
      <c r="RT268" s="100"/>
      <c r="RU268" s="100"/>
      <c r="RV268" s="100"/>
      <c r="RW268" s="100"/>
      <c r="RX268" s="100"/>
      <c r="RY268" s="100"/>
      <c r="RZ268" s="100"/>
      <c r="SA268" s="100"/>
      <c r="SB268" s="100"/>
      <c r="SC268" s="100"/>
      <c r="SD268" s="100"/>
      <c r="SE268" s="100"/>
      <c r="SF268" s="100"/>
      <c r="SG268" s="100"/>
      <c r="SH268" s="100"/>
      <c r="SI268" s="100"/>
      <c r="SJ268" s="100"/>
      <c r="SK268" s="100"/>
      <c r="SL268" s="100"/>
      <c r="SM268" s="100"/>
      <c r="SN268" s="100"/>
      <c r="SO268" s="100"/>
      <c r="SP268" s="100"/>
      <c r="SQ268" s="100"/>
      <c r="SR268" s="100"/>
      <c r="SS268" s="100"/>
      <c r="ST268" s="100"/>
      <c r="SU268" s="100"/>
      <c r="SV268" s="100"/>
      <c r="SW268" s="100"/>
      <c r="SX268" s="100"/>
      <c r="SY268" s="100"/>
      <c r="SZ268" s="100"/>
      <c r="TA268" s="100"/>
      <c r="TB268" s="100"/>
      <c r="TC268" s="100"/>
      <c r="TD268" s="100"/>
      <c r="TE268" s="100"/>
      <c r="TF268" s="100"/>
      <c r="TG268" s="100"/>
      <c r="TH268" s="100"/>
      <c r="TI268" s="100"/>
      <c r="TJ268" s="100"/>
      <c r="TK268" s="100"/>
      <c r="TL268" s="100"/>
      <c r="TM268" s="100"/>
      <c r="TN268" s="100"/>
      <c r="TO268" s="100"/>
      <c r="TP268" s="100"/>
      <c r="TQ268" s="100"/>
      <c r="TR268" s="100"/>
      <c r="TS268" s="100"/>
      <c r="TT268" s="100"/>
      <c r="TU268" s="100"/>
      <c r="TV268" s="100"/>
      <c r="TW268" s="100"/>
      <c r="TX268" s="100"/>
      <c r="TY268" s="100"/>
      <c r="TZ268" s="100"/>
      <c r="UA268" s="100"/>
      <c r="UB268" s="100"/>
      <c r="UC268" s="100"/>
      <c r="UD268" s="100"/>
      <c r="UE268" s="100"/>
      <c r="UF268" s="100"/>
      <c r="UG268" s="100"/>
      <c r="UH268" s="100"/>
      <c r="UI268" s="100"/>
      <c r="UJ268" s="100"/>
      <c r="UK268" s="100"/>
      <c r="UL268" s="100"/>
      <c r="UM268" s="100"/>
      <c r="UN268" s="100"/>
      <c r="UO268" s="100"/>
      <c r="UP268" s="100"/>
      <c r="UQ268" s="100"/>
      <c r="UR268" s="100"/>
      <c r="US268" s="100"/>
      <c r="UT268" s="100"/>
      <c r="UU268" s="100"/>
      <c r="UV268" s="100"/>
      <c r="UW268" s="100"/>
      <c r="UX268" s="100"/>
      <c r="UY268" s="100"/>
      <c r="UZ268" s="100"/>
      <c r="VA268" s="100"/>
      <c r="VB268" s="100"/>
      <c r="VC268" s="100"/>
      <c r="VD268" s="100"/>
      <c r="VE268" s="100"/>
      <c r="VF268" s="100"/>
      <c r="VG268" s="100"/>
      <c r="VH268" s="100"/>
      <c r="VI268" s="100"/>
      <c r="VJ268" s="100"/>
      <c r="VK268" s="100"/>
      <c r="VL268" s="100"/>
      <c r="VM268" s="100"/>
      <c r="VN268" s="100"/>
      <c r="VO268" s="100"/>
      <c r="VP268" s="100"/>
      <c r="VQ268" s="100"/>
      <c r="VR268" s="100"/>
      <c r="VS268" s="100"/>
      <c r="VT268" s="100"/>
      <c r="VU268" s="100"/>
      <c r="VV268" s="100"/>
      <c r="VW268" s="100"/>
      <c r="VX268" s="100"/>
      <c r="VY268" s="100"/>
      <c r="VZ268" s="100"/>
      <c r="WA268" s="100"/>
      <c r="WB268" s="100"/>
      <c r="WC268" s="100"/>
      <c r="WD268" s="100"/>
      <c r="WE268" s="100"/>
      <c r="WF268" s="100"/>
      <c r="WG268" s="100"/>
      <c r="WH268" s="100"/>
      <c r="WI268" s="100"/>
      <c r="WJ268" s="100"/>
      <c r="WK268" s="100"/>
      <c r="WL268" s="100"/>
      <c r="WM268" s="100"/>
      <c r="WN268" s="100"/>
      <c r="WO268" s="100"/>
      <c r="WP268" s="100"/>
      <c r="WQ268" s="100"/>
      <c r="WR268" s="100"/>
      <c r="WS268" s="100"/>
      <c r="WT268" s="100"/>
      <c r="WU268" s="100"/>
      <c r="WV268" s="100"/>
      <c r="WW268" s="100"/>
      <c r="WX268" s="100"/>
      <c r="WY268" s="100"/>
      <c r="WZ268" s="100"/>
      <c r="XA268" s="100"/>
      <c r="XB268" s="100"/>
      <c r="XC268" s="100"/>
      <c r="XD268" s="100"/>
      <c r="XE268" s="100"/>
      <c r="XF268" s="100"/>
      <c r="XG268" s="100"/>
      <c r="XH268" s="100"/>
      <c r="XI268" s="100"/>
      <c r="XJ268" s="100"/>
      <c r="XK268" s="100"/>
      <c r="XL268" s="100"/>
      <c r="XM268" s="100"/>
      <c r="XN268" s="100"/>
      <c r="XO268" s="100"/>
      <c r="XP268" s="100"/>
      <c r="XQ268" s="100"/>
      <c r="XR268" s="100"/>
      <c r="XS268" s="100"/>
      <c r="XT268" s="100"/>
      <c r="XU268" s="100"/>
      <c r="XV268" s="100"/>
      <c r="XW268" s="100"/>
      <c r="XX268" s="100"/>
      <c r="XY268" s="100"/>
      <c r="XZ268" s="100"/>
      <c r="YA268" s="100"/>
      <c r="YB268" s="100"/>
      <c r="YC268" s="100"/>
      <c r="YD268" s="100"/>
      <c r="YE268" s="100"/>
      <c r="YF268" s="100"/>
      <c r="YG268" s="100"/>
      <c r="YH268" s="100"/>
      <c r="YI268" s="100"/>
      <c r="YJ268" s="100"/>
      <c r="YK268" s="100"/>
      <c r="YL268" s="100"/>
      <c r="YM268" s="100"/>
      <c r="YN268" s="100"/>
      <c r="YO268" s="100"/>
      <c r="YP268" s="100"/>
      <c r="YQ268" s="100"/>
      <c r="YR268" s="100"/>
      <c r="YS268" s="100"/>
      <c r="YT268" s="100"/>
      <c r="YU268" s="100"/>
      <c r="YV268" s="100"/>
      <c r="YW268" s="100"/>
      <c r="YX268" s="100"/>
      <c r="YY268" s="100"/>
      <c r="YZ268" s="100"/>
      <c r="ZA268" s="100"/>
      <c r="ZB268" s="100"/>
      <c r="ZC268" s="100"/>
      <c r="ZD268" s="100"/>
      <c r="ZE268" s="100"/>
      <c r="ZF268" s="100"/>
      <c r="ZG268" s="100"/>
      <c r="ZH268" s="100"/>
      <c r="ZI268" s="100"/>
      <c r="ZJ268" s="100"/>
      <c r="ZK268" s="100"/>
      <c r="ZL268" s="100"/>
      <c r="ZM268" s="100"/>
      <c r="ZN268" s="100"/>
      <c r="ZO268" s="100"/>
      <c r="ZP268" s="100"/>
      <c r="ZQ268" s="100"/>
      <c r="ZR268" s="100"/>
      <c r="ZS268" s="100"/>
      <c r="ZT268" s="100"/>
      <c r="ZU268" s="100"/>
      <c r="ZV268" s="100"/>
      <c r="ZW268" s="100"/>
      <c r="ZX268" s="100"/>
      <c r="ZY268" s="100"/>
      <c r="ZZ268" s="100"/>
      <c r="AAA268" s="100"/>
      <c r="AAB268" s="100"/>
      <c r="AAC268" s="100"/>
      <c r="AAD268" s="100"/>
      <c r="AAE268" s="100"/>
      <c r="AAF268" s="100"/>
      <c r="AAG268" s="100"/>
      <c r="AAH268" s="100"/>
      <c r="AAI268" s="100"/>
      <c r="AAJ268" s="100"/>
      <c r="AAK268" s="100"/>
      <c r="AAL268" s="100"/>
      <c r="AAM268" s="100"/>
      <c r="AAN268" s="100"/>
      <c r="AAO268" s="100"/>
      <c r="AAP268" s="100"/>
      <c r="AAQ268" s="100"/>
      <c r="AAR268" s="100"/>
      <c r="AAS268" s="100"/>
      <c r="AAT268" s="100"/>
      <c r="AAU268" s="100"/>
      <c r="AAV268" s="100"/>
      <c r="AAW268" s="100"/>
      <c r="AAX268" s="100"/>
      <c r="AAY268" s="100"/>
      <c r="AAZ268" s="100"/>
      <c r="ABA268" s="100"/>
      <c r="ABB268" s="100"/>
      <c r="ABC268" s="100"/>
      <c r="ABD268" s="100"/>
      <c r="ABE268" s="100"/>
      <c r="ABF268" s="100"/>
      <c r="ABG268" s="100"/>
      <c r="ABH268" s="100"/>
      <c r="ABI268" s="100"/>
      <c r="ABJ268" s="100"/>
      <c r="ABK268" s="100"/>
      <c r="ABL268" s="100"/>
      <c r="ABM268" s="100"/>
      <c r="ABN268" s="100"/>
      <c r="ABO268" s="100"/>
      <c r="ABP268" s="100"/>
      <c r="ABQ268" s="100"/>
      <c r="ABR268" s="100"/>
      <c r="ABS268" s="100"/>
      <c r="ABT268" s="100"/>
      <c r="ABU268" s="100"/>
      <c r="ABV268" s="100"/>
      <c r="ABW268" s="100"/>
      <c r="ABX268" s="100"/>
      <c r="ABY268" s="100"/>
      <c r="ABZ268" s="100"/>
      <c r="ACA268" s="100"/>
      <c r="ACB268" s="100"/>
      <c r="ACC268" s="100"/>
      <c r="ACD268" s="100"/>
      <c r="ACE268" s="100"/>
      <c r="ACF268" s="100"/>
      <c r="ACG268" s="100"/>
      <c r="ACH268" s="100"/>
      <c r="ACI268" s="100"/>
      <c r="ACJ268" s="100"/>
      <c r="ACK268" s="100"/>
      <c r="ACL268" s="100"/>
      <c r="ACM268" s="100"/>
      <c r="ACN268" s="100"/>
      <c r="ACO268" s="100"/>
      <c r="ACP268" s="100"/>
      <c r="ACQ268" s="100"/>
      <c r="ACR268" s="100"/>
      <c r="ACS268" s="100"/>
      <c r="ACT268" s="100"/>
      <c r="ACU268" s="100"/>
      <c r="ACV268" s="100"/>
      <c r="ACW268" s="100"/>
      <c r="ACX268" s="100"/>
      <c r="ACY268" s="100"/>
      <c r="ACZ268" s="100"/>
      <c r="ADA268" s="100"/>
      <c r="ADB268" s="100"/>
      <c r="ADC268" s="100"/>
      <c r="ADD268" s="100"/>
      <c r="ADE268" s="100"/>
      <c r="ADF268" s="100"/>
      <c r="ADG268" s="100"/>
      <c r="ADH268" s="100"/>
      <c r="ADI268" s="100"/>
      <c r="ADJ268" s="100"/>
      <c r="ADK268" s="100"/>
      <c r="ADL268" s="100"/>
      <c r="ADM268" s="100"/>
      <c r="ADN268" s="100"/>
      <c r="ADO268" s="100"/>
      <c r="ADP268" s="100"/>
      <c r="ADQ268" s="100"/>
      <c r="ADR268" s="100"/>
      <c r="ADS268" s="100"/>
      <c r="ADT268" s="100"/>
      <c r="ADU268" s="100"/>
      <c r="ADV268" s="100"/>
      <c r="ADW268" s="100"/>
      <c r="ADX268" s="100"/>
      <c r="ADY268" s="100"/>
      <c r="ADZ268" s="100"/>
      <c r="AEA268" s="100"/>
      <c r="AEB268" s="100"/>
      <c r="AEC268" s="100"/>
      <c r="AED268" s="100"/>
      <c r="AEE268" s="100"/>
      <c r="AEF268" s="100"/>
      <c r="AEG268" s="100"/>
      <c r="AEH268" s="100"/>
      <c r="AEI268" s="100"/>
      <c r="AEJ268" s="100"/>
      <c r="AEK268" s="100"/>
      <c r="AEL268" s="100"/>
      <c r="AEM268" s="100"/>
      <c r="AEN268" s="100"/>
      <c r="AEO268" s="100"/>
      <c r="AEP268" s="100"/>
      <c r="AEQ268" s="100"/>
      <c r="AER268" s="100"/>
      <c r="AES268" s="100"/>
      <c r="AET268" s="100"/>
      <c r="AEU268" s="100"/>
      <c r="AEV268" s="100"/>
      <c r="AEW268" s="100"/>
      <c r="AEX268" s="100"/>
      <c r="AEY268" s="100"/>
      <c r="AEZ268" s="100"/>
      <c r="AFA268" s="100"/>
      <c r="AFB268" s="100"/>
      <c r="AFC268" s="100"/>
      <c r="AFD268" s="100"/>
      <c r="AFE268" s="100"/>
      <c r="AFF268" s="100"/>
      <c r="AFG268" s="100"/>
      <c r="AFH268" s="100"/>
      <c r="AFI268" s="100"/>
      <c r="AFJ268" s="100"/>
      <c r="AFK268" s="100"/>
      <c r="AFL268" s="100"/>
      <c r="AFM268" s="100"/>
      <c r="AFN268" s="100"/>
      <c r="AFO268" s="100"/>
      <c r="AFP268" s="100"/>
      <c r="AFQ268" s="100"/>
      <c r="AFR268" s="100"/>
      <c r="AFS268" s="100"/>
      <c r="AFT268" s="100"/>
      <c r="AFU268" s="100"/>
      <c r="AFV268" s="100"/>
      <c r="AFW268" s="100"/>
      <c r="AFX268" s="100"/>
      <c r="AFY268" s="100"/>
      <c r="AFZ268" s="100"/>
      <c r="AGA268" s="100"/>
      <c r="AGB268" s="100"/>
      <c r="AGC268" s="100"/>
      <c r="AGD268" s="100"/>
      <c r="AGE268" s="100"/>
      <c r="AGF268" s="100"/>
      <c r="AGG268" s="100"/>
      <c r="AGH268" s="100"/>
      <c r="AGI268" s="100"/>
      <c r="AGJ268" s="100"/>
      <c r="AGK268" s="100"/>
      <c r="AGL268" s="100"/>
      <c r="AGM268" s="100"/>
      <c r="AGN268" s="100"/>
      <c r="AGO268" s="100"/>
      <c r="AGP268" s="100"/>
      <c r="AGQ268" s="100"/>
      <c r="AGR268" s="100"/>
      <c r="AGS268" s="100"/>
      <c r="AGT268" s="100"/>
      <c r="AGU268" s="100"/>
      <c r="AGV268" s="100"/>
      <c r="AGW268" s="100"/>
      <c r="AGX268" s="100"/>
      <c r="AGY268" s="100"/>
      <c r="AGZ268" s="100"/>
      <c r="AHA268" s="100"/>
      <c r="AHB268" s="100"/>
      <c r="AHC268" s="100"/>
      <c r="AHD268" s="100"/>
      <c r="AHE268" s="100"/>
      <c r="AHF268" s="100"/>
      <c r="AHG268" s="100"/>
      <c r="AHH268" s="100"/>
      <c r="AHI268" s="100"/>
      <c r="AHJ268" s="100"/>
      <c r="AHK268" s="100"/>
      <c r="AHL268" s="100"/>
      <c r="AHM268" s="100"/>
      <c r="AHN268" s="100"/>
      <c r="AHO268" s="100"/>
      <c r="AHP268" s="100"/>
      <c r="AHQ268" s="100"/>
      <c r="AHR268" s="100"/>
      <c r="AHS268" s="100"/>
      <c r="AHT268" s="100"/>
      <c r="AHU268" s="100"/>
      <c r="AHV268" s="100"/>
      <c r="AHW268" s="100"/>
      <c r="AHX268" s="100"/>
      <c r="AHY268" s="100"/>
      <c r="AHZ268" s="100"/>
      <c r="AIA268" s="100"/>
      <c r="AIB268" s="100"/>
      <c r="AIC268" s="100"/>
      <c r="AID268" s="100"/>
      <c r="AIE268" s="100"/>
      <c r="AIF268" s="100"/>
      <c r="AIG268" s="100"/>
      <c r="AIH268" s="100"/>
      <c r="AII268" s="100"/>
      <c r="AIJ268" s="100"/>
      <c r="AIK268" s="100"/>
      <c r="AIL268" s="100"/>
      <c r="AIM268" s="100"/>
      <c r="AIN268" s="100"/>
      <c r="AIO268" s="100"/>
      <c r="AIP268" s="100"/>
      <c r="AIQ268" s="100"/>
      <c r="AIR268" s="100"/>
      <c r="AIS268" s="100"/>
      <c r="AIT268" s="100"/>
      <c r="AIU268" s="100"/>
      <c r="AIV268" s="100"/>
      <c r="AIW268" s="100"/>
      <c r="AIX268" s="100"/>
      <c r="AIY268" s="100"/>
      <c r="AIZ268" s="100"/>
      <c r="AJA268" s="100"/>
      <c r="AJB268" s="100"/>
      <c r="AJC268" s="100"/>
      <c r="AJD268" s="100"/>
      <c r="AJE268" s="100"/>
      <c r="AJF268" s="100"/>
      <c r="AJG268" s="100"/>
      <c r="AJH268" s="100"/>
      <c r="AJI268" s="100"/>
      <c r="AJJ268" s="100"/>
      <c r="AJK268" s="100"/>
      <c r="AJL268" s="100"/>
      <c r="AJM268" s="100"/>
      <c r="AJN268" s="100"/>
      <c r="AJO268" s="100"/>
      <c r="AJP268" s="100"/>
      <c r="AJQ268" s="100"/>
      <c r="AJR268" s="100"/>
      <c r="AJS268" s="100"/>
      <c r="AJT268" s="100"/>
      <c r="AJU268" s="100"/>
      <c r="AJV268" s="100"/>
      <c r="AJW268" s="100"/>
      <c r="AJX268" s="100"/>
      <c r="AJY268" s="100"/>
      <c r="AJZ268" s="100"/>
      <c r="AKA268" s="100"/>
      <c r="AKB268" s="100"/>
      <c r="AKC268" s="100"/>
      <c r="AKD268" s="100"/>
      <c r="AKE268" s="100"/>
      <c r="AKF268" s="100"/>
      <c r="AKG268" s="100"/>
      <c r="AKH268" s="100"/>
      <c r="AKI268" s="100"/>
      <c r="AKJ268" s="100"/>
      <c r="AKK268" s="100"/>
      <c r="AKL268" s="100"/>
      <c r="AKM268" s="100"/>
      <c r="AKN268" s="100"/>
      <c r="AKO268" s="100"/>
      <c r="AKP268" s="100"/>
      <c r="AKQ268" s="100"/>
      <c r="AKR268" s="100"/>
      <c r="AKS268" s="100"/>
      <c r="AKT268" s="100"/>
      <c r="AKU268" s="100"/>
      <c r="AKV268" s="100"/>
      <c r="AKW268" s="100"/>
      <c r="AKX268" s="100"/>
      <c r="AKY268" s="100"/>
      <c r="AKZ268" s="100"/>
      <c r="ALA268" s="100"/>
      <c r="ALB268" s="100"/>
      <c r="ALC268" s="100"/>
      <c r="ALD268" s="100"/>
      <c r="ALE268" s="100"/>
      <c r="ALF268" s="100"/>
      <c r="ALG268" s="100"/>
      <c r="ALH268" s="100"/>
      <c r="ALI268" s="100"/>
      <c r="ALJ268" s="100"/>
      <c r="ALK268" s="100"/>
      <c r="ALL268" s="100"/>
      <c r="ALM268" s="100"/>
      <c r="ALN268" s="100"/>
      <c r="ALO268" s="100"/>
      <c r="ALP268" s="100"/>
      <c r="ALQ268" s="100"/>
      <c r="ALR268" s="100"/>
      <c r="ALS268" s="100"/>
      <c r="ALT268" s="100"/>
      <c r="ALU268" s="100"/>
      <c r="ALV268" s="100"/>
      <c r="ALW268" s="100"/>
      <c r="ALX268" s="100"/>
      <c r="ALY268" s="100"/>
      <c r="ALZ268" s="100"/>
      <c r="AMA268" s="100"/>
      <c r="AMB268" s="100"/>
      <c r="AMC268" s="100"/>
      <c r="AMD268" s="100"/>
      <c r="AME268" s="100"/>
      <c r="AMF268" s="100"/>
      <c r="AMG268" s="100"/>
      <c r="AMH268" s="100"/>
      <c r="AMI268" s="100"/>
    </row>
    <row r="269" spans="1:1023" s="104" customFormat="1">
      <c r="A269" s="117" t="s">
        <v>260</v>
      </c>
      <c r="B269" s="118" t="s">
        <v>273</v>
      </c>
      <c r="C269" s="100">
        <v>9</v>
      </c>
      <c r="D269" s="100">
        <v>7</v>
      </c>
      <c r="E269" s="100"/>
      <c r="F269" s="100">
        <v>4</v>
      </c>
      <c r="G269" s="100"/>
      <c r="H269" s="100">
        <f t="shared" si="40"/>
        <v>20</v>
      </c>
      <c r="I269" s="123" t="str">
        <f t="shared" si="41"/>
        <v>統一超商</v>
      </c>
      <c r="J269" s="127" t="str">
        <f>IF((I269&lt;&gt;店舗数一覧_2021!I269),"○","")</f>
        <v/>
      </c>
      <c r="K269" s="124">
        <v>34285</v>
      </c>
      <c r="L269" s="102">
        <f t="shared" si="42"/>
        <v>1714.25</v>
      </c>
      <c r="S269" s="100"/>
      <c r="T269" s="100"/>
      <c r="U269" s="100"/>
      <c r="V269" s="100"/>
      <c r="W269" s="100"/>
      <c r="X269" s="100"/>
      <c r="Y269" s="100"/>
      <c r="Z269" s="100"/>
      <c r="AA269" s="100"/>
      <c r="AB269" s="100"/>
      <c r="AC269" s="100"/>
      <c r="AD269" s="100"/>
      <c r="AE269" s="100"/>
      <c r="AF269" s="100"/>
      <c r="AG269" s="100"/>
      <c r="AH269" s="100"/>
      <c r="AI269" s="100"/>
      <c r="AJ269" s="100"/>
      <c r="AK269" s="100"/>
      <c r="AL269" s="100"/>
      <c r="AM269" s="100"/>
      <c r="AN269" s="100"/>
      <c r="AO269" s="100"/>
      <c r="AP269" s="100"/>
      <c r="AQ269" s="100"/>
      <c r="AR269" s="100"/>
      <c r="AS269" s="100"/>
      <c r="AT269" s="100"/>
      <c r="AU269" s="100"/>
      <c r="AV269" s="100"/>
      <c r="AW269" s="100"/>
      <c r="AX269" s="100"/>
      <c r="AY269" s="100"/>
      <c r="AZ269" s="100"/>
      <c r="BA269" s="100"/>
      <c r="BB269" s="100"/>
      <c r="BC269" s="100"/>
      <c r="BD269" s="100"/>
      <c r="BE269" s="100"/>
      <c r="BF269" s="100"/>
      <c r="BG269" s="100"/>
      <c r="BH269" s="100"/>
      <c r="BI269" s="100"/>
      <c r="BJ269" s="100"/>
      <c r="BK269" s="100"/>
      <c r="BL269" s="100"/>
      <c r="BM269" s="100"/>
      <c r="BN269" s="100"/>
      <c r="BO269" s="100"/>
      <c r="BP269" s="100"/>
      <c r="BQ269" s="100"/>
      <c r="BR269" s="100"/>
      <c r="BS269" s="100"/>
      <c r="BT269" s="100"/>
      <c r="BU269" s="100"/>
      <c r="BV269" s="100"/>
      <c r="BW269" s="100"/>
      <c r="BX269" s="100"/>
      <c r="BY269" s="100"/>
      <c r="BZ269" s="100"/>
      <c r="CA269" s="100"/>
      <c r="CB269" s="100"/>
      <c r="CC269" s="100"/>
      <c r="CD269" s="100"/>
      <c r="CE269" s="100"/>
      <c r="CF269" s="100"/>
      <c r="CG269" s="100"/>
      <c r="CH269" s="100"/>
      <c r="CI269" s="100"/>
      <c r="CJ269" s="100"/>
      <c r="CK269" s="100"/>
      <c r="CL269" s="100"/>
      <c r="CM269" s="100"/>
      <c r="CN269" s="100"/>
      <c r="CO269" s="100"/>
      <c r="CP269" s="100"/>
      <c r="CQ269" s="100"/>
      <c r="CR269" s="100"/>
      <c r="CS269" s="100"/>
      <c r="CT269" s="100"/>
      <c r="CU269" s="100"/>
      <c r="CV269" s="100"/>
      <c r="CW269" s="100"/>
      <c r="CX269" s="100"/>
      <c r="CY269" s="100"/>
      <c r="CZ269" s="100"/>
      <c r="DA269" s="100"/>
      <c r="DB269" s="100"/>
      <c r="DC269" s="100"/>
      <c r="DD269" s="100"/>
      <c r="DE269" s="100"/>
      <c r="DF269" s="100"/>
      <c r="DG269" s="100"/>
      <c r="DH269" s="100"/>
      <c r="DI269" s="100"/>
      <c r="DJ269" s="100"/>
      <c r="DK269" s="100"/>
      <c r="DL269" s="100"/>
      <c r="DM269" s="100"/>
      <c r="DN269" s="100"/>
      <c r="DO269" s="100"/>
      <c r="DP269" s="100"/>
      <c r="DQ269" s="100"/>
      <c r="DR269" s="100"/>
      <c r="DS269" s="100"/>
      <c r="DT269" s="100"/>
      <c r="DU269" s="100"/>
      <c r="DV269" s="100"/>
      <c r="DW269" s="100"/>
      <c r="DX269" s="100"/>
      <c r="DY269" s="100"/>
      <c r="DZ269" s="100"/>
      <c r="EA269" s="100"/>
      <c r="EB269" s="100"/>
      <c r="EC269" s="100"/>
      <c r="ED269" s="100"/>
      <c r="EE269" s="100"/>
      <c r="EF269" s="100"/>
      <c r="EG269" s="100"/>
      <c r="EH269" s="100"/>
      <c r="EI269" s="100"/>
      <c r="EJ269" s="100"/>
      <c r="EK269" s="100"/>
      <c r="EL269" s="100"/>
      <c r="EM269" s="100"/>
      <c r="EN269" s="100"/>
      <c r="EO269" s="100"/>
      <c r="EP269" s="100"/>
      <c r="EQ269" s="100"/>
      <c r="ER269" s="100"/>
      <c r="ES269" s="100"/>
      <c r="ET269" s="100"/>
      <c r="EU269" s="100"/>
      <c r="EV269" s="100"/>
      <c r="EW269" s="100"/>
      <c r="EX269" s="100"/>
      <c r="EY269" s="100"/>
      <c r="EZ269" s="100"/>
      <c r="FA269" s="100"/>
      <c r="FB269" s="100"/>
      <c r="FC269" s="100"/>
      <c r="FD269" s="100"/>
      <c r="FE269" s="100"/>
      <c r="FF269" s="100"/>
      <c r="FG269" s="100"/>
      <c r="FH269" s="100"/>
      <c r="FI269" s="100"/>
      <c r="FJ269" s="100"/>
      <c r="FK269" s="100"/>
      <c r="FL269" s="100"/>
      <c r="FM269" s="100"/>
      <c r="FN269" s="100"/>
      <c r="FO269" s="100"/>
      <c r="FP269" s="100"/>
      <c r="FQ269" s="100"/>
      <c r="FR269" s="100"/>
      <c r="FS269" s="100"/>
      <c r="FT269" s="100"/>
      <c r="FU269" s="100"/>
      <c r="FV269" s="100"/>
      <c r="FW269" s="100"/>
      <c r="FX269" s="100"/>
      <c r="FY269" s="100"/>
      <c r="FZ269" s="100"/>
      <c r="GA269" s="100"/>
      <c r="GB269" s="100"/>
      <c r="GC269" s="100"/>
      <c r="GD269" s="100"/>
      <c r="GE269" s="100"/>
      <c r="GF269" s="100"/>
      <c r="GG269" s="100"/>
      <c r="GH269" s="100"/>
      <c r="GI269" s="100"/>
      <c r="GJ269" s="100"/>
      <c r="GK269" s="100"/>
      <c r="GL269" s="100"/>
      <c r="GM269" s="100"/>
      <c r="GN269" s="100"/>
      <c r="GO269" s="100"/>
      <c r="GP269" s="100"/>
      <c r="GQ269" s="100"/>
      <c r="GR269" s="100"/>
      <c r="GS269" s="100"/>
      <c r="GT269" s="100"/>
      <c r="GU269" s="100"/>
      <c r="GV269" s="100"/>
      <c r="GW269" s="100"/>
      <c r="GX269" s="100"/>
      <c r="GY269" s="100"/>
      <c r="GZ269" s="100"/>
      <c r="HA269" s="100"/>
      <c r="HB269" s="100"/>
      <c r="HC269" s="100"/>
      <c r="HD269" s="100"/>
      <c r="HE269" s="100"/>
      <c r="HF269" s="100"/>
      <c r="HG269" s="100"/>
      <c r="HH269" s="100"/>
      <c r="HI269" s="100"/>
      <c r="HJ269" s="100"/>
      <c r="HK269" s="100"/>
      <c r="HL269" s="100"/>
      <c r="HM269" s="100"/>
      <c r="HN269" s="100"/>
      <c r="HO269" s="100"/>
      <c r="HP269" s="100"/>
      <c r="HQ269" s="100"/>
      <c r="HR269" s="100"/>
      <c r="HS269" s="100"/>
      <c r="HT269" s="100"/>
      <c r="HU269" s="100"/>
      <c r="HV269" s="100"/>
      <c r="HW269" s="100"/>
      <c r="HX269" s="100"/>
      <c r="HY269" s="100"/>
      <c r="HZ269" s="100"/>
      <c r="IA269" s="100"/>
      <c r="IB269" s="100"/>
      <c r="IC269" s="100"/>
      <c r="ID269" s="100"/>
      <c r="IE269" s="100"/>
      <c r="IF269" s="100"/>
      <c r="IG269" s="100"/>
      <c r="IH269" s="100"/>
      <c r="II269" s="100"/>
      <c r="IJ269" s="100"/>
      <c r="IK269" s="100"/>
      <c r="IL269" s="100"/>
      <c r="IM269" s="100"/>
      <c r="IN269" s="100"/>
      <c r="IO269" s="100"/>
      <c r="IP269" s="100"/>
      <c r="IQ269" s="100"/>
      <c r="IR269" s="100"/>
      <c r="IS269" s="100"/>
      <c r="IT269" s="100"/>
      <c r="IU269" s="100"/>
      <c r="IV269" s="100"/>
      <c r="IW269" s="100"/>
      <c r="IX269" s="100"/>
      <c r="IY269" s="100"/>
      <c r="IZ269" s="100"/>
      <c r="JA269" s="100"/>
      <c r="JB269" s="100"/>
      <c r="JC269" s="100"/>
      <c r="JD269" s="100"/>
      <c r="JE269" s="100"/>
      <c r="JF269" s="100"/>
      <c r="JG269" s="100"/>
      <c r="JH269" s="100"/>
      <c r="JI269" s="100"/>
      <c r="JJ269" s="100"/>
      <c r="JK269" s="100"/>
      <c r="JL269" s="100"/>
      <c r="JM269" s="100"/>
      <c r="JN269" s="100"/>
      <c r="JO269" s="100"/>
      <c r="JP269" s="100"/>
      <c r="JQ269" s="100"/>
      <c r="JR269" s="100"/>
      <c r="JS269" s="100"/>
      <c r="JT269" s="100"/>
      <c r="JU269" s="100"/>
      <c r="JV269" s="100"/>
      <c r="JW269" s="100"/>
      <c r="JX269" s="100"/>
      <c r="JY269" s="100"/>
      <c r="JZ269" s="100"/>
      <c r="KA269" s="100"/>
      <c r="KB269" s="100"/>
      <c r="KC269" s="100"/>
      <c r="KD269" s="100"/>
      <c r="KE269" s="100"/>
      <c r="KF269" s="100"/>
      <c r="KG269" s="100"/>
      <c r="KH269" s="100"/>
      <c r="KI269" s="100"/>
      <c r="KJ269" s="100"/>
      <c r="KK269" s="100"/>
      <c r="KL269" s="100"/>
      <c r="KM269" s="100"/>
      <c r="KN269" s="100"/>
      <c r="KO269" s="100"/>
      <c r="KP269" s="100"/>
      <c r="KQ269" s="100"/>
      <c r="KR269" s="100"/>
      <c r="KS269" s="100"/>
      <c r="KT269" s="100"/>
      <c r="KU269" s="100"/>
      <c r="KV269" s="100"/>
      <c r="KW269" s="100"/>
      <c r="KX269" s="100"/>
      <c r="KY269" s="100"/>
      <c r="KZ269" s="100"/>
      <c r="LA269" s="100"/>
      <c r="LB269" s="100"/>
      <c r="LC269" s="100"/>
      <c r="LD269" s="100"/>
      <c r="LE269" s="100"/>
      <c r="LF269" s="100"/>
      <c r="LG269" s="100"/>
      <c r="LH269" s="100"/>
      <c r="LI269" s="100"/>
      <c r="LJ269" s="100"/>
      <c r="LK269" s="100"/>
      <c r="LL269" s="100"/>
      <c r="LM269" s="100"/>
      <c r="LN269" s="100"/>
      <c r="LO269" s="100"/>
      <c r="LP269" s="100"/>
      <c r="LQ269" s="100"/>
      <c r="LR269" s="100"/>
      <c r="LS269" s="100"/>
      <c r="LT269" s="100"/>
      <c r="LU269" s="100"/>
      <c r="LV269" s="100"/>
      <c r="LW269" s="100"/>
      <c r="LX269" s="100"/>
      <c r="LY269" s="100"/>
      <c r="LZ269" s="100"/>
      <c r="MA269" s="100"/>
      <c r="MB269" s="100"/>
      <c r="MC269" s="100"/>
      <c r="MD269" s="100"/>
      <c r="ME269" s="100"/>
      <c r="MF269" s="100"/>
      <c r="MG269" s="100"/>
      <c r="MH269" s="100"/>
      <c r="MI269" s="100"/>
      <c r="MJ269" s="100"/>
      <c r="MK269" s="100"/>
      <c r="ML269" s="100"/>
      <c r="MM269" s="100"/>
      <c r="MN269" s="100"/>
      <c r="MO269" s="100"/>
      <c r="MP269" s="100"/>
      <c r="MQ269" s="100"/>
      <c r="MR269" s="100"/>
      <c r="MS269" s="100"/>
      <c r="MT269" s="100"/>
      <c r="MU269" s="100"/>
      <c r="MV269" s="100"/>
      <c r="MW269" s="100"/>
      <c r="MX269" s="100"/>
      <c r="MY269" s="100"/>
      <c r="MZ269" s="100"/>
      <c r="NA269" s="100"/>
      <c r="NB269" s="100"/>
      <c r="NC269" s="100"/>
      <c r="ND269" s="100"/>
      <c r="NE269" s="100"/>
      <c r="NF269" s="100"/>
      <c r="NG269" s="100"/>
      <c r="NH269" s="100"/>
      <c r="NI269" s="100"/>
      <c r="NJ269" s="100"/>
      <c r="NK269" s="100"/>
      <c r="NL269" s="100"/>
      <c r="NM269" s="100"/>
      <c r="NN269" s="100"/>
      <c r="NO269" s="100"/>
      <c r="NP269" s="100"/>
      <c r="NQ269" s="100"/>
      <c r="NR269" s="100"/>
      <c r="NS269" s="100"/>
      <c r="NT269" s="100"/>
      <c r="NU269" s="100"/>
      <c r="NV269" s="100"/>
      <c r="NW269" s="100"/>
      <c r="NX269" s="100"/>
      <c r="NY269" s="100"/>
      <c r="NZ269" s="100"/>
      <c r="OA269" s="100"/>
      <c r="OB269" s="100"/>
      <c r="OC269" s="100"/>
      <c r="OD269" s="100"/>
      <c r="OE269" s="100"/>
      <c r="OF269" s="100"/>
      <c r="OG269" s="100"/>
      <c r="OH269" s="100"/>
      <c r="OI269" s="100"/>
      <c r="OJ269" s="100"/>
      <c r="OK269" s="100"/>
      <c r="OL269" s="100"/>
      <c r="OM269" s="100"/>
      <c r="ON269" s="100"/>
      <c r="OO269" s="100"/>
      <c r="OP269" s="100"/>
      <c r="OQ269" s="100"/>
      <c r="OR269" s="100"/>
      <c r="OS269" s="100"/>
      <c r="OT269" s="100"/>
      <c r="OU269" s="100"/>
      <c r="OV269" s="100"/>
      <c r="OW269" s="100"/>
      <c r="OX269" s="100"/>
      <c r="OY269" s="100"/>
      <c r="OZ269" s="100"/>
      <c r="PA269" s="100"/>
      <c r="PB269" s="100"/>
      <c r="PC269" s="100"/>
      <c r="PD269" s="100"/>
      <c r="PE269" s="100"/>
      <c r="PF269" s="100"/>
      <c r="PG269" s="100"/>
      <c r="PH269" s="100"/>
      <c r="PI269" s="100"/>
      <c r="PJ269" s="100"/>
      <c r="PK269" s="100"/>
      <c r="PL269" s="100"/>
      <c r="PM269" s="100"/>
      <c r="PN269" s="100"/>
      <c r="PO269" s="100"/>
      <c r="PP269" s="100"/>
      <c r="PQ269" s="100"/>
      <c r="PR269" s="100"/>
      <c r="PS269" s="100"/>
      <c r="PT269" s="100"/>
      <c r="PU269" s="100"/>
      <c r="PV269" s="100"/>
      <c r="PW269" s="100"/>
      <c r="PX269" s="100"/>
      <c r="PY269" s="100"/>
      <c r="PZ269" s="100"/>
      <c r="QA269" s="100"/>
      <c r="QB269" s="100"/>
      <c r="QC269" s="100"/>
      <c r="QD269" s="100"/>
      <c r="QE269" s="100"/>
      <c r="QF269" s="100"/>
      <c r="QG269" s="100"/>
      <c r="QH269" s="100"/>
      <c r="QI269" s="100"/>
      <c r="QJ269" s="100"/>
      <c r="QK269" s="100"/>
      <c r="QL269" s="100"/>
      <c r="QM269" s="100"/>
      <c r="QN269" s="100"/>
      <c r="QO269" s="100"/>
      <c r="QP269" s="100"/>
      <c r="QQ269" s="100"/>
      <c r="QR269" s="100"/>
      <c r="QS269" s="100"/>
      <c r="QT269" s="100"/>
      <c r="QU269" s="100"/>
      <c r="QV269" s="100"/>
      <c r="QW269" s="100"/>
      <c r="QX269" s="100"/>
      <c r="QY269" s="100"/>
      <c r="QZ269" s="100"/>
      <c r="RA269" s="100"/>
      <c r="RB269" s="100"/>
      <c r="RC269" s="100"/>
      <c r="RD269" s="100"/>
      <c r="RE269" s="100"/>
      <c r="RF269" s="100"/>
      <c r="RG269" s="100"/>
      <c r="RH269" s="100"/>
      <c r="RI269" s="100"/>
      <c r="RJ269" s="100"/>
      <c r="RK269" s="100"/>
      <c r="RL269" s="100"/>
      <c r="RM269" s="100"/>
      <c r="RN269" s="100"/>
      <c r="RO269" s="100"/>
      <c r="RP269" s="100"/>
      <c r="RQ269" s="100"/>
      <c r="RR269" s="100"/>
      <c r="RS269" s="100"/>
      <c r="RT269" s="100"/>
      <c r="RU269" s="100"/>
      <c r="RV269" s="100"/>
      <c r="RW269" s="100"/>
      <c r="RX269" s="100"/>
      <c r="RY269" s="100"/>
      <c r="RZ269" s="100"/>
      <c r="SA269" s="100"/>
      <c r="SB269" s="100"/>
      <c r="SC269" s="100"/>
      <c r="SD269" s="100"/>
      <c r="SE269" s="100"/>
      <c r="SF269" s="100"/>
      <c r="SG269" s="100"/>
      <c r="SH269" s="100"/>
      <c r="SI269" s="100"/>
      <c r="SJ269" s="100"/>
      <c r="SK269" s="100"/>
      <c r="SL269" s="100"/>
      <c r="SM269" s="100"/>
      <c r="SN269" s="100"/>
      <c r="SO269" s="100"/>
      <c r="SP269" s="100"/>
      <c r="SQ269" s="100"/>
      <c r="SR269" s="100"/>
      <c r="SS269" s="100"/>
      <c r="ST269" s="100"/>
      <c r="SU269" s="100"/>
      <c r="SV269" s="100"/>
      <c r="SW269" s="100"/>
      <c r="SX269" s="100"/>
      <c r="SY269" s="100"/>
      <c r="SZ269" s="100"/>
      <c r="TA269" s="100"/>
      <c r="TB269" s="100"/>
      <c r="TC269" s="100"/>
      <c r="TD269" s="100"/>
      <c r="TE269" s="100"/>
      <c r="TF269" s="100"/>
      <c r="TG269" s="100"/>
      <c r="TH269" s="100"/>
      <c r="TI269" s="100"/>
      <c r="TJ269" s="100"/>
      <c r="TK269" s="100"/>
      <c r="TL269" s="100"/>
      <c r="TM269" s="100"/>
      <c r="TN269" s="100"/>
      <c r="TO269" s="100"/>
      <c r="TP269" s="100"/>
      <c r="TQ269" s="100"/>
      <c r="TR269" s="100"/>
      <c r="TS269" s="100"/>
      <c r="TT269" s="100"/>
      <c r="TU269" s="100"/>
      <c r="TV269" s="100"/>
      <c r="TW269" s="100"/>
      <c r="TX269" s="100"/>
      <c r="TY269" s="100"/>
      <c r="TZ269" s="100"/>
      <c r="UA269" s="100"/>
      <c r="UB269" s="100"/>
      <c r="UC269" s="100"/>
      <c r="UD269" s="100"/>
      <c r="UE269" s="100"/>
      <c r="UF269" s="100"/>
      <c r="UG269" s="100"/>
      <c r="UH269" s="100"/>
      <c r="UI269" s="100"/>
      <c r="UJ269" s="100"/>
      <c r="UK269" s="100"/>
      <c r="UL269" s="100"/>
      <c r="UM269" s="100"/>
      <c r="UN269" s="100"/>
      <c r="UO269" s="100"/>
      <c r="UP269" s="100"/>
      <c r="UQ269" s="100"/>
      <c r="UR269" s="100"/>
      <c r="US269" s="100"/>
      <c r="UT269" s="100"/>
      <c r="UU269" s="100"/>
      <c r="UV269" s="100"/>
      <c r="UW269" s="100"/>
      <c r="UX269" s="100"/>
      <c r="UY269" s="100"/>
      <c r="UZ269" s="100"/>
      <c r="VA269" s="100"/>
      <c r="VB269" s="100"/>
      <c r="VC269" s="100"/>
      <c r="VD269" s="100"/>
      <c r="VE269" s="100"/>
      <c r="VF269" s="100"/>
      <c r="VG269" s="100"/>
      <c r="VH269" s="100"/>
      <c r="VI269" s="100"/>
      <c r="VJ269" s="100"/>
      <c r="VK269" s="100"/>
      <c r="VL269" s="100"/>
      <c r="VM269" s="100"/>
      <c r="VN269" s="100"/>
      <c r="VO269" s="100"/>
      <c r="VP269" s="100"/>
      <c r="VQ269" s="100"/>
      <c r="VR269" s="100"/>
      <c r="VS269" s="100"/>
      <c r="VT269" s="100"/>
      <c r="VU269" s="100"/>
      <c r="VV269" s="100"/>
      <c r="VW269" s="100"/>
      <c r="VX269" s="100"/>
      <c r="VY269" s="100"/>
      <c r="VZ269" s="100"/>
      <c r="WA269" s="100"/>
      <c r="WB269" s="100"/>
      <c r="WC269" s="100"/>
      <c r="WD269" s="100"/>
      <c r="WE269" s="100"/>
      <c r="WF269" s="100"/>
      <c r="WG269" s="100"/>
      <c r="WH269" s="100"/>
      <c r="WI269" s="100"/>
      <c r="WJ269" s="100"/>
      <c r="WK269" s="100"/>
      <c r="WL269" s="100"/>
      <c r="WM269" s="100"/>
      <c r="WN269" s="100"/>
      <c r="WO269" s="100"/>
      <c r="WP269" s="100"/>
      <c r="WQ269" s="100"/>
      <c r="WR269" s="100"/>
      <c r="WS269" s="100"/>
      <c r="WT269" s="100"/>
      <c r="WU269" s="100"/>
      <c r="WV269" s="100"/>
      <c r="WW269" s="100"/>
      <c r="WX269" s="100"/>
      <c r="WY269" s="100"/>
      <c r="WZ269" s="100"/>
      <c r="XA269" s="100"/>
      <c r="XB269" s="100"/>
      <c r="XC269" s="100"/>
      <c r="XD269" s="100"/>
      <c r="XE269" s="100"/>
      <c r="XF269" s="100"/>
      <c r="XG269" s="100"/>
      <c r="XH269" s="100"/>
      <c r="XI269" s="100"/>
      <c r="XJ269" s="100"/>
      <c r="XK269" s="100"/>
      <c r="XL269" s="100"/>
      <c r="XM269" s="100"/>
      <c r="XN269" s="100"/>
      <c r="XO269" s="100"/>
      <c r="XP269" s="100"/>
      <c r="XQ269" s="100"/>
      <c r="XR269" s="100"/>
      <c r="XS269" s="100"/>
      <c r="XT269" s="100"/>
      <c r="XU269" s="100"/>
      <c r="XV269" s="100"/>
      <c r="XW269" s="100"/>
      <c r="XX269" s="100"/>
      <c r="XY269" s="100"/>
      <c r="XZ269" s="100"/>
      <c r="YA269" s="100"/>
      <c r="YB269" s="100"/>
      <c r="YC269" s="100"/>
      <c r="YD269" s="100"/>
      <c r="YE269" s="100"/>
      <c r="YF269" s="100"/>
      <c r="YG269" s="100"/>
      <c r="YH269" s="100"/>
      <c r="YI269" s="100"/>
      <c r="YJ269" s="100"/>
      <c r="YK269" s="100"/>
      <c r="YL269" s="100"/>
      <c r="YM269" s="100"/>
      <c r="YN269" s="100"/>
      <c r="YO269" s="100"/>
      <c r="YP269" s="100"/>
      <c r="YQ269" s="100"/>
      <c r="YR269" s="100"/>
      <c r="YS269" s="100"/>
      <c r="YT269" s="100"/>
      <c r="YU269" s="100"/>
      <c r="YV269" s="100"/>
      <c r="YW269" s="100"/>
      <c r="YX269" s="100"/>
      <c r="YY269" s="100"/>
      <c r="YZ269" s="100"/>
      <c r="ZA269" s="100"/>
      <c r="ZB269" s="100"/>
      <c r="ZC269" s="100"/>
      <c r="ZD269" s="100"/>
      <c r="ZE269" s="100"/>
      <c r="ZF269" s="100"/>
      <c r="ZG269" s="100"/>
      <c r="ZH269" s="100"/>
      <c r="ZI269" s="100"/>
      <c r="ZJ269" s="100"/>
      <c r="ZK269" s="100"/>
      <c r="ZL269" s="100"/>
      <c r="ZM269" s="100"/>
      <c r="ZN269" s="100"/>
      <c r="ZO269" s="100"/>
      <c r="ZP269" s="100"/>
      <c r="ZQ269" s="100"/>
      <c r="ZR269" s="100"/>
      <c r="ZS269" s="100"/>
      <c r="ZT269" s="100"/>
      <c r="ZU269" s="100"/>
      <c r="ZV269" s="100"/>
      <c r="ZW269" s="100"/>
      <c r="ZX269" s="100"/>
      <c r="ZY269" s="100"/>
      <c r="ZZ269" s="100"/>
      <c r="AAA269" s="100"/>
      <c r="AAB269" s="100"/>
      <c r="AAC269" s="100"/>
      <c r="AAD269" s="100"/>
      <c r="AAE269" s="100"/>
      <c r="AAF269" s="100"/>
      <c r="AAG269" s="100"/>
      <c r="AAH269" s="100"/>
      <c r="AAI269" s="100"/>
      <c r="AAJ269" s="100"/>
      <c r="AAK269" s="100"/>
      <c r="AAL269" s="100"/>
      <c r="AAM269" s="100"/>
      <c r="AAN269" s="100"/>
      <c r="AAO269" s="100"/>
      <c r="AAP269" s="100"/>
      <c r="AAQ269" s="100"/>
      <c r="AAR269" s="100"/>
      <c r="AAS269" s="100"/>
      <c r="AAT269" s="100"/>
      <c r="AAU269" s="100"/>
      <c r="AAV269" s="100"/>
      <c r="AAW269" s="100"/>
      <c r="AAX269" s="100"/>
      <c r="AAY269" s="100"/>
      <c r="AAZ269" s="100"/>
      <c r="ABA269" s="100"/>
      <c r="ABB269" s="100"/>
      <c r="ABC269" s="100"/>
      <c r="ABD269" s="100"/>
      <c r="ABE269" s="100"/>
      <c r="ABF269" s="100"/>
      <c r="ABG269" s="100"/>
      <c r="ABH269" s="100"/>
      <c r="ABI269" s="100"/>
      <c r="ABJ269" s="100"/>
      <c r="ABK269" s="100"/>
      <c r="ABL269" s="100"/>
      <c r="ABM269" s="100"/>
      <c r="ABN269" s="100"/>
      <c r="ABO269" s="100"/>
      <c r="ABP269" s="100"/>
      <c r="ABQ269" s="100"/>
      <c r="ABR269" s="100"/>
      <c r="ABS269" s="100"/>
      <c r="ABT269" s="100"/>
      <c r="ABU269" s="100"/>
      <c r="ABV269" s="100"/>
      <c r="ABW269" s="100"/>
      <c r="ABX269" s="100"/>
      <c r="ABY269" s="100"/>
      <c r="ABZ269" s="100"/>
      <c r="ACA269" s="100"/>
      <c r="ACB269" s="100"/>
      <c r="ACC269" s="100"/>
      <c r="ACD269" s="100"/>
      <c r="ACE269" s="100"/>
      <c r="ACF269" s="100"/>
      <c r="ACG269" s="100"/>
      <c r="ACH269" s="100"/>
      <c r="ACI269" s="100"/>
      <c r="ACJ269" s="100"/>
      <c r="ACK269" s="100"/>
      <c r="ACL269" s="100"/>
      <c r="ACM269" s="100"/>
      <c r="ACN269" s="100"/>
      <c r="ACO269" s="100"/>
      <c r="ACP269" s="100"/>
      <c r="ACQ269" s="100"/>
      <c r="ACR269" s="100"/>
      <c r="ACS269" s="100"/>
      <c r="ACT269" s="100"/>
      <c r="ACU269" s="100"/>
      <c r="ACV269" s="100"/>
      <c r="ACW269" s="100"/>
      <c r="ACX269" s="100"/>
      <c r="ACY269" s="100"/>
      <c r="ACZ269" s="100"/>
      <c r="ADA269" s="100"/>
      <c r="ADB269" s="100"/>
      <c r="ADC269" s="100"/>
      <c r="ADD269" s="100"/>
      <c r="ADE269" s="100"/>
      <c r="ADF269" s="100"/>
      <c r="ADG269" s="100"/>
      <c r="ADH269" s="100"/>
      <c r="ADI269" s="100"/>
      <c r="ADJ269" s="100"/>
      <c r="ADK269" s="100"/>
      <c r="ADL269" s="100"/>
      <c r="ADM269" s="100"/>
      <c r="ADN269" s="100"/>
      <c r="ADO269" s="100"/>
      <c r="ADP269" s="100"/>
      <c r="ADQ269" s="100"/>
      <c r="ADR269" s="100"/>
      <c r="ADS269" s="100"/>
      <c r="ADT269" s="100"/>
      <c r="ADU269" s="100"/>
      <c r="ADV269" s="100"/>
      <c r="ADW269" s="100"/>
      <c r="ADX269" s="100"/>
      <c r="ADY269" s="100"/>
      <c r="ADZ269" s="100"/>
      <c r="AEA269" s="100"/>
      <c r="AEB269" s="100"/>
      <c r="AEC269" s="100"/>
      <c r="AED269" s="100"/>
      <c r="AEE269" s="100"/>
      <c r="AEF269" s="100"/>
      <c r="AEG269" s="100"/>
      <c r="AEH269" s="100"/>
      <c r="AEI269" s="100"/>
      <c r="AEJ269" s="100"/>
      <c r="AEK269" s="100"/>
      <c r="AEL269" s="100"/>
      <c r="AEM269" s="100"/>
      <c r="AEN269" s="100"/>
      <c r="AEO269" s="100"/>
      <c r="AEP269" s="100"/>
      <c r="AEQ269" s="100"/>
      <c r="AER269" s="100"/>
      <c r="AES269" s="100"/>
      <c r="AET269" s="100"/>
      <c r="AEU269" s="100"/>
      <c r="AEV269" s="100"/>
      <c r="AEW269" s="100"/>
      <c r="AEX269" s="100"/>
      <c r="AEY269" s="100"/>
      <c r="AEZ269" s="100"/>
      <c r="AFA269" s="100"/>
      <c r="AFB269" s="100"/>
      <c r="AFC269" s="100"/>
      <c r="AFD269" s="100"/>
      <c r="AFE269" s="100"/>
      <c r="AFF269" s="100"/>
      <c r="AFG269" s="100"/>
      <c r="AFH269" s="100"/>
      <c r="AFI269" s="100"/>
      <c r="AFJ269" s="100"/>
      <c r="AFK269" s="100"/>
      <c r="AFL269" s="100"/>
      <c r="AFM269" s="100"/>
      <c r="AFN269" s="100"/>
      <c r="AFO269" s="100"/>
      <c r="AFP269" s="100"/>
      <c r="AFQ269" s="100"/>
      <c r="AFR269" s="100"/>
      <c r="AFS269" s="100"/>
      <c r="AFT269" s="100"/>
      <c r="AFU269" s="100"/>
      <c r="AFV269" s="100"/>
      <c r="AFW269" s="100"/>
      <c r="AFX269" s="100"/>
      <c r="AFY269" s="100"/>
      <c r="AFZ269" s="100"/>
      <c r="AGA269" s="100"/>
      <c r="AGB269" s="100"/>
      <c r="AGC269" s="100"/>
      <c r="AGD269" s="100"/>
      <c r="AGE269" s="100"/>
      <c r="AGF269" s="100"/>
      <c r="AGG269" s="100"/>
      <c r="AGH269" s="100"/>
      <c r="AGI269" s="100"/>
      <c r="AGJ269" s="100"/>
      <c r="AGK269" s="100"/>
      <c r="AGL269" s="100"/>
      <c r="AGM269" s="100"/>
      <c r="AGN269" s="100"/>
      <c r="AGO269" s="100"/>
      <c r="AGP269" s="100"/>
      <c r="AGQ269" s="100"/>
      <c r="AGR269" s="100"/>
      <c r="AGS269" s="100"/>
      <c r="AGT269" s="100"/>
      <c r="AGU269" s="100"/>
      <c r="AGV269" s="100"/>
      <c r="AGW269" s="100"/>
      <c r="AGX269" s="100"/>
      <c r="AGY269" s="100"/>
      <c r="AGZ269" s="100"/>
      <c r="AHA269" s="100"/>
      <c r="AHB269" s="100"/>
      <c r="AHC269" s="100"/>
      <c r="AHD269" s="100"/>
      <c r="AHE269" s="100"/>
      <c r="AHF269" s="100"/>
      <c r="AHG269" s="100"/>
      <c r="AHH269" s="100"/>
      <c r="AHI269" s="100"/>
      <c r="AHJ269" s="100"/>
      <c r="AHK269" s="100"/>
      <c r="AHL269" s="100"/>
      <c r="AHM269" s="100"/>
      <c r="AHN269" s="100"/>
      <c r="AHO269" s="100"/>
      <c r="AHP269" s="100"/>
      <c r="AHQ269" s="100"/>
      <c r="AHR269" s="100"/>
      <c r="AHS269" s="100"/>
      <c r="AHT269" s="100"/>
      <c r="AHU269" s="100"/>
      <c r="AHV269" s="100"/>
      <c r="AHW269" s="100"/>
      <c r="AHX269" s="100"/>
      <c r="AHY269" s="100"/>
      <c r="AHZ269" s="100"/>
      <c r="AIA269" s="100"/>
      <c r="AIB269" s="100"/>
      <c r="AIC269" s="100"/>
      <c r="AID269" s="100"/>
      <c r="AIE269" s="100"/>
      <c r="AIF269" s="100"/>
      <c r="AIG269" s="100"/>
      <c r="AIH269" s="100"/>
      <c r="AII269" s="100"/>
      <c r="AIJ269" s="100"/>
      <c r="AIK269" s="100"/>
      <c r="AIL269" s="100"/>
      <c r="AIM269" s="100"/>
      <c r="AIN269" s="100"/>
      <c r="AIO269" s="100"/>
      <c r="AIP269" s="100"/>
      <c r="AIQ269" s="100"/>
      <c r="AIR269" s="100"/>
      <c r="AIS269" s="100"/>
      <c r="AIT269" s="100"/>
      <c r="AIU269" s="100"/>
      <c r="AIV269" s="100"/>
      <c r="AIW269" s="100"/>
      <c r="AIX269" s="100"/>
      <c r="AIY269" s="100"/>
      <c r="AIZ269" s="100"/>
      <c r="AJA269" s="100"/>
      <c r="AJB269" s="100"/>
      <c r="AJC269" s="100"/>
      <c r="AJD269" s="100"/>
      <c r="AJE269" s="100"/>
      <c r="AJF269" s="100"/>
      <c r="AJG269" s="100"/>
      <c r="AJH269" s="100"/>
      <c r="AJI269" s="100"/>
      <c r="AJJ269" s="100"/>
      <c r="AJK269" s="100"/>
      <c r="AJL269" s="100"/>
      <c r="AJM269" s="100"/>
      <c r="AJN269" s="100"/>
      <c r="AJO269" s="100"/>
      <c r="AJP269" s="100"/>
      <c r="AJQ269" s="100"/>
      <c r="AJR269" s="100"/>
      <c r="AJS269" s="100"/>
      <c r="AJT269" s="100"/>
      <c r="AJU269" s="100"/>
      <c r="AJV269" s="100"/>
      <c r="AJW269" s="100"/>
      <c r="AJX269" s="100"/>
      <c r="AJY269" s="100"/>
      <c r="AJZ269" s="100"/>
      <c r="AKA269" s="100"/>
      <c r="AKB269" s="100"/>
      <c r="AKC269" s="100"/>
      <c r="AKD269" s="100"/>
      <c r="AKE269" s="100"/>
      <c r="AKF269" s="100"/>
      <c r="AKG269" s="100"/>
      <c r="AKH269" s="100"/>
      <c r="AKI269" s="100"/>
      <c r="AKJ269" s="100"/>
      <c r="AKK269" s="100"/>
      <c r="AKL269" s="100"/>
      <c r="AKM269" s="100"/>
      <c r="AKN269" s="100"/>
      <c r="AKO269" s="100"/>
      <c r="AKP269" s="100"/>
      <c r="AKQ269" s="100"/>
      <c r="AKR269" s="100"/>
      <c r="AKS269" s="100"/>
      <c r="AKT269" s="100"/>
      <c r="AKU269" s="100"/>
      <c r="AKV269" s="100"/>
      <c r="AKW269" s="100"/>
      <c r="AKX269" s="100"/>
      <c r="AKY269" s="100"/>
      <c r="AKZ269" s="100"/>
      <c r="ALA269" s="100"/>
      <c r="ALB269" s="100"/>
      <c r="ALC269" s="100"/>
      <c r="ALD269" s="100"/>
      <c r="ALE269" s="100"/>
      <c r="ALF269" s="100"/>
      <c r="ALG269" s="100"/>
      <c r="ALH269" s="100"/>
      <c r="ALI269" s="100"/>
      <c r="ALJ269" s="100"/>
      <c r="ALK269" s="100"/>
      <c r="ALL269" s="100"/>
      <c r="ALM269" s="100"/>
      <c r="ALN269" s="100"/>
      <c r="ALO269" s="100"/>
      <c r="ALP269" s="100"/>
      <c r="ALQ269" s="100"/>
      <c r="ALR269" s="100"/>
      <c r="ALS269" s="100"/>
      <c r="ALT269" s="100"/>
      <c r="ALU269" s="100"/>
      <c r="ALV269" s="100"/>
      <c r="ALW269" s="100"/>
      <c r="ALX269" s="100"/>
      <c r="ALY269" s="100"/>
      <c r="ALZ269" s="100"/>
      <c r="AMA269" s="100"/>
      <c r="AMB269" s="100"/>
      <c r="AMC269" s="100"/>
      <c r="AMD269" s="100"/>
      <c r="AME269" s="100"/>
      <c r="AMF269" s="100"/>
      <c r="AMG269" s="100"/>
      <c r="AMH269" s="100"/>
      <c r="AMI269" s="100"/>
    </row>
    <row r="270" spans="1:1023" s="104" customFormat="1">
      <c r="A270" s="117" t="s">
        <v>260</v>
      </c>
      <c r="B270" s="118" t="s">
        <v>274</v>
      </c>
      <c r="C270" s="100">
        <v>29</v>
      </c>
      <c r="D270" s="100">
        <v>14</v>
      </c>
      <c r="E270" s="100">
        <v>1</v>
      </c>
      <c r="F270" s="100">
        <v>6</v>
      </c>
      <c r="G270" s="100"/>
      <c r="H270" s="100">
        <f t="shared" si="40"/>
        <v>50</v>
      </c>
      <c r="I270" s="123" t="str">
        <f t="shared" si="41"/>
        <v>統一超商</v>
      </c>
      <c r="J270" s="127" t="str">
        <f>IF((I270&lt;&gt;店舗数一覧_2021!I270),"○","")</f>
        <v/>
      </c>
      <c r="K270" s="124">
        <v>96807</v>
      </c>
      <c r="L270" s="102">
        <f t="shared" si="42"/>
        <v>1936.14</v>
      </c>
      <c r="S270" s="100"/>
      <c r="T270" s="100"/>
      <c r="U270" s="100"/>
      <c r="V270" s="100"/>
      <c r="W270" s="100"/>
      <c r="X270" s="100"/>
      <c r="Y270" s="100"/>
      <c r="Z270" s="100"/>
      <c r="AA270" s="100"/>
      <c r="AB270" s="100"/>
      <c r="AC270" s="100"/>
      <c r="AD270" s="100"/>
      <c r="AE270" s="100"/>
      <c r="AF270" s="100"/>
      <c r="AG270" s="100"/>
      <c r="AH270" s="100"/>
      <c r="AI270" s="100"/>
      <c r="AJ270" s="100"/>
      <c r="AK270" s="100"/>
      <c r="AL270" s="100"/>
      <c r="AM270" s="100"/>
      <c r="AN270" s="100"/>
      <c r="AO270" s="100"/>
      <c r="AP270" s="100"/>
      <c r="AQ270" s="100"/>
      <c r="AR270" s="100"/>
      <c r="AS270" s="100"/>
      <c r="AT270" s="100"/>
      <c r="AU270" s="100"/>
      <c r="AV270" s="100"/>
      <c r="AW270" s="100"/>
      <c r="AX270" s="100"/>
      <c r="AY270" s="100"/>
      <c r="AZ270" s="100"/>
      <c r="BA270" s="100"/>
      <c r="BB270" s="100"/>
      <c r="BC270" s="100"/>
      <c r="BD270" s="100"/>
      <c r="BE270" s="100"/>
      <c r="BF270" s="100"/>
      <c r="BG270" s="100"/>
      <c r="BH270" s="100"/>
      <c r="BI270" s="100"/>
      <c r="BJ270" s="100"/>
      <c r="BK270" s="100"/>
      <c r="BL270" s="100"/>
      <c r="BM270" s="100"/>
      <c r="BN270" s="100"/>
      <c r="BO270" s="100"/>
      <c r="BP270" s="100"/>
      <c r="BQ270" s="100"/>
      <c r="BR270" s="100"/>
      <c r="BS270" s="100"/>
      <c r="BT270" s="100"/>
      <c r="BU270" s="100"/>
      <c r="BV270" s="100"/>
      <c r="BW270" s="100"/>
      <c r="BX270" s="100"/>
      <c r="BY270" s="100"/>
      <c r="BZ270" s="100"/>
      <c r="CA270" s="100"/>
      <c r="CB270" s="100"/>
      <c r="CC270" s="100"/>
      <c r="CD270" s="100"/>
      <c r="CE270" s="100"/>
      <c r="CF270" s="100"/>
      <c r="CG270" s="100"/>
      <c r="CH270" s="100"/>
      <c r="CI270" s="100"/>
      <c r="CJ270" s="100"/>
      <c r="CK270" s="100"/>
      <c r="CL270" s="100"/>
      <c r="CM270" s="100"/>
      <c r="CN270" s="100"/>
      <c r="CO270" s="100"/>
      <c r="CP270" s="100"/>
      <c r="CQ270" s="100"/>
      <c r="CR270" s="100"/>
      <c r="CS270" s="100"/>
      <c r="CT270" s="100"/>
      <c r="CU270" s="100"/>
      <c r="CV270" s="100"/>
      <c r="CW270" s="100"/>
      <c r="CX270" s="100"/>
      <c r="CY270" s="100"/>
      <c r="CZ270" s="100"/>
      <c r="DA270" s="100"/>
      <c r="DB270" s="100"/>
      <c r="DC270" s="100"/>
      <c r="DD270" s="100"/>
      <c r="DE270" s="100"/>
      <c r="DF270" s="100"/>
      <c r="DG270" s="100"/>
      <c r="DH270" s="100"/>
      <c r="DI270" s="100"/>
      <c r="DJ270" s="100"/>
      <c r="DK270" s="100"/>
      <c r="DL270" s="100"/>
      <c r="DM270" s="100"/>
      <c r="DN270" s="100"/>
      <c r="DO270" s="100"/>
      <c r="DP270" s="100"/>
      <c r="DQ270" s="100"/>
      <c r="DR270" s="100"/>
      <c r="DS270" s="100"/>
      <c r="DT270" s="100"/>
      <c r="DU270" s="100"/>
      <c r="DV270" s="100"/>
      <c r="DW270" s="100"/>
      <c r="DX270" s="100"/>
      <c r="DY270" s="100"/>
      <c r="DZ270" s="100"/>
      <c r="EA270" s="100"/>
      <c r="EB270" s="100"/>
      <c r="EC270" s="100"/>
      <c r="ED270" s="100"/>
      <c r="EE270" s="100"/>
      <c r="EF270" s="100"/>
      <c r="EG270" s="100"/>
      <c r="EH270" s="100"/>
      <c r="EI270" s="100"/>
      <c r="EJ270" s="100"/>
      <c r="EK270" s="100"/>
      <c r="EL270" s="100"/>
      <c r="EM270" s="100"/>
      <c r="EN270" s="100"/>
      <c r="EO270" s="100"/>
      <c r="EP270" s="100"/>
      <c r="EQ270" s="100"/>
      <c r="ER270" s="100"/>
      <c r="ES270" s="100"/>
      <c r="ET270" s="100"/>
      <c r="EU270" s="100"/>
      <c r="EV270" s="100"/>
      <c r="EW270" s="100"/>
      <c r="EX270" s="100"/>
      <c r="EY270" s="100"/>
      <c r="EZ270" s="100"/>
      <c r="FA270" s="100"/>
      <c r="FB270" s="100"/>
      <c r="FC270" s="100"/>
      <c r="FD270" s="100"/>
      <c r="FE270" s="100"/>
      <c r="FF270" s="100"/>
      <c r="FG270" s="100"/>
      <c r="FH270" s="100"/>
      <c r="FI270" s="100"/>
      <c r="FJ270" s="100"/>
      <c r="FK270" s="100"/>
      <c r="FL270" s="100"/>
      <c r="FM270" s="100"/>
      <c r="FN270" s="100"/>
      <c r="FO270" s="100"/>
      <c r="FP270" s="100"/>
      <c r="FQ270" s="100"/>
      <c r="FR270" s="100"/>
      <c r="FS270" s="100"/>
      <c r="FT270" s="100"/>
      <c r="FU270" s="100"/>
      <c r="FV270" s="100"/>
      <c r="FW270" s="100"/>
      <c r="FX270" s="100"/>
      <c r="FY270" s="100"/>
      <c r="FZ270" s="100"/>
      <c r="GA270" s="100"/>
      <c r="GB270" s="100"/>
      <c r="GC270" s="100"/>
      <c r="GD270" s="100"/>
      <c r="GE270" s="100"/>
      <c r="GF270" s="100"/>
      <c r="GG270" s="100"/>
      <c r="GH270" s="100"/>
      <c r="GI270" s="100"/>
      <c r="GJ270" s="100"/>
      <c r="GK270" s="100"/>
      <c r="GL270" s="100"/>
      <c r="GM270" s="100"/>
      <c r="GN270" s="100"/>
      <c r="GO270" s="100"/>
      <c r="GP270" s="100"/>
      <c r="GQ270" s="100"/>
      <c r="GR270" s="100"/>
      <c r="GS270" s="100"/>
      <c r="GT270" s="100"/>
      <c r="GU270" s="100"/>
      <c r="GV270" s="100"/>
      <c r="GW270" s="100"/>
      <c r="GX270" s="100"/>
      <c r="GY270" s="100"/>
      <c r="GZ270" s="100"/>
      <c r="HA270" s="100"/>
      <c r="HB270" s="100"/>
      <c r="HC270" s="100"/>
      <c r="HD270" s="100"/>
      <c r="HE270" s="100"/>
      <c r="HF270" s="100"/>
      <c r="HG270" s="100"/>
      <c r="HH270" s="100"/>
      <c r="HI270" s="100"/>
      <c r="HJ270" s="100"/>
      <c r="HK270" s="100"/>
      <c r="HL270" s="100"/>
      <c r="HM270" s="100"/>
      <c r="HN270" s="100"/>
      <c r="HO270" s="100"/>
      <c r="HP270" s="100"/>
      <c r="HQ270" s="100"/>
      <c r="HR270" s="100"/>
      <c r="HS270" s="100"/>
      <c r="HT270" s="100"/>
      <c r="HU270" s="100"/>
      <c r="HV270" s="100"/>
      <c r="HW270" s="100"/>
      <c r="HX270" s="100"/>
      <c r="HY270" s="100"/>
      <c r="HZ270" s="100"/>
      <c r="IA270" s="100"/>
      <c r="IB270" s="100"/>
      <c r="IC270" s="100"/>
      <c r="ID270" s="100"/>
      <c r="IE270" s="100"/>
      <c r="IF270" s="100"/>
      <c r="IG270" s="100"/>
      <c r="IH270" s="100"/>
      <c r="II270" s="100"/>
      <c r="IJ270" s="100"/>
      <c r="IK270" s="100"/>
      <c r="IL270" s="100"/>
      <c r="IM270" s="100"/>
      <c r="IN270" s="100"/>
      <c r="IO270" s="100"/>
      <c r="IP270" s="100"/>
      <c r="IQ270" s="100"/>
      <c r="IR270" s="100"/>
      <c r="IS270" s="100"/>
      <c r="IT270" s="100"/>
      <c r="IU270" s="100"/>
      <c r="IV270" s="100"/>
      <c r="IW270" s="100"/>
      <c r="IX270" s="100"/>
      <c r="IY270" s="100"/>
      <c r="IZ270" s="100"/>
      <c r="JA270" s="100"/>
      <c r="JB270" s="100"/>
      <c r="JC270" s="100"/>
      <c r="JD270" s="100"/>
      <c r="JE270" s="100"/>
      <c r="JF270" s="100"/>
      <c r="JG270" s="100"/>
      <c r="JH270" s="100"/>
      <c r="JI270" s="100"/>
      <c r="JJ270" s="100"/>
      <c r="JK270" s="100"/>
      <c r="JL270" s="100"/>
      <c r="JM270" s="100"/>
      <c r="JN270" s="100"/>
      <c r="JO270" s="100"/>
      <c r="JP270" s="100"/>
      <c r="JQ270" s="100"/>
      <c r="JR270" s="100"/>
      <c r="JS270" s="100"/>
      <c r="JT270" s="100"/>
      <c r="JU270" s="100"/>
      <c r="JV270" s="100"/>
      <c r="JW270" s="100"/>
      <c r="JX270" s="100"/>
      <c r="JY270" s="100"/>
      <c r="JZ270" s="100"/>
      <c r="KA270" s="100"/>
      <c r="KB270" s="100"/>
      <c r="KC270" s="100"/>
      <c r="KD270" s="100"/>
      <c r="KE270" s="100"/>
      <c r="KF270" s="100"/>
      <c r="KG270" s="100"/>
      <c r="KH270" s="100"/>
      <c r="KI270" s="100"/>
      <c r="KJ270" s="100"/>
      <c r="KK270" s="100"/>
      <c r="KL270" s="100"/>
      <c r="KM270" s="100"/>
      <c r="KN270" s="100"/>
      <c r="KO270" s="100"/>
      <c r="KP270" s="100"/>
      <c r="KQ270" s="100"/>
      <c r="KR270" s="100"/>
      <c r="KS270" s="100"/>
      <c r="KT270" s="100"/>
      <c r="KU270" s="100"/>
      <c r="KV270" s="100"/>
      <c r="KW270" s="100"/>
      <c r="KX270" s="100"/>
      <c r="KY270" s="100"/>
      <c r="KZ270" s="100"/>
      <c r="LA270" s="100"/>
      <c r="LB270" s="100"/>
      <c r="LC270" s="100"/>
      <c r="LD270" s="100"/>
      <c r="LE270" s="100"/>
      <c r="LF270" s="100"/>
      <c r="LG270" s="100"/>
      <c r="LH270" s="100"/>
      <c r="LI270" s="100"/>
      <c r="LJ270" s="100"/>
      <c r="LK270" s="100"/>
      <c r="LL270" s="100"/>
      <c r="LM270" s="100"/>
      <c r="LN270" s="100"/>
      <c r="LO270" s="100"/>
      <c r="LP270" s="100"/>
      <c r="LQ270" s="100"/>
      <c r="LR270" s="100"/>
      <c r="LS270" s="100"/>
      <c r="LT270" s="100"/>
      <c r="LU270" s="100"/>
      <c r="LV270" s="100"/>
      <c r="LW270" s="100"/>
      <c r="LX270" s="100"/>
      <c r="LY270" s="100"/>
      <c r="LZ270" s="100"/>
      <c r="MA270" s="100"/>
      <c r="MB270" s="100"/>
      <c r="MC270" s="100"/>
      <c r="MD270" s="100"/>
      <c r="ME270" s="100"/>
      <c r="MF270" s="100"/>
      <c r="MG270" s="100"/>
      <c r="MH270" s="100"/>
      <c r="MI270" s="100"/>
      <c r="MJ270" s="100"/>
      <c r="MK270" s="100"/>
      <c r="ML270" s="100"/>
      <c r="MM270" s="100"/>
      <c r="MN270" s="100"/>
      <c r="MO270" s="100"/>
      <c r="MP270" s="100"/>
      <c r="MQ270" s="100"/>
      <c r="MR270" s="100"/>
      <c r="MS270" s="100"/>
      <c r="MT270" s="100"/>
      <c r="MU270" s="100"/>
      <c r="MV270" s="100"/>
      <c r="MW270" s="100"/>
      <c r="MX270" s="100"/>
      <c r="MY270" s="100"/>
      <c r="MZ270" s="100"/>
      <c r="NA270" s="100"/>
      <c r="NB270" s="100"/>
      <c r="NC270" s="100"/>
      <c r="ND270" s="100"/>
      <c r="NE270" s="100"/>
      <c r="NF270" s="100"/>
      <c r="NG270" s="100"/>
      <c r="NH270" s="100"/>
      <c r="NI270" s="100"/>
      <c r="NJ270" s="100"/>
      <c r="NK270" s="100"/>
      <c r="NL270" s="100"/>
      <c r="NM270" s="100"/>
      <c r="NN270" s="100"/>
      <c r="NO270" s="100"/>
      <c r="NP270" s="100"/>
      <c r="NQ270" s="100"/>
      <c r="NR270" s="100"/>
      <c r="NS270" s="100"/>
      <c r="NT270" s="100"/>
      <c r="NU270" s="100"/>
      <c r="NV270" s="100"/>
      <c r="NW270" s="100"/>
      <c r="NX270" s="100"/>
      <c r="NY270" s="100"/>
      <c r="NZ270" s="100"/>
      <c r="OA270" s="100"/>
      <c r="OB270" s="100"/>
      <c r="OC270" s="100"/>
      <c r="OD270" s="100"/>
      <c r="OE270" s="100"/>
      <c r="OF270" s="100"/>
      <c r="OG270" s="100"/>
      <c r="OH270" s="100"/>
      <c r="OI270" s="100"/>
      <c r="OJ270" s="100"/>
      <c r="OK270" s="100"/>
      <c r="OL270" s="100"/>
      <c r="OM270" s="100"/>
      <c r="ON270" s="100"/>
      <c r="OO270" s="100"/>
      <c r="OP270" s="100"/>
      <c r="OQ270" s="100"/>
      <c r="OR270" s="100"/>
      <c r="OS270" s="100"/>
      <c r="OT270" s="100"/>
      <c r="OU270" s="100"/>
      <c r="OV270" s="100"/>
      <c r="OW270" s="100"/>
      <c r="OX270" s="100"/>
      <c r="OY270" s="100"/>
      <c r="OZ270" s="100"/>
      <c r="PA270" s="100"/>
      <c r="PB270" s="100"/>
      <c r="PC270" s="100"/>
      <c r="PD270" s="100"/>
      <c r="PE270" s="100"/>
      <c r="PF270" s="100"/>
      <c r="PG270" s="100"/>
      <c r="PH270" s="100"/>
      <c r="PI270" s="100"/>
      <c r="PJ270" s="100"/>
      <c r="PK270" s="100"/>
      <c r="PL270" s="100"/>
      <c r="PM270" s="100"/>
      <c r="PN270" s="100"/>
      <c r="PO270" s="100"/>
      <c r="PP270" s="100"/>
      <c r="PQ270" s="100"/>
      <c r="PR270" s="100"/>
      <c r="PS270" s="100"/>
      <c r="PT270" s="100"/>
      <c r="PU270" s="100"/>
      <c r="PV270" s="100"/>
      <c r="PW270" s="100"/>
      <c r="PX270" s="100"/>
      <c r="PY270" s="100"/>
      <c r="PZ270" s="100"/>
      <c r="QA270" s="100"/>
      <c r="QB270" s="100"/>
      <c r="QC270" s="100"/>
      <c r="QD270" s="100"/>
      <c r="QE270" s="100"/>
      <c r="QF270" s="100"/>
      <c r="QG270" s="100"/>
      <c r="QH270" s="100"/>
      <c r="QI270" s="100"/>
      <c r="QJ270" s="100"/>
      <c r="QK270" s="100"/>
      <c r="QL270" s="100"/>
      <c r="QM270" s="100"/>
      <c r="QN270" s="100"/>
      <c r="QO270" s="100"/>
      <c r="QP270" s="100"/>
      <c r="QQ270" s="100"/>
      <c r="QR270" s="100"/>
      <c r="QS270" s="100"/>
      <c r="QT270" s="100"/>
      <c r="QU270" s="100"/>
      <c r="QV270" s="100"/>
      <c r="QW270" s="100"/>
      <c r="QX270" s="100"/>
      <c r="QY270" s="100"/>
      <c r="QZ270" s="100"/>
      <c r="RA270" s="100"/>
      <c r="RB270" s="100"/>
      <c r="RC270" s="100"/>
      <c r="RD270" s="100"/>
      <c r="RE270" s="100"/>
      <c r="RF270" s="100"/>
      <c r="RG270" s="100"/>
      <c r="RH270" s="100"/>
      <c r="RI270" s="100"/>
      <c r="RJ270" s="100"/>
      <c r="RK270" s="100"/>
      <c r="RL270" s="100"/>
      <c r="RM270" s="100"/>
      <c r="RN270" s="100"/>
      <c r="RO270" s="100"/>
      <c r="RP270" s="100"/>
      <c r="RQ270" s="100"/>
      <c r="RR270" s="100"/>
      <c r="RS270" s="100"/>
      <c r="RT270" s="100"/>
      <c r="RU270" s="100"/>
      <c r="RV270" s="100"/>
      <c r="RW270" s="100"/>
      <c r="RX270" s="100"/>
      <c r="RY270" s="100"/>
      <c r="RZ270" s="100"/>
      <c r="SA270" s="100"/>
      <c r="SB270" s="100"/>
      <c r="SC270" s="100"/>
      <c r="SD270" s="100"/>
      <c r="SE270" s="100"/>
      <c r="SF270" s="100"/>
      <c r="SG270" s="100"/>
      <c r="SH270" s="100"/>
      <c r="SI270" s="100"/>
      <c r="SJ270" s="100"/>
      <c r="SK270" s="100"/>
      <c r="SL270" s="100"/>
      <c r="SM270" s="100"/>
      <c r="SN270" s="100"/>
      <c r="SO270" s="100"/>
      <c r="SP270" s="100"/>
      <c r="SQ270" s="100"/>
      <c r="SR270" s="100"/>
      <c r="SS270" s="100"/>
      <c r="ST270" s="100"/>
      <c r="SU270" s="100"/>
      <c r="SV270" s="100"/>
      <c r="SW270" s="100"/>
      <c r="SX270" s="100"/>
      <c r="SY270" s="100"/>
      <c r="SZ270" s="100"/>
      <c r="TA270" s="100"/>
      <c r="TB270" s="100"/>
      <c r="TC270" s="100"/>
      <c r="TD270" s="100"/>
      <c r="TE270" s="100"/>
      <c r="TF270" s="100"/>
      <c r="TG270" s="100"/>
      <c r="TH270" s="100"/>
      <c r="TI270" s="100"/>
      <c r="TJ270" s="100"/>
      <c r="TK270" s="100"/>
      <c r="TL270" s="100"/>
      <c r="TM270" s="100"/>
      <c r="TN270" s="100"/>
      <c r="TO270" s="100"/>
      <c r="TP270" s="100"/>
      <c r="TQ270" s="100"/>
      <c r="TR270" s="100"/>
      <c r="TS270" s="100"/>
      <c r="TT270" s="100"/>
      <c r="TU270" s="100"/>
      <c r="TV270" s="100"/>
      <c r="TW270" s="100"/>
      <c r="TX270" s="100"/>
      <c r="TY270" s="100"/>
      <c r="TZ270" s="100"/>
      <c r="UA270" s="100"/>
      <c r="UB270" s="100"/>
      <c r="UC270" s="100"/>
      <c r="UD270" s="100"/>
      <c r="UE270" s="100"/>
      <c r="UF270" s="100"/>
      <c r="UG270" s="100"/>
      <c r="UH270" s="100"/>
      <c r="UI270" s="100"/>
      <c r="UJ270" s="100"/>
      <c r="UK270" s="100"/>
      <c r="UL270" s="100"/>
      <c r="UM270" s="100"/>
      <c r="UN270" s="100"/>
      <c r="UO270" s="100"/>
      <c r="UP270" s="100"/>
      <c r="UQ270" s="100"/>
      <c r="UR270" s="100"/>
      <c r="US270" s="100"/>
      <c r="UT270" s="100"/>
      <c r="UU270" s="100"/>
      <c r="UV270" s="100"/>
      <c r="UW270" s="100"/>
      <c r="UX270" s="100"/>
      <c r="UY270" s="100"/>
      <c r="UZ270" s="100"/>
      <c r="VA270" s="100"/>
      <c r="VB270" s="100"/>
      <c r="VC270" s="100"/>
      <c r="VD270" s="100"/>
      <c r="VE270" s="100"/>
      <c r="VF270" s="100"/>
      <c r="VG270" s="100"/>
      <c r="VH270" s="100"/>
      <c r="VI270" s="100"/>
      <c r="VJ270" s="100"/>
      <c r="VK270" s="100"/>
      <c r="VL270" s="100"/>
      <c r="VM270" s="100"/>
      <c r="VN270" s="100"/>
      <c r="VO270" s="100"/>
      <c r="VP270" s="100"/>
      <c r="VQ270" s="100"/>
      <c r="VR270" s="100"/>
      <c r="VS270" s="100"/>
      <c r="VT270" s="100"/>
      <c r="VU270" s="100"/>
      <c r="VV270" s="100"/>
      <c r="VW270" s="100"/>
      <c r="VX270" s="100"/>
      <c r="VY270" s="100"/>
      <c r="VZ270" s="100"/>
      <c r="WA270" s="100"/>
      <c r="WB270" s="100"/>
      <c r="WC270" s="100"/>
      <c r="WD270" s="100"/>
      <c r="WE270" s="100"/>
      <c r="WF270" s="100"/>
      <c r="WG270" s="100"/>
      <c r="WH270" s="100"/>
      <c r="WI270" s="100"/>
      <c r="WJ270" s="100"/>
      <c r="WK270" s="100"/>
      <c r="WL270" s="100"/>
      <c r="WM270" s="100"/>
      <c r="WN270" s="100"/>
      <c r="WO270" s="100"/>
      <c r="WP270" s="100"/>
      <c r="WQ270" s="100"/>
      <c r="WR270" s="100"/>
      <c r="WS270" s="100"/>
      <c r="WT270" s="100"/>
      <c r="WU270" s="100"/>
      <c r="WV270" s="100"/>
      <c r="WW270" s="100"/>
      <c r="WX270" s="100"/>
      <c r="WY270" s="100"/>
      <c r="WZ270" s="100"/>
      <c r="XA270" s="100"/>
      <c r="XB270" s="100"/>
      <c r="XC270" s="100"/>
      <c r="XD270" s="100"/>
      <c r="XE270" s="100"/>
      <c r="XF270" s="100"/>
      <c r="XG270" s="100"/>
      <c r="XH270" s="100"/>
      <c r="XI270" s="100"/>
      <c r="XJ270" s="100"/>
      <c r="XK270" s="100"/>
      <c r="XL270" s="100"/>
      <c r="XM270" s="100"/>
      <c r="XN270" s="100"/>
      <c r="XO270" s="100"/>
      <c r="XP270" s="100"/>
      <c r="XQ270" s="100"/>
      <c r="XR270" s="100"/>
      <c r="XS270" s="100"/>
      <c r="XT270" s="100"/>
      <c r="XU270" s="100"/>
      <c r="XV270" s="100"/>
      <c r="XW270" s="100"/>
      <c r="XX270" s="100"/>
      <c r="XY270" s="100"/>
      <c r="XZ270" s="100"/>
      <c r="YA270" s="100"/>
      <c r="YB270" s="100"/>
      <c r="YC270" s="100"/>
      <c r="YD270" s="100"/>
      <c r="YE270" s="100"/>
      <c r="YF270" s="100"/>
      <c r="YG270" s="100"/>
      <c r="YH270" s="100"/>
      <c r="YI270" s="100"/>
      <c r="YJ270" s="100"/>
      <c r="YK270" s="100"/>
      <c r="YL270" s="100"/>
      <c r="YM270" s="100"/>
      <c r="YN270" s="100"/>
      <c r="YO270" s="100"/>
      <c r="YP270" s="100"/>
      <c r="YQ270" s="100"/>
      <c r="YR270" s="100"/>
      <c r="YS270" s="100"/>
      <c r="YT270" s="100"/>
      <c r="YU270" s="100"/>
      <c r="YV270" s="100"/>
      <c r="YW270" s="100"/>
      <c r="YX270" s="100"/>
      <c r="YY270" s="100"/>
      <c r="YZ270" s="100"/>
      <c r="ZA270" s="100"/>
      <c r="ZB270" s="100"/>
      <c r="ZC270" s="100"/>
      <c r="ZD270" s="100"/>
      <c r="ZE270" s="100"/>
      <c r="ZF270" s="100"/>
      <c r="ZG270" s="100"/>
      <c r="ZH270" s="100"/>
      <c r="ZI270" s="100"/>
      <c r="ZJ270" s="100"/>
      <c r="ZK270" s="100"/>
      <c r="ZL270" s="100"/>
      <c r="ZM270" s="100"/>
      <c r="ZN270" s="100"/>
      <c r="ZO270" s="100"/>
      <c r="ZP270" s="100"/>
      <c r="ZQ270" s="100"/>
      <c r="ZR270" s="100"/>
      <c r="ZS270" s="100"/>
      <c r="ZT270" s="100"/>
      <c r="ZU270" s="100"/>
      <c r="ZV270" s="100"/>
      <c r="ZW270" s="100"/>
      <c r="ZX270" s="100"/>
      <c r="ZY270" s="100"/>
      <c r="ZZ270" s="100"/>
      <c r="AAA270" s="100"/>
      <c r="AAB270" s="100"/>
      <c r="AAC270" s="100"/>
      <c r="AAD270" s="100"/>
      <c r="AAE270" s="100"/>
      <c r="AAF270" s="100"/>
      <c r="AAG270" s="100"/>
      <c r="AAH270" s="100"/>
      <c r="AAI270" s="100"/>
      <c r="AAJ270" s="100"/>
      <c r="AAK270" s="100"/>
      <c r="AAL270" s="100"/>
      <c r="AAM270" s="100"/>
      <c r="AAN270" s="100"/>
      <c r="AAO270" s="100"/>
      <c r="AAP270" s="100"/>
      <c r="AAQ270" s="100"/>
      <c r="AAR270" s="100"/>
      <c r="AAS270" s="100"/>
      <c r="AAT270" s="100"/>
      <c r="AAU270" s="100"/>
      <c r="AAV270" s="100"/>
      <c r="AAW270" s="100"/>
      <c r="AAX270" s="100"/>
      <c r="AAY270" s="100"/>
      <c r="AAZ270" s="100"/>
      <c r="ABA270" s="100"/>
      <c r="ABB270" s="100"/>
      <c r="ABC270" s="100"/>
      <c r="ABD270" s="100"/>
      <c r="ABE270" s="100"/>
      <c r="ABF270" s="100"/>
      <c r="ABG270" s="100"/>
      <c r="ABH270" s="100"/>
      <c r="ABI270" s="100"/>
      <c r="ABJ270" s="100"/>
      <c r="ABK270" s="100"/>
      <c r="ABL270" s="100"/>
      <c r="ABM270" s="100"/>
      <c r="ABN270" s="100"/>
      <c r="ABO270" s="100"/>
      <c r="ABP270" s="100"/>
      <c r="ABQ270" s="100"/>
      <c r="ABR270" s="100"/>
      <c r="ABS270" s="100"/>
      <c r="ABT270" s="100"/>
      <c r="ABU270" s="100"/>
      <c r="ABV270" s="100"/>
      <c r="ABW270" s="100"/>
      <c r="ABX270" s="100"/>
      <c r="ABY270" s="100"/>
      <c r="ABZ270" s="100"/>
      <c r="ACA270" s="100"/>
      <c r="ACB270" s="100"/>
      <c r="ACC270" s="100"/>
      <c r="ACD270" s="100"/>
      <c r="ACE270" s="100"/>
      <c r="ACF270" s="100"/>
      <c r="ACG270" s="100"/>
      <c r="ACH270" s="100"/>
      <c r="ACI270" s="100"/>
      <c r="ACJ270" s="100"/>
      <c r="ACK270" s="100"/>
      <c r="ACL270" s="100"/>
      <c r="ACM270" s="100"/>
      <c r="ACN270" s="100"/>
      <c r="ACO270" s="100"/>
      <c r="ACP270" s="100"/>
      <c r="ACQ270" s="100"/>
      <c r="ACR270" s="100"/>
      <c r="ACS270" s="100"/>
      <c r="ACT270" s="100"/>
      <c r="ACU270" s="100"/>
      <c r="ACV270" s="100"/>
      <c r="ACW270" s="100"/>
      <c r="ACX270" s="100"/>
      <c r="ACY270" s="100"/>
      <c r="ACZ270" s="100"/>
      <c r="ADA270" s="100"/>
      <c r="ADB270" s="100"/>
      <c r="ADC270" s="100"/>
      <c r="ADD270" s="100"/>
      <c r="ADE270" s="100"/>
      <c r="ADF270" s="100"/>
      <c r="ADG270" s="100"/>
      <c r="ADH270" s="100"/>
      <c r="ADI270" s="100"/>
      <c r="ADJ270" s="100"/>
      <c r="ADK270" s="100"/>
      <c r="ADL270" s="100"/>
      <c r="ADM270" s="100"/>
      <c r="ADN270" s="100"/>
      <c r="ADO270" s="100"/>
      <c r="ADP270" s="100"/>
      <c r="ADQ270" s="100"/>
      <c r="ADR270" s="100"/>
      <c r="ADS270" s="100"/>
      <c r="ADT270" s="100"/>
      <c r="ADU270" s="100"/>
      <c r="ADV270" s="100"/>
      <c r="ADW270" s="100"/>
      <c r="ADX270" s="100"/>
      <c r="ADY270" s="100"/>
      <c r="ADZ270" s="100"/>
      <c r="AEA270" s="100"/>
      <c r="AEB270" s="100"/>
      <c r="AEC270" s="100"/>
      <c r="AED270" s="100"/>
      <c r="AEE270" s="100"/>
      <c r="AEF270" s="100"/>
      <c r="AEG270" s="100"/>
      <c r="AEH270" s="100"/>
      <c r="AEI270" s="100"/>
      <c r="AEJ270" s="100"/>
      <c r="AEK270" s="100"/>
      <c r="AEL270" s="100"/>
      <c r="AEM270" s="100"/>
      <c r="AEN270" s="100"/>
      <c r="AEO270" s="100"/>
      <c r="AEP270" s="100"/>
      <c r="AEQ270" s="100"/>
      <c r="AER270" s="100"/>
      <c r="AES270" s="100"/>
      <c r="AET270" s="100"/>
      <c r="AEU270" s="100"/>
      <c r="AEV270" s="100"/>
      <c r="AEW270" s="100"/>
      <c r="AEX270" s="100"/>
      <c r="AEY270" s="100"/>
      <c r="AEZ270" s="100"/>
      <c r="AFA270" s="100"/>
      <c r="AFB270" s="100"/>
      <c r="AFC270" s="100"/>
      <c r="AFD270" s="100"/>
      <c r="AFE270" s="100"/>
      <c r="AFF270" s="100"/>
      <c r="AFG270" s="100"/>
      <c r="AFH270" s="100"/>
      <c r="AFI270" s="100"/>
      <c r="AFJ270" s="100"/>
      <c r="AFK270" s="100"/>
      <c r="AFL270" s="100"/>
      <c r="AFM270" s="100"/>
      <c r="AFN270" s="100"/>
      <c r="AFO270" s="100"/>
      <c r="AFP270" s="100"/>
      <c r="AFQ270" s="100"/>
      <c r="AFR270" s="100"/>
      <c r="AFS270" s="100"/>
      <c r="AFT270" s="100"/>
      <c r="AFU270" s="100"/>
      <c r="AFV270" s="100"/>
      <c r="AFW270" s="100"/>
      <c r="AFX270" s="100"/>
      <c r="AFY270" s="100"/>
      <c r="AFZ270" s="100"/>
      <c r="AGA270" s="100"/>
      <c r="AGB270" s="100"/>
      <c r="AGC270" s="100"/>
      <c r="AGD270" s="100"/>
      <c r="AGE270" s="100"/>
      <c r="AGF270" s="100"/>
      <c r="AGG270" s="100"/>
      <c r="AGH270" s="100"/>
      <c r="AGI270" s="100"/>
      <c r="AGJ270" s="100"/>
      <c r="AGK270" s="100"/>
      <c r="AGL270" s="100"/>
      <c r="AGM270" s="100"/>
      <c r="AGN270" s="100"/>
      <c r="AGO270" s="100"/>
      <c r="AGP270" s="100"/>
      <c r="AGQ270" s="100"/>
      <c r="AGR270" s="100"/>
      <c r="AGS270" s="100"/>
      <c r="AGT270" s="100"/>
      <c r="AGU270" s="100"/>
      <c r="AGV270" s="100"/>
      <c r="AGW270" s="100"/>
      <c r="AGX270" s="100"/>
      <c r="AGY270" s="100"/>
      <c r="AGZ270" s="100"/>
      <c r="AHA270" s="100"/>
      <c r="AHB270" s="100"/>
      <c r="AHC270" s="100"/>
      <c r="AHD270" s="100"/>
      <c r="AHE270" s="100"/>
      <c r="AHF270" s="100"/>
      <c r="AHG270" s="100"/>
      <c r="AHH270" s="100"/>
      <c r="AHI270" s="100"/>
      <c r="AHJ270" s="100"/>
      <c r="AHK270" s="100"/>
      <c r="AHL270" s="100"/>
      <c r="AHM270" s="100"/>
      <c r="AHN270" s="100"/>
      <c r="AHO270" s="100"/>
      <c r="AHP270" s="100"/>
      <c r="AHQ270" s="100"/>
      <c r="AHR270" s="100"/>
      <c r="AHS270" s="100"/>
      <c r="AHT270" s="100"/>
      <c r="AHU270" s="100"/>
      <c r="AHV270" s="100"/>
      <c r="AHW270" s="100"/>
      <c r="AHX270" s="100"/>
      <c r="AHY270" s="100"/>
      <c r="AHZ270" s="100"/>
      <c r="AIA270" s="100"/>
      <c r="AIB270" s="100"/>
      <c r="AIC270" s="100"/>
      <c r="AID270" s="100"/>
      <c r="AIE270" s="100"/>
      <c r="AIF270" s="100"/>
      <c r="AIG270" s="100"/>
      <c r="AIH270" s="100"/>
      <c r="AII270" s="100"/>
      <c r="AIJ270" s="100"/>
      <c r="AIK270" s="100"/>
      <c r="AIL270" s="100"/>
      <c r="AIM270" s="100"/>
      <c r="AIN270" s="100"/>
      <c r="AIO270" s="100"/>
      <c r="AIP270" s="100"/>
      <c r="AIQ270" s="100"/>
      <c r="AIR270" s="100"/>
      <c r="AIS270" s="100"/>
      <c r="AIT270" s="100"/>
      <c r="AIU270" s="100"/>
      <c r="AIV270" s="100"/>
      <c r="AIW270" s="100"/>
      <c r="AIX270" s="100"/>
      <c r="AIY270" s="100"/>
      <c r="AIZ270" s="100"/>
      <c r="AJA270" s="100"/>
      <c r="AJB270" s="100"/>
      <c r="AJC270" s="100"/>
      <c r="AJD270" s="100"/>
      <c r="AJE270" s="100"/>
      <c r="AJF270" s="100"/>
      <c r="AJG270" s="100"/>
      <c r="AJH270" s="100"/>
      <c r="AJI270" s="100"/>
      <c r="AJJ270" s="100"/>
      <c r="AJK270" s="100"/>
      <c r="AJL270" s="100"/>
      <c r="AJM270" s="100"/>
      <c r="AJN270" s="100"/>
      <c r="AJO270" s="100"/>
      <c r="AJP270" s="100"/>
      <c r="AJQ270" s="100"/>
      <c r="AJR270" s="100"/>
      <c r="AJS270" s="100"/>
      <c r="AJT270" s="100"/>
      <c r="AJU270" s="100"/>
      <c r="AJV270" s="100"/>
      <c r="AJW270" s="100"/>
      <c r="AJX270" s="100"/>
      <c r="AJY270" s="100"/>
      <c r="AJZ270" s="100"/>
      <c r="AKA270" s="100"/>
      <c r="AKB270" s="100"/>
      <c r="AKC270" s="100"/>
      <c r="AKD270" s="100"/>
      <c r="AKE270" s="100"/>
      <c r="AKF270" s="100"/>
      <c r="AKG270" s="100"/>
      <c r="AKH270" s="100"/>
      <c r="AKI270" s="100"/>
      <c r="AKJ270" s="100"/>
      <c r="AKK270" s="100"/>
      <c r="AKL270" s="100"/>
      <c r="AKM270" s="100"/>
      <c r="AKN270" s="100"/>
      <c r="AKO270" s="100"/>
      <c r="AKP270" s="100"/>
      <c r="AKQ270" s="100"/>
      <c r="AKR270" s="100"/>
      <c r="AKS270" s="100"/>
      <c r="AKT270" s="100"/>
      <c r="AKU270" s="100"/>
      <c r="AKV270" s="100"/>
      <c r="AKW270" s="100"/>
      <c r="AKX270" s="100"/>
      <c r="AKY270" s="100"/>
      <c r="AKZ270" s="100"/>
      <c r="ALA270" s="100"/>
      <c r="ALB270" s="100"/>
      <c r="ALC270" s="100"/>
      <c r="ALD270" s="100"/>
      <c r="ALE270" s="100"/>
      <c r="ALF270" s="100"/>
      <c r="ALG270" s="100"/>
      <c r="ALH270" s="100"/>
      <c r="ALI270" s="100"/>
      <c r="ALJ270" s="100"/>
      <c r="ALK270" s="100"/>
      <c r="ALL270" s="100"/>
      <c r="ALM270" s="100"/>
      <c r="ALN270" s="100"/>
      <c r="ALO270" s="100"/>
      <c r="ALP270" s="100"/>
      <c r="ALQ270" s="100"/>
      <c r="ALR270" s="100"/>
      <c r="ALS270" s="100"/>
      <c r="ALT270" s="100"/>
      <c r="ALU270" s="100"/>
      <c r="ALV270" s="100"/>
      <c r="ALW270" s="100"/>
      <c r="ALX270" s="100"/>
      <c r="ALY270" s="100"/>
      <c r="ALZ270" s="100"/>
      <c r="AMA270" s="100"/>
      <c r="AMB270" s="100"/>
      <c r="AMC270" s="100"/>
      <c r="AMD270" s="100"/>
      <c r="AME270" s="100"/>
      <c r="AMF270" s="100"/>
      <c r="AMG270" s="100"/>
      <c r="AMH270" s="100"/>
      <c r="AMI270" s="100"/>
    </row>
    <row r="271" spans="1:1023" s="104" customFormat="1">
      <c r="A271" s="117" t="s">
        <v>260</v>
      </c>
      <c r="B271" s="118" t="s">
        <v>626</v>
      </c>
      <c r="C271" s="100">
        <v>19</v>
      </c>
      <c r="D271" s="100">
        <v>7</v>
      </c>
      <c r="E271" s="100"/>
      <c r="F271" s="100">
        <v>2</v>
      </c>
      <c r="G271" s="100"/>
      <c r="H271" s="100">
        <f t="shared" si="40"/>
        <v>28</v>
      </c>
      <c r="I271" s="123" t="str">
        <f t="shared" si="41"/>
        <v>統一超商</v>
      </c>
      <c r="J271" s="127" t="str">
        <f>IF((I271&lt;&gt;店舗数一覧_2021!I271),"○","")</f>
        <v/>
      </c>
      <c r="K271" s="124">
        <v>51661</v>
      </c>
      <c r="L271" s="102">
        <f t="shared" si="42"/>
        <v>1845.0357142857142</v>
      </c>
      <c r="S271" s="100"/>
      <c r="T271" s="100"/>
      <c r="U271" s="100"/>
      <c r="V271" s="100"/>
      <c r="W271" s="100"/>
      <c r="X271" s="100"/>
      <c r="Y271" s="100"/>
      <c r="Z271" s="100"/>
      <c r="AA271" s="100"/>
      <c r="AB271" s="100"/>
      <c r="AC271" s="100"/>
      <c r="AD271" s="100"/>
      <c r="AE271" s="100"/>
      <c r="AF271" s="100"/>
      <c r="AG271" s="100"/>
      <c r="AH271" s="100"/>
      <c r="AI271" s="100"/>
      <c r="AJ271" s="100"/>
      <c r="AK271" s="100"/>
      <c r="AL271" s="100"/>
      <c r="AM271" s="100"/>
      <c r="AN271" s="100"/>
      <c r="AO271" s="100"/>
      <c r="AP271" s="100"/>
      <c r="AQ271" s="100"/>
      <c r="AR271" s="100"/>
      <c r="AS271" s="100"/>
      <c r="AT271" s="100"/>
      <c r="AU271" s="100"/>
      <c r="AV271" s="100"/>
      <c r="AW271" s="100"/>
      <c r="AX271" s="100"/>
      <c r="AY271" s="100"/>
      <c r="AZ271" s="100"/>
      <c r="BA271" s="100"/>
      <c r="BB271" s="100"/>
      <c r="BC271" s="100"/>
      <c r="BD271" s="100"/>
      <c r="BE271" s="100"/>
      <c r="BF271" s="100"/>
      <c r="BG271" s="100"/>
      <c r="BH271" s="100"/>
      <c r="BI271" s="100"/>
      <c r="BJ271" s="100"/>
      <c r="BK271" s="100"/>
      <c r="BL271" s="100"/>
      <c r="BM271" s="100"/>
      <c r="BN271" s="100"/>
      <c r="BO271" s="100"/>
      <c r="BP271" s="100"/>
      <c r="BQ271" s="100"/>
      <c r="BR271" s="100"/>
      <c r="BS271" s="100"/>
      <c r="BT271" s="100"/>
      <c r="BU271" s="100"/>
      <c r="BV271" s="100"/>
      <c r="BW271" s="100"/>
      <c r="BX271" s="100"/>
      <c r="BY271" s="100"/>
      <c r="BZ271" s="100"/>
      <c r="CA271" s="100"/>
      <c r="CB271" s="100"/>
      <c r="CC271" s="100"/>
      <c r="CD271" s="100"/>
      <c r="CE271" s="100"/>
      <c r="CF271" s="100"/>
      <c r="CG271" s="100"/>
      <c r="CH271" s="100"/>
      <c r="CI271" s="100"/>
      <c r="CJ271" s="100"/>
      <c r="CK271" s="100"/>
      <c r="CL271" s="100"/>
      <c r="CM271" s="100"/>
      <c r="CN271" s="100"/>
      <c r="CO271" s="100"/>
      <c r="CP271" s="100"/>
      <c r="CQ271" s="100"/>
      <c r="CR271" s="100"/>
      <c r="CS271" s="100"/>
      <c r="CT271" s="100"/>
      <c r="CU271" s="100"/>
      <c r="CV271" s="100"/>
      <c r="CW271" s="100"/>
      <c r="CX271" s="100"/>
      <c r="CY271" s="100"/>
      <c r="CZ271" s="100"/>
      <c r="DA271" s="100"/>
      <c r="DB271" s="100"/>
      <c r="DC271" s="100"/>
      <c r="DD271" s="100"/>
      <c r="DE271" s="100"/>
      <c r="DF271" s="100"/>
      <c r="DG271" s="100"/>
      <c r="DH271" s="100"/>
      <c r="DI271" s="100"/>
      <c r="DJ271" s="100"/>
      <c r="DK271" s="100"/>
      <c r="DL271" s="100"/>
      <c r="DM271" s="100"/>
      <c r="DN271" s="100"/>
      <c r="DO271" s="100"/>
      <c r="DP271" s="100"/>
      <c r="DQ271" s="100"/>
      <c r="DR271" s="100"/>
      <c r="DS271" s="100"/>
      <c r="DT271" s="100"/>
      <c r="DU271" s="100"/>
      <c r="DV271" s="100"/>
      <c r="DW271" s="100"/>
      <c r="DX271" s="100"/>
      <c r="DY271" s="100"/>
      <c r="DZ271" s="100"/>
      <c r="EA271" s="100"/>
      <c r="EB271" s="100"/>
      <c r="EC271" s="100"/>
      <c r="ED271" s="100"/>
      <c r="EE271" s="100"/>
      <c r="EF271" s="100"/>
      <c r="EG271" s="100"/>
      <c r="EH271" s="100"/>
      <c r="EI271" s="100"/>
      <c r="EJ271" s="100"/>
      <c r="EK271" s="100"/>
      <c r="EL271" s="100"/>
      <c r="EM271" s="100"/>
      <c r="EN271" s="100"/>
      <c r="EO271" s="100"/>
      <c r="EP271" s="100"/>
      <c r="EQ271" s="100"/>
      <c r="ER271" s="100"/>
      <c r="ES271" s="100"/>
      <c r="ET271" s="100"/>
      <c r="EU271" s="100"/>
      <c r="EV271" s="100"/>
      <c r="EW271" s="100"/>
      <c r="EX271" s="100"/>
      <c r="EY271" s="100"/>
      <c r="EZ271" s="100"/>
      <c r="FA271" s="100"/>
      <c r="FB271" s="100"/>
      <c r="FC271" s="100"/>
      <c r="FD271" s="100"/>
      <c r="FE271" s="100"/>
      <c r="FF271" s="100"/>
      <c r="FG271" s="100"/>
      <c r="FH271" s="100"/>
      <c r="FI271" s="100"/>
      <c r="FJ271" s="100"/>
      <c r="FK271" s="100"/>
      <c r="FL271" s="100"/>
      <c r="FM271" s="100"/>
      <c r="FN271" s="100"/>
      <c r="FO271" s="100"/>
      <c r="FP271" s="100"/>
      <c r="FQ271" s="100"/>
      <c r="FR271" s="100"/>
      <c r="FS271" s="100"/>
      <c r="FT271" s="100"/>
      <c r="FU271" s="100"/>
      <c r="FV271" s="100"/>
      <c r="FW271" s="100"/>
      <c r="FX271" s="100"/>
      <c r="FY271" s="100"/>
      <c r="FZ271" s="100"/>
      <c r="GA271" s="100"/>
      <c r="GB271" s="100"/>
      <c r="GC271" s="100"/>
      <c r="GD271" s="100"/>
      <c r="GE271" s="100"/>
      <c r="GF271" s="100"/>
      <c r="GG271" s="100"/>
      <c r="GH271" s="100"/>
      <c r="GI271" s="100"/>
      <c r="GJ271" s="100"/>
      <c r="GK271" s="100"/>
      <c r="GL271" s="100"/>
      <c r="GM271" s="100"/>
      <c r="GN271" s="100"/>
      <c r="GO271" s="100"/>
      <c r="GP271" s="100"/>
      <c r="GQ271" s="100"/>
      <c r="GR271" s="100"/>
      <c r="GS271" s="100"/>
      <c r="GT271" s="100"/>
      <c r="GU271" s="100"/>
      <c r="GV271" s="100"/>
      <c r="GW271" s="100"/>
      <c r="GX271" s="100"/>
      <c r="GY271" s="100"/>
      <c r="GZ271" s="100"/>
      <c r="HA271" s="100"/>
      <c r="HB271" s="100"/>
      <c r="HC271" s="100"/>
      <c r="HD271" s="100"/>
      <c r="HE271" s="100"/>
      <c r="HF271" s="100"/>
      <c r="HG271" s="100"/>
      <c r="HH271" s="100"/>
      <c r="HI271" s="100"/>
      <c r="HJ271" s="100"/>
      <c r="HK271" s="100"/>
      <c r="HL271" s="100"/>
      <c r="HM271" s="100"/>
      <c r="HN271" s="100"/>
      <c r="HO271" s="100"/>
      <c r="HP271" s="100"/>
      <c r="HQ271" s="100"/>
      <c r="HR271" s="100"/>
      <c r="HS271" s="100"/>
      <c r="HT271" s="100"/>
      <c r="HU271" s="100"/>
      <c r="HV271" s="100"/>
      <c r="HW271" s="100"/>
      <c r="HX271" s="100"/>
      <c r="HY271" s="100"/>
      <c r="HZ271" s="100"/>
      <c r="IA271" s="100"/>
      <c r="IB271" s="100"/>
      <c r="IC271" s="100"/>
      <c r="ID271" s="100"/>
      <c r="IE271" s="100"/>
      <c r="IF271" s="100"/>
      <c r="IG271" s="100"/>
      <c r="IH271" s="100"/>
      <c r="II271" s="100"/>
      <c r="IJ271" s="100"/>
      <c r="IK271" s="100"/>
      <c r="IL271" s="100"/>
      <c r="IM271" s="100"/>
      <c r="IN271" s="100"/>
      <c r="IO271" s="100"/>
      <c r="IP271" s="100"/>
      <c r="IQ271" s="100"/>
      <c r="IR271" s="100"/>
      <c r="IS271" s="100"/>
      <c r="IT271" s="100"/>
      <c r="IU271" s="100"/>
      <c r="IV271" s="100"/>
      <c r="IW271" s="100"/>
      <c r="IX271" s="100"/>
      <c r="IY271" s="100"/>
      <c r="IZ271" s="100"/>
      <c r="JA271" s="100"/>
      <c r="JB271" s="100"/>
      <c r="JC271" s="100"/>
      <c r="JD271" s="100"/>
      <c r="JE271" s="100"/>
      <c r="JF271" s="100"/>
      <c r="JG271" s="100"/>
      <c r="JH271" s="100"/>
      <c r="JI271" s="100"/>
      <c r="JJ271" s="100"/>
      <c r="JK271" s="100"/>
      <c r="JL271" s="100"/>
      <c r="JM271" s="100"/>
      <c r="JN271" s="100"/>
      <c r="JO271" s="100"/>
      <c r="JP271" s="100"/>
      <c r="JQ271" s="100"/>
      <c r="JR271" s="100"/>
      <c r="JS271" s="100"/>
      <c r="JT271" s="100"/>
      <c r="JU271" s="100"/>
      <c r="JV271" s="100"/>
      <c r="JW271" s="100"/>
      <c r="JX271" s="100"/>
      <c r="JY271" s="100"/>
      <c r="JZ271" s="100"/>
      <c r="KA271" s="100"/>
      <c r="KB271" s="100"/>
      <c r="KC271" s="100"/>
      <c r="KD271" s="100"/>
      <c r="KE271" s="100"/>
      <c r="KF271" s="100"/>
      <c r="KG271" s="100"/>
      <c r="KH271" s="100"/>
      <c r="KI271" s="100"/>
      <c r="KJ271" s="100"/>
      <c r="KK271" s="100"/>
      <c r="KL271" s="100"/>
      <c r="KM271" s="100"/>
      <c r="KN271" s="100"/>
      <c r="KO271" s="100"/>
      <c r="KP271" s="100"/>
      <c r="KQ271" s="100"/>
      <c r="KR271" s="100"/>
      <c r="KS271" s="100"/>
      <c r="KT271" s="100"/>
      <c r="KU271" s="100"/>
      <c r="KV271" s="100"/>
      <c r="KW271" s="100"/>
      <c r="KX271" s="100"/>
      <c r="KY271" s="100"/>
      <c r="KZ271" s="100"/>
      <c r="LA271" s="100"/>
      <c r="LB271" s="100"/>
      <c r="LC271" s="100"/>
      <c r="LD271" s="100"/>
      <c r="LE271" s="100"/>
      <c r="LF271" s="100"/>
      <c r="LG271" s="100"/>
      <c r="LH271" s="100"/>
      <c r="LI271" s="100"/>
      <c r="LJ271" s="100"/>
      <c r="LK271" s="100"/>
      <c r="LL271" s="100"/>
      <c r="LM271" s="100"/>
      <c r="LN271" s="100"/>
      <c r="LO271" s="100"/>
      <c r="LP271" s="100"/>
      <c r="LQ271" s="100"/>
      <c r="LR271" s="100"/>
      <c r="LS271" s="100"/>
      <c r="LT271" s="100"/>
      <c r="LU271" s="100"/>
      <c r="LV271" s="100"/>
      <c r="LW271" s="100"/>
      <c r="LX271" s="100"/>
      <c r="LY271" s="100"/>
      <c r="LZ271" s="100"/>
      <c r="MA271" s="100"/>
      <c r="MB271" s="100"/>
      <c r="MC271" s="100"/>
      <c r="MD271" s="100"/>
      <c r="ME271" s="100"/>
      <c r="MF271" s="100"/>
      <c r="MG271" s="100"/>
      <c r="MH271" s="100"/>
      <c r="MI271" s="100"/>
      <c r="MJ271" s="100"/>
      <c r="MK271" s="100"/>
      <c r="ML271" s="100"/>
      <c r="MM271" s="100"/>
      <c r="MN271" s="100"/>
      <c r="MO271" s="100"/>
      <c r="MP271" s="100"/>
      <c r="MQ271" s="100"/>
      <c r="MR271" s="100"/>
      <c r="MS271" s="100"/>
      <c r="MT271" s="100"/>
      <c r="MU271" s="100"/>
      <c r="MV271" s="100"/>
      <c r="MW271" s="100"/>
      <c r="MX271" s="100"/>
      <c r="MY271" s="100"/>
      <c r="MZ271" s="100"/>
      <c r="NA271" s="100"/>
      <c r="NB271" s="100"/>
      <c r="NC271" s="100"/>
      <c r="ND271" s="100"/>
      <c r="NE271" s="100"/>
      <c r="NF271" s="100"/>
      <c r="NG271" s="100"/>
      <c r="NH271" s="100"/>
      <c r="NI271" s="100"/>
      <c r="NJ271" s="100"/>
      <c r="NK271" s="100"/>
      <c r="NL271" s="100"/>
      <c r="NM271" s="100"/>
      <c r="NN271" s="100"/>
      <c r="NO271" s="100"/>
      <c r="NP271" s="100"/>
      <c r="NQ271" s="100"/>
      <c r="NR271" s="100"/>
      <c r="NS271" s="100"/>
      <c r="NT271" s="100"/>
      <c r="NU271" s="100"/>
      <c r="NV271" s="100"/>
      <c r="NW271" s="100"/>
      <c r="NX271" s="100"/>
      <c r="NY271" s="100"/>
      <c r="NZ271" s="100"/>
      <c r="OA271" s="100"/>
      <c r="OB271" s="100"/>
      <c r="OC271" s="100"/>
      <c r="OD271" s="100"/>
      <c r="OE271" s="100"/>
      <c r="OF271" s="100"/>
      <c r="OG271" s="100"/>
      <c r="OH271" s="100"/>
      <c r="OI271" s="100"/>
      <c r="OJ271" s="100"/>
      <c r="OK271" s="100"/>
      <c r="OL271" s="100"/>
      <c r="OM271" s="100"/>
      <c r="ON271" s="100"/>
      <c r="OO271" s="100"/>
      <c r="OP271" s="100"/>
      <c r="OQ271" s="100"/>
      <c r="OR271" s="100"/>
      <c r="OS271" s="100"/>
      <c r="OT271" s="100"/>
      <c r="OU271" s="100"/>
      <c r="OV271" s="100"/>
      <c r="OW271" s="100"/>
      <c r="OX271" s="100"/>
      <c r="OY271" s="100"/>
      <c r="OZ271" s="100"/>
      <c r="PA271" s="100"/>
      <c r="PB271" s="100"/>
      <c r="PC271" s="100"/>
      <c r="PD271" s="100"/>
      <c r="PE271" s="100"/>
      <c r="PF271" s="100"/>
      <c r="PG271" s="100"/>
      <c r="PH271" s="100"/>
      <c r="PI271" s="100"/>
      <c r="PJ271" s="100"/>
      <c r="PK271" s="100"/>
      <c r="PL271" s="100"/>
      <c r="PM271" s="100"/>
      <c r="PN271" s="100"/>
      <c r="PO271" s="100"/>
      <c r="PP271" s="100"/>
      <c r="PQ271" s="100"/>
      <c r="PR271" s="100"/>
      <c r="PS271" s="100"/>
      <c r="PT271" s="100"/>
      <c r="PU271" s="100"/>
      <c r="PV271" s="100"/>
      <c r="PW271" s="100"/>
      <c r="PX271" s="100"/>
      <c r="PY271" s="100"/>
      <c r="PZ271" s="100"/>
      <c r="QA271" s="100"/>
      <c r="QB271" s="100"/>
      <c r="QC271" s="100"/>
      <c r="QD271" s="100"/>
      <c r="QE271" s="100"/>
      <c r="QF271" s="100"/>
      <c r="QG271" s="100"/>
      <c r="QH271" s="100"/>
      <c r="QI271" s="100"/>
      <c r="QJ271" s="100"/>
      <c r="QK271" s="100"/>
      <c r="QL271" s="100"/>
      <c r="QM271" s="100"/>
      <c r="QN271" s="100"/>
      <c r="QO271" s="100"/>
      <c r="QP271" s="100"/>
      <c r="QQ271" s="100"/>
      <c r="QR271" s="100"/>
      <c r="QS271" s="100"/>
      <c r="QT271" s="100"/>
      <c r="QU271" s="100"/>
      <c r="QV271" s="100"/>
      <c r="QW271" s="100"/>
      <c r="QX271" s="100"/>
      <c r="QY271" s="100"/>
      <c r="QZ271" s="100"/>
      <c r="RA271" s="100"/>
      <c r="RB271" s="100"/>
      <c r="RC271" s="100"/>
      <c r="RD271" s="100"/>
      <c r="RE271" s="100"/>
      <c r="RF271" s="100"/>
      <c r="RG271" s="100"/>
      <c r="RH271" s="100"/>
      <c r="RI271" s="100"/>
      <c r="RJ271" s="100"/>
      <c r="RK271" s="100"/>
      <c r="RL271" s="100"/>
      <c r="RM271" s="100"/>
      <c r="RN271" s="100"/>
      <c r="RO271" s="100"/>
      <c r="RP271" s="100"/>
      <c r="RQ271" s="100"/>
      <c r="RR271" s="100"/>
      <c r="RS271" s="100"/>
      <c r="RT271" s="100"/>
      <c r="RU271" s="100"/>
      <c r="RV271" s="100"/>
      <c r="RW271" s="100"/>
      <c r="RX271" s="100"/>
      <c r="RY271" s="100"/>
      <c r="RZ271" s="100"/>
      <c r="SA271" s="100"/>
      <c r="SB271" s="100"/>
      <c r="SC271" s="100"/>
      <c r="SD271" s="100"/>
      <c r="SE271" s="100"/>
      <c r="SF271" s="100"/>
      <c r="SG271" s="100"/>
      <c r="SH271" s="100"/>
      <c r="SI271" s="100"/>
      <c r="SJ271" s="100"/>
      <c r="SK271" s="100"/>
      <c r="SL271" s="100"/>
      <c r="SM271" s="100"/>
      <c r="SN271" s="100"/>
      <c r="SO271" s="100"/>
      <c r="SP271" s="100"/>
      <c r="SQ271" s="100"/>
      <c r="SR271" s="100"/>
      <c r="SS271" s="100"/>
      <c r="ST271" s="100"/>
      <c r="SU271" s="100"/>
      <c r="SV271" s="100"/>
      <c r="SW271" s="100"/>
      <c r="SX271" s="100"/>
      <c r="SY271" s="100"/>
      <c r="SZ271" s="100"/>
      <c r="TA271" s="100"/>
      <c r="TB271" s="100"/>
      <c r="TC271" s="100"/>
      <c r="TD271" s="100"/>
      <c r="TE271" s="100"/>
      <c r="TF271" s="100"/>
      <c r="TG271" s="100"/>
      <c r="TH271" s="100"/>
      <c r="TI271" s="100"/>
      <c r="TJ271" s="100"/>
      <c r="TK271" s="100"/>
      <c r="TL271" s="100"/>
      <c r="TM271" s="100"/>
      <c r="TN271" s="100"/>
      <c r="TO271" s="100"/>
      <c r="TP271" s="100"/>
      <c r="TQ271" s="100"/>
      <c r="TR271" s="100"/>
      <c r="TS271" s="100"/>
      <c r="TT271" s="100"/>
      <c r="TU271" s="100"/>
      <c r="TV271" s="100"/>
      <c r="TW271" s="100"/>
      <c r="TX271" s="100"/>
      <c r="TY271" s="100"/>
      <c r="TZ271" s="100"/>
      <c r="UA271" s="100"/>
      <c r="UB271" s="100"/>
      <c r="UC271" s="100"/>
      <c r="UD271" s="100"/>
      <c r="UE271" s="100"/>
      <c r="UF271" s="100"/>
      <c r="UG271" s="100"/>
      <c r="UH271" s="100"/>
      <c r="UI271" s="100"/>
      <c r="UJ271" s="100"/>
      <c r="UK271" s="100"/>
      <c r="UL271" s="100"/>
      <c r="UM271" s="100"/>
      <c r="UN271" s="100"/>
      <c r="UO271" s="100"/>
      <c r="UP271" s="100"/>
      <c r="UQ271" s="100"/>
      <c r="UR271" s="100"/>
      <c r="US271" s="100"/>
      <c r="UT271" s="100"/>
      <c r="UU271" s="100"/>
      <c r="UV271" s="100"/>
      <c r="UW271" s="100"/>
      <c r="UX271" s="100"/>
      <c r="UY271" s="100"/>
      <c r="UZ271" s="100"/>
      <c r="VA271" s="100"/>
      <c r="VB271" s="100"/>
      <c r="VC271" s="100"/>
      <c r="VD271" s="100"/>
      <c r="VE271" s="100"/>
      <c r="VF271" s="100"/>
      <c r="VG271" s="100"/>
      <c r="VH271" s="100"/>
      <c r="VI271" s="100"/>
      <c r="VJ271" s="100"/>
      <c r="VK271" s="100"/>
      <c r="VL271" s="100"/>
      <c r="VM271" s="100"/>
      <c r="VN271" s="100"/>
      <c r="VO271" s="100"/>
      <c r="VP271" s="100"/>
      <c r="VQ271" s="100"/>
      <c r="VR271" s="100"/>
      <c r="VS271" s="100"/>
      <c r="VT271" s="100"/>
      <c r="VU271" s="100"/>
      <c r="VV271" s="100"/>
      <c r="VW271" s="100"/>
      <c r="VX271" s="100"/>
      <c r="VY271" s="100"/>
      <c r="VZ271" s="100"/>
      <c r="WA271" s="100"/>
      <c r="WB271" s="100"/>
      <c r="WC271" s="100"/>
      <c r="WD271" s="100"/>
      <c r="WE271" s="100"/>
      <c r="WF271" s="100"/>
      <c r="WG271" s="100"/>
      <c r="WH271" s="100"/>
      <c r="WI271" s="100"/>
      <c r="WJ271" s="100"/>
      <c r="WK271" s="100"/>
      <c r="WL271" s="100"/>
      <c r="WM271" s="100"/>
      <c r="WN271" s="100"/>
      <c r="WO271" s="100"/>
      <c r="WP271" s="100"/>
      <c r="WQ271" s="100"/>
      <c r="WR271" s="100"/>
      <c r="WS271" s="100"/>
      <c r="WT271" s="100"/>
      <c r="WU271" s="100"/>
      <c r="WV271" s="100"/>
      <c r="WW271" s="100"/>
      <c r="WX271" s="100"/>
      <c r="WY271" s="100"/>
      <c r="WZ271" s="100"/>
      <c r="XA271" s="100"/>
      <c r="XB271" s="100"/>
      <c r="XC271" s="100"/>
      <c r="XD271" s="100"/>
      <c r="XE271" s="100"/>
      <c r="XF271" s="100"/>
      <c r="XG271" s="100"/>
      <c r="XH271" s="100"/>
      <c r="XI271" s="100"/>
      <c r="XJ271" s="100"/>
      <c r="XK271" s="100"/>
      <c r="XL271" s="100"/>
      <c r="XM271" s="100"/>
      <c r="XN271" s="100"/>
      <c r="XO271" s="100"/>
      <c r="XP271" s="100"/>
      <c r="XQ271" s="100"/>
      <c r="XR271" s="100"/>
      <c r="XS271" s="100"/>
      <c r="XT271" s="100"/>
      <c r="XU271" s="100"/>
      <c r="XV271" s="100"/>
      <c r="XW271" s="100"/>
      <c r="XX271" s="100"/>
      <c r="XY271" s="100"/>
      <c r="XZ271" s="100"/>
      <c r="YA271" s="100"/>
      <c r="YB271" s="100"/>
      <c r="YC271" s="100"/>
      <c r="YD271" s="100"/>
      <c r="YE271" s="100"/>
      <c r="YF271" s="100"/>
      <c r="YG271" s="100"/>
      <c r="YH271" s="100"/>
      <c r="YI271" s="100"/>
      <c r="YJ271" s="100"/>
      <c r="YK271" s="100"/>
      <c r="YL271" s="100"/>
      <c r="YM271" s="100"/>
      <c r="YN271" s="100"/>
      <c r="YO271" s="100"/>
      <c r="YP271" s="100"/>
      <c r="YQ271" s="100"/>
      <c r="YR271" s="100"/>
      <c r="YS271" s="100"/>
      <c r="YT271" s="100"/>
      <c r="YU271" s="100"/>
      <c r="YV271" s="100"/>
      <c r="YW271" s="100"/>
      <c r="YX271" s="100"/>
      <c r="YY271" s="100"/>
      <c r="YZ271" s="100"/>
      <c r="ZA271" s="100"/>
      <c r="ZB271" s="100"/>
      <c r="ZC271" s="100"/>
      <c r="ZD271" s="100"/>
      <c r="ZE271" s="100"/>
      <c r="ZF271" s="100"/>
      <c r="ZG271" s="100"/>
      <c r="ZH271" s="100"/>
      <c r="ZI271" s="100"/>
      <c r="ZJ271" s="100"/>
      <c r="ZK271" s="100"/>
      <c r="ZL271" s="100"/>
      <c r="ZM271" s="100"/>
      <c r="ZN271" s="100"/>
      <c r="ZO271" s="100"/>
      <c r="ZP271" s="100"/>
      <c r="ZQ271" s="100"/>
      <c r="ZR271" s="100"/>
      <c r="ZS271" s="100"/>
      <c r="ZT271" s="100"/>
      <c r="ZU271" s="100"/>
      <c r="ZV271" s="100"/>
      <c r="ZW271" s="100"/>
      <c r="ZX271" s="100"/>
      <c r="ZY271" s="100"/>
      <c r="ZZ271" s="100"/>
      <c r="AAA271" s="100"/>
      <c r="AAB271" s="100"/>
      <c r="AAC271" s="100"/>
      <c r="AAD271" s="100"/>
      <c r="AAE271" s="100"/>
      <c r="AAF271" s="100"/>
      <c r="AAG271" s="100"/>
      <c r="AAH271" s="100"/>
      <c r="AAI271" s="100"/>
      <c r="AAJ271" s="100"/>
      <c r="AAK271" s="100"/>
      <c r="AAL271" s="100"/>
      <c r="AAM271" s="100"/>
      <c r="AAN271" s="100"/>
      <c r="AAO271" s="100"/>
      <c r="AAP271" s="100"/>
      <c r="AAQ271" s="100"/>
      <c r="AAR271" s="100"/>
      <c r="AAS271" s="100"/>
      <c r="AAT271" s="100"/>
      <c r="AAU271" s="100"/>
      <c r="AAV271" s="100"/>
      <c r="AAW271" s="100"/>
      <c r="AAX271" s="100"/>
      <c r="AAY271" s="100"/>
      <c r="AAZ271" s="100"/>
      <c r="ABA271" s="100"/>
      <c r="ABB271" s="100"/>
      <c r="ABC271" s="100"/>
      <c r="ABD271" s="100"/>
      <c r="ABE271" s="100"/>
      <c r="ABF271" s="100"/>
      <c r="ABG271" s="100"/>
      <c r="ABH271" s="100"/>
      <c r="ABI271" s="100"/>
      <c r="ABJ271" s="100"/>
      <c r="ABK271" s="100"/>
      <c r="ABL271" s="100"/>
      <c r="ABM271" s="100"/>
      <c r="ABN271" s="100"/>
      <c r="ABO271" s="100"/>
      <c r="ABP271" s="100"/>
      <c r="ABQ271" s="100"/>
      <c r="ABR271" s="100"/>
      <c r="ABS271" s="100"/>
      <c r="ABT271" s="100"/>
      <c r="ABU271" s="100"/>
      <c r="ABV271" s="100"/>
      <c r="ABW271" s="100"/>
      <c r="ABX271" s="100"/>
      <c r="ABY271" s="100"/>
      <c r="ABZ271" s="100"/>
      <c r="ACA271" s="100"/>
      <c r="ACB271" s="100"/>
      <c r="ACC271" s="100"/>
      <c r="ACD271" s="100"/>
      <c r="ACE271" s="100"/>
      <c r="ACF271" s="100"/>
      <c r="ACG271" s="100"/>
      <c r="ACH271" s="100"/>
      <c r="ACI271" s="100"/>
      <c r="ACJ271" s="100"/>
      <c r="ACK271" s="100"/>
      <c r="ACL271" s="100"/>
      <c r="ACM271" s="100"/>
      <c r="ACN271" s="100"/>
      <c r="ACO271" s="100"/>
      <c r="ACP271" s="100"/>
      <c r="ACQ271" s="100"/>
      <c r="ACR271" s="100"/>
      <c r="ACS271" s="100"/>
      <c r="ACT271" s="100"/>
      <c r="ACU271" s="100"/>
      <c r="ACV271" s="100"/>
      <c r="ACW271" s="100"/>
      <c r="ACX271" s="100"/>
      <c r="ACY271" s="100"/>
      <c r="ACZ271" s="100"/>
      <c r="ADA271" s="100"/>
      <c r="ADB271" s="100"/>
      <c r="ADC271" s="100"/>
      <c r="ADD271" s="100"/>
      <c r="ADE271" s="100"/>
      <c r="ADF271" s="100"/>
      <c r="ADG271" s="100"/>
      <c r="ADH271" s="100"/>
      <c r="ADI271" s="100"/>
      <c r="ADJ271" s="100"/>
      <c r="ADK271" s="100"/>
      <c r="ADL271" s="100"/>
      <c r="ADM271" s="100"/>
      <c r="ADN271" s="100"/>
      <c r="ADO271" s="100"/>
      <c r="ADP271" s="100"/>
      <c r="ADQ271" s="100"/>
      <c r="ADR271" s="100"/>
      <c r="ADS271" s="100"/>
      <c r="ADT271" s="100"/>
      <c r="ADU271" s="100"/>
      <c r="ADV271" s="100"/>
      <c r="ADW271" s="100"/>
      <c r="ADX271" s="100"/>
      <c r="ADY271" s="100"/>
      <c r="ADZ271" s="100"/>
      <c r="AEA271" s="100"/>
      <c r="AEB271" s="100"/>
      <c r="AEC271" s="100"/>
      <c r="AED271" s="100"/>
      <c r="AEE271" s="100"/>
      <c r="AEF271" s="100"/>
      <c r="AEG271" s="100"/>
      <c r="AEH271" s="100"/>
      <c r="AEI271" s="100"/>
      <c r="AEJ271" s="100"/>
      <c r="AEK271" s="100"/>
      <c r="AEL271" s="100"/>
      <c r="AEM271" s="100"/>
      <c r="AEN271" s="100"/>
      <c r="AEO271" s="100"/>
      <c r="AEP271" s="100"/>
      <c r="AEQ271" s="100"/>
      <c r="AER271" s="100"/>
      <c r="AES271" s="100"/>
      <c r="AET271" s="100"/>
      <c r="AEU271" s="100"/>
      <c r="AEV271" s="100"/>
      <c r="AEW271" s="100"/>
      <c r="AEX271" s="100"/>
      <c r="AEY271" s="100"/>
      <c r="AEZ271" s="100"/>
      <c r="AFA271" s="100"/>
      <c r="AFB271" s="100"/>
      <c r="AFC271" s="100"/>
      <c r="AFD271" s="100"/>
      <c r="AFE271" s="100"/>
      <c r="AFF271" s="100"/>
      <c r="AFG271" s="100"/>
      <c r="AFH271" s="100"/>
      <c r="AFI271" s="100"/>
      <c r="AFJ271" s="100"/>
      <c r="AFK271" s="100"/>
      <c r="AFL271" s="100"/>
      <c r="AFM271" s="100"/>
      <c r="AFN271" s="100"/>
      <c r="AFO271" s="100"/>
      <c r="AFP271" s="100"/>
      <c r="AFQ271" s="100"/>
      <c r="AFR271" s="100"/>
      <c r="AFS271" s="100"/>
      <c r="AFT271" s="100"/>
      <c r="AFU271" s="100"/>
      <c r="AFV271" s="100"/>
      <c r="AFW271" s="100"/>
      <c r="AFX271" s="100"/>
      <c r="AFY271" s="100"/>
      <c r="AFZ271" s="100"/>
      <c r="AGA271" s="100"/>
      <c r="AGB271" s="100"/>
      <c r="AGC271" s="100"/>
      <c r="AGD271" s="100"/>
      <c r="AGE271" s="100"/>
      <c r="AGF271" s="100"/>
      <c r="AGG271" s="100"/>
      <c r="AGH271" s="100"/>
      <c r="AGI271" s="100"/>
      <c r="AGJ271" s="100"/>
      <c r="AGK271" s="100"/>
      <c r="AGL271" s="100"/>
      <c r="AGM271" s="100"/>
      <c r="AGN271" s="100"/>
      <c r="AGO271" s="100"/>
      <c r="AGP271" s="100"/>
      <c r="AGQ271" s="100"/>
      <c r="AGR271" s="100"/>
      <c r="AGS271" s="100"/>
      <c r="AGT271" s="100"/>
      <c r="AGU271" s="100"/>
      <c r="AGV271" s="100"/>
      <c r="AGW271" s="100"/>
      <c r="AGX271" s="100"/>
      <c r="AGY271" s="100"/>
      <c r="AGZ271" s="100"/>
      <c r="AHA271" s="100"/>
      <c r="AHB271" s="100"/>
      <c r="AHC271" s="100"/>
      <c r="AHD271" s="100"/>
      <c r="AHE271" s="100"/>
      <c r="AHF271" s="100"/>
      <c r="AHG271" s="100"/>
      <c r="AHH271" s="100"/>
      <c r="AHI271" s="100"/>
      <c r="AHJ271" s="100"/>
      <c r="AHK271" s="100"/>
      <c r="AHL271" s="100"/>
      <c r="AHM271" s="100"/>
      <c r="AHN271" s="100"/>
      <c r="AHO271" s="100"/>
      <c r="AHP271" s="100"/>
      <c r="AHQ271" s="100"/>
      <c r="AHR271" s="100"/>
      <c r="AHS271" s="100"/>
      <c r="AHT271" s="100"/>
      <c r="AHU271" s="100"/>
      <c r="AHV271" s="100"/>
      <c r="AHW271" s="100"/>
      <c r="AHX271" s="100"/>
      <c r="AHY271" s="100"/>
      <c r="AHZ271" s="100"/>
      <c r="AIA271" s="100"/>
      <c r="AIB271" s="100"/>
      <c r="AIC271" s="100"/>
      <c r="AID271" s="100"/>
      <c r="AIE271" s="100"/>
      <c r="AIF271" s="100"/>
      <c r="AIG271" s="100"/>
      <c r="AIH271" s="100"/>
      <c r="AII271" s="100"/>
      <c r="AIJ271" s="100"/>
      <c r="AIK271" s="100"/>
      <c r="AIL271" s="100"/>
      <c r="AIM271" s="100"/>
      <c r="AIN271" s="100"/>
      <c r="AIO271" s="100"/>
      <c r="AIP271" s="100"/>
      <c r="AIQ271" s="100"/>
      <c r="AIR271" s="100"/>
      <c r="AIS271" s="100"/>
      <c r="AIT271" s="100"/>
      <c r="AIU271" s="100"/>
      <c r="AIV271" s="100"/>
      <c r="AIW271" s="100"/>
      <c r="AIX271" s="100"/>
      <c r="AIY271" s="100"/>
      <c r="AIZ271" s="100"/>
      <c r="AJA271" s="100"/>
      <c r="AJB271" s="100"/>
      <c r="AJC271" s="100"/>
      <c r="AJD271" s="100"/>
      <c r="AJE271" s="100"/>
      <c r="AJF271" s="100"/>
      <c r="AJG271" s="100"/>
      <c r="AJH271" s="100"/>
      <c r="AJI271" s="100"/>
      <c r="AJJ271" s="100"/>
      <c r="AJK271" s="100"/>
      <c r="AJL271" s="100"/>
      <c r="AJM271" s="100"/>
      <c r="AJN271" s="100"/>
      <c r="AJO271" s="100"/>
      <c r="AJP271" s="100"/>
      <c r="AJQ271" s="100"/>
      <c r="AJR271" s="100"/>
      <c r="AJS271" s="100"/>
      <c r="AJT271" s="100"/>
      <c r="AJU271" s="100"/>
      <c r="AJV271" s="100"/>
      <c r="AJW271" s="100"/>
      <c r="AJX271" s="100"/>
      <c r="AJY271" s="100"/>
      <c r="AJZ271" s="100"/>
      <c r="AKA271" s="100"/>
      <c r="AKB271" s="100"/>
      <c r="AKC271" s="100"/>
      <c r="AKD271" s="100"/>
      <c r="AKE271" s="100"/>
      <c r="AKF271" s="100"/>
      <c r="AKG271" s="100"/>
      <c r="AKH271" s="100"/>
      <c r="AKI271" s="100"/>
      <c r="AKJ271" s="100"/>
      <c r="AKK271" s="100"/>
      <c r="AKL271" s="100"/>
      <c r="AKM271" s="100"/>
      <c r="AKN271" s="100"/>
      <c r="AKO271" s="100"/>
      <c r="AKP271" s="100"/>
      <c r="AKQ271" s="100"/>
      <c r="AKR271" s="100"/>
      <c r="AKS271" s="100"/>
      <c r="AKT271" s="100"/>
      <c r="AKU271" s="100"/>
      <c r="AKV271" s="100"/>
      <c r="AKW271" s="100"/>
      <c r="AKX271" s="100"/>
      <c r="AKY271" s="100"/>
      <c r="AKZ271" s="100"/>
      <c r="ALA271" s="100"/>
      <c r="ALB271" s="100"/>
      <c r="ALC271" s="100"/>
      <c r="ALD271" s="100"/>
      <c r="ALE271" s="100"/>
      <c r="ALF271" s="100"/>
      <c r="ALG271" s="100"/>
      <c r="ALH271" s="100"/>
      <c r="ALI271" s="100"/>
      <c r="ALJ271" s="100"/>
      <c r="ALK271" s="100"/>
      <c r="ALL271" s="100"/>
      <c r="ALM271" s="100"/>
      <c r="ALN271" s="100"/>
      <c r="ALO271" s="100"/>
      <c r="ALP271" s="100"/>
      <c r="ALQ271" s="100"/>
      <c r="ALR271" s="100"/>
      <c r="ALS271" s="100"/>
      <c r="ALT271" s="100"/>
      <c r="ALU271" s="100"/>
      <c r="ALV271" s="100"/>
      <c r="ALW271" s="100"/>
      <c r="ALX271" s="100"/>
      <c r="ALY271" s="100"/>
      <c r="ALZ271" s="100"/>
      <c r="AMA271" s="100"/>
      <c r="AMB271" s="100"/>
      <c r="AMC271" s="100"/>
      <c r="AMD271" s="100"/>
      <c r="AME271" s="100"/>
      <c r="AMF271" s="100"/>
      <c r="AMG271" s="100"/>
      <c r="AMH271" s="100"/>
      <c r="AMI271" s="100"/>
    </row>
    <row r="272" spans="1:1023" s="104" customFormat="1">
      <c r="A272" s="117" t="s">
        <v>260</v>
      </c>
      <c r="B272" s="118" t="s">
        <v>276</v>
      </c>
      <c r="C272" s="100">
        <v>7</v>
      </c>
      <c r="D272" s="100">
        <v>2</v>
      </c>
      <c r="E272" s="100"/>
      <c r="F272" s="100">
        <v>3</v>
      </c>
      <c r="G272" s="100"/>
      <c r="H272" s="100">
        <f t="shared" si="40"/>
        <v>12</v>
      </c>
      <c r="I272" s="123" t="str">
        <f t="shared" si="41"/>
        <v>統一超商</v>
      </c>
      <c r="J272" s="127" t="str">
        <f>IF((I272&lt;&gt;店舗数一覧_2021!I272),"○","")</f>
        <v/>
      </c>
      <c r="K272" s="124">
        <v>28290</v>
      </c>
      <c r="L272" s="102">
        <f t="shared" si="42"/>
        <v>2357.5</v>
      </c>
      <c r="S272" s="100"/>
      <c r="T272" s="100"/>
      <c r="U272" s="100"/>
      <c r="V272" s="100"/>
      <c r="W272" s="100"/>
      <c r="X272" s="100"/>
      <c r="Y272" s="100"/>
      <c r="Z272" s="100"/>
      <c r="AA272" s="100"/>
      <c r="AB272" s="100"/>
      <c r="AC272" s="100"/>
      <c r="AD272" s="100"/>
      <c r="AE272" s="100"/>
      <c r="AF272" s="100"/>
      <c r="AG272" s="100"/>
      <c r="AH272" s="100"/>
      <c r="AI272" s="100"/>
      <c r="AJ272" s="100"/>
      <c r="AK272" s="100"/>
      <c r="AL272" s="100"/>
      <c r="AM272" s="100"/>
      <c r="AN272" s="100"/>
      <c r="AO272" s="100"/>
      <c r="AP272" s="100"/>
      <c r="AQ272" s="100"/>
      <c r="AR272" s="100"/>
      <c r="AS272" s="100"/>
      <c r="AT272" s="100"/>
      <c r="AU272" s="100"/>
      <c r="AV272" s="100"/>
      <c r="AW272" s="100"/>
      <c r="AX272" s="100"/>
      <c r="AY272" s="100"/>
      <c r="AZ272" s="100"/>
      <c r="BA272" s="100"/>
      <c r="BB272" s="100"/>
      <c r="BC272" s="100"/>
      <c r="BD272" s="100"/>
      <c r="BE272" s="100"/>
      <c r="BF272" s="100"/>
      <c r="BG272" s="100"/>
      <c r="BH272" s="100"/>
      <c r="BI272" s="100"/>
      <c r="BJ272" s="100"/>
      <c r="BK272" s="100"/>
      <c r="BL272" s="100"/>
      <c r="BM272" s="100"/>
      <c r="BN272" s="100"/>
      <c r="BO272" s="100"/>
      <c r="BP272" s="100"/>
      <c r="BQ272" s="100"/>
      <c r="BR272" s="100"/>
      <c r="BS272" s="100"/>
      <c r="BT272" s="100"/>
      <c r="BU272" s="100"/>
      <c r="BV272" s="100"/>
      <c r="BW272" s="100"/>
      <c r="BX272" s="100"/>
      <c r="BY272" s="100"/>
      <c r="BZ272" s="100"/>
      <c r="CA272" s="100"/>
      <c r="CB272" s="100"/>
      <c r="CC272" s="100"/>
      <c r="CD272" s="100"/>
      <c r="CE272" s="100"/>
      <c r="CF272" s="100"/>
      <c r="CG272" s="100"/>
      <c r="CH272" s="100"/>
      <c r="CI272" s="100"/>
      <c r="CJ272" s="100"/>
      <c r="CK272" s="100"/>
      <c r="CL272" s="100"/>
      <c r="CM272" s="100"/>
      <c r="CN272" s="100"/>
      <c r="CO272" s="100"/>
      <c r="CP272" s="100"/>
      <c r="CQ272" s="100"/>
      <c r="CR272" s="100"/>
      <c r="CS272" s="100"/>
      <c r="CT272" s="100"/>
      <c r="CU272" s="100"/>
      <c r="CV272" s="100"/>
      <c r="CW272" s="100"/>
      <c r="CX272" s="100"/>
      <c r="CY272" s="100"/>
      <c r="CZ272" s="100"/>
      <c r="DA272" s="100"/>
      <c r="DB272" s="100"/>
      <c r="DC272" s="100"/>
      <c r="DD272" s="100"/>
      <c r="DE272" s="100"/>
      <c r="DF272" s="100"/>
      <c r="DG272" s="100"/>
      <c r="DH272" s="100"/>
      <c r="DI272" s="100"/>
      <c r="DJ272" s="100"/>
      <c r="DK272" s="100"/>
      <c r="DL272" s="100"/>
      <c r="DM272" s="100"/>
      <c r="DN272" s="100"/>
      <c r="DO272" s="100"/>
      <c r="DP272" s="100"/>
      <c r="DQ272" s="100"/>
      <c r="DR272" s="100"/>
      <c r="DS272" s="100"/>
      <c r="DT272" s="100"/>
      <c r="DU272" s="100"/>
      <c r="DV272" s="100"/>
      <c r="DW272" s="100"/>
      <c r="DX272" s="100"/>
      <c r="DY272" s="100"/>
      <c r="DZ272" s="100"/>
      <c r="EA272" s="100"/>
      <c r="EB272" s="100"/>
      <c r="EC272" s="100"/>
      <c r="ED272" s="100"/>
      <c r="EE272" s="100"/>
      <c r="EF272" s="100"/>
      <c r="EG272" s="100"/>
      <c r="EH272" s="100"/>
      <c r="EI272" s="100"/>
      <c r="EJ272" s="100"/>
      <c r="EK272" s="100"/>
      <c r="EL272" s="100"/>
      <c r="EM272" s="100"/>
      <c r="EN272" s="100"/>
      <c r="EO272" s="100"/>
      <c r="EP272" s="100"/>
      <c r="EQ272" s="100"/>
      <c r="ER272" s="100"/>
      <c r="ES272" s="100"/>
      <c r="ET272" s="100"/>
      <c r="EU272" s="100"/>
      <c r="EV272" s="100"/>
      <c r="EW272" s="100"/>
      <c r="EX272" s="100"/>
      <c r="EY272" s="100"/>
      <c r="EZ272" s="100"/>
      <c r="FA272" s="100"/>
      <c r="FB272" s="100"/>
      <c r="FC272" s="100"/>
      <c r="FD272" s="100"/>
      <c r="FE272" s="100"/>
      <c r="FF272" s="100"/>
      <c r="FG272" s="100"/>
      <c r="FH272" s="100"/>
      <c r="FI272" s="100"/>
      <c r="FJ272" s="100"/>
      <c r="FK272" s="100"/>
      <c r="FL272" s="100"/>
      <c r="FM272" s="100"/>
      <c r="FN272" s="100"/>
      <c r="FO272" s="100"/>
      <c r="FP272" s="100"/>
      <c r="FQ272" s="100"/>
      <c r="FR272" s="100"/>
      <c r="FS272" s="100"/>
      <c r="FT272" s="100"/>
      <c r="FU272" s="100"/>
      <c r="FV272" s="100"/>
      <c r="FW272" s="100"/>
      <c r="FX272" s="100"/>
      <c r="FY272" s="100"/>
      <c r="FZ272" s="100"/>
      <c r="GA272" s="100"/>
      <c r="GB272" s="100"/>
      <c r="GC272" s="100"/>
      <c r="GD272" s="100"/>
      <c r="GE272" s="100"/>
      <c r="GF272" s="100"/>
      <c r="GG272" s="100"/>
      <c r="GH272" s="100"/>
      <c r="GI272" s="100"/>
      <c r="GJ272" s="100"/>
      <c r="GK272" s="100"/>
      <c r="GL272" s="100"/>
      <c r="GM272" s="100"/>
      <c r="GN272" s="100"/>
      <c r="GO272" s="100"/>
      <c r="GP272" s="100"/>
      <c r="GQ272" s="100"/>
      <c r="GR272" s="100"/>
      <c r="GS272" s="100"/>
      <c r="GT272" s="100"/>
      <c r="GU272" s="100"/>
      <c r="GV272" s="100"/>
      <c r="GW272" s="100"/>
      <c r="GX272" s="100"/>
      <c r="GY272" s="100"/>
      <c r="GZ272" s="100"/>
      <c r="HA272" s="100"/>
      <c r="HB272" s="100"/>
      <c r="HC272" s="100"/>
      <c r="HD272" s="100"/>
      <c r="HE272" s="100"/>
      <c r="HF272" s="100"/>
      <c r="HG272" s="100"/>
      <c r="HH272" s="100"/>
      <c r="HI272" s="100"/>
      <c r="HJ272" s="100"/>
      <c r="HK272" s="100"/>
      <c r="HL272" s="100"/>
      <c r="HM272" s="100"/>
      <c r="HN272" s="100"/>
      <c r="HO272" s="100"/>
      <c r="HP272" s="100"/>
      <c r="HQ272" s="100"/>
      <c r="HR272" s="100"/>
      <c r="HS272" s="100"/>
      <c r="HT272" s="100"/>
      <c r="HU272" s="100"/>
      <c r="HV272" s="100"/>
      <c r="HW272" s="100"/>
      <c r="HX272" s="100"/>
      <c r="HY272" s="100"/>
      <c r="HZ272" s="100"/>
      <c r="IA272" s="100"/>
      <c r="IB272" s="100"/>
      <c r="IC272" s="100"/>
      <c r="ID272" s="100"/>
      <c r="IE272" s="100"/>
      <c r="IF272" s="100"/>
      <c r="IG272" s="100"/>
      <c r="IH272" s="100"/>
      <c r="II272" s="100"/>
      <c r="IJ272" s="100"/>
      <c r="IK272" s="100"/>
      <c r="IL272" s="100"/>
      <c r="IM272" s="100"/>
      <c r="IN272" s="100"/>
      <c r="IO272" s="100"/>
      <c r="IP272" s="100"/>
      <c r="IQ272" s="100"/>
      <c r="IR272" s="100"/>
      <c r="IS272" s="100"/>
      <c r="IT272" s="100"/>
      <c r="IU272" s="100"/>
      <c r="IV272" s="100"/>
      <c r="IW272" s="100"/>
      <c r="IX272" s="100"/>
      <c r="IY272" s="100"/>
      <c r="IZ272" s="100"/>
      <c r="JA272" s="100"/>
      <c r="JB272" s="100"/>
      <c r="JC272" s="100"/>
      <c r="JD272" s="100"/>
      <c r="JE272" s="100"/>
      <c r="JF272" s="100"/>
      <c r="JG272" s="100"/>
      <c r="JH272" s="100"/>
      <c r="JI272" s="100"/>
      <c r="JJ272" s="100"/>
      <c r="JK272" s="100"/>
      <c r="JL272" s="100"/>
      <c r="JM272" s="100"/>
      <c r="JN272" s="100"/>
      <c r="JO272" s="100"/>
      <c r="JP272" s="100"/>
      <c r="JQ272" s="100"/>
      <c r="JR272" s="100"/>
      <c r="JS272" s="100"/>
      <c r="JT272" s="100"/>
      <c r="JU272" s="100"/>
      <c r="JV272" s="100"/>
      <c r="JW272" s="100"/>
      <c r="JX272" s="100"/>
      <c r="JY272" s="100"/>
      <c r="JZ272" s="100"/>
      <c r="KA272" s="100"/>
      <c r="KB272" s="100"/>
      <c r="KC272" s="100"/>
      <c r="KD272" s="100"/>
      <c r="KE272" s="100"/>
      <c r="KF272" s="100"/>
      <c r="KG272" s="100"/>
      <c r="KH272" s="100"/>
      <c r="KI272" s="100"/>
      <c r="KJ272" s="100"/>
      <c r="KK272" s="100"/>
      <c r="KL272" s="100"/>
      <c r="KM272" s="100"/>
      <c r="KN272" s="100"/>
      <c r="KO272" s="100"/>
      <c r="KP272" s="100"/>
      <c r="KQ272" s="100"/>
      <c r="KR272" s="100"/>
      <c r="KS272" s="100"/>
      <c r="KT272" s="100"/>
      <c r="KU272" s="100"/>
      <c r="KV272" s="100"/>
      <c r="KW272" s="100"/>
      <c r="KX272" s="100"/>
      <c r="KY272" s="100"/>
      <c r="KZ272" s="100"/>
      <c r="LA272" s="100"/>
      <c r="LB272" s="100"/>
      <c r="LC272" s="100"/>
      <c r="LD272" s="100"/>
      <c r="LE272" s="100"/>
      <c r="LF272" s="100"/>
      <c r="LG272" s="100"/>
      <c r="LH272" s="100"/>
      <c r="LI272" s="100"/>
      <c r="LJ272" s="100"/>
      <c r="LK272" s="100"/>
      <c r="LL272" s="100"/>
      <c r="LM272" s="100"/>
      <c r="LN272" s="100"/>
      <c r="LO272" s="100"/>
      <c r="LP272" s="100"/>
      <c r="LQ272" s="100"/>
      <c r="LR272" s="100"/>
      <c r="LS272" s="100"/>
      <c r="LT272" s="100"/>
      <c r="LU272" s="100"/>
      <c r="LV272" s="100"/>
      <c r="LW272" s="100"/>
      <c r="LX272" s="100"/>
      <c r="LY272" s="100"/>
      <c r="LZ272" s="100"/>
      <c r="MA272" s="100"/>
      <c r="MB272" s="100"/>
      <c r="MC272" s="100"/>
      <c r="MD272" s="100"/>
      <c r="ME272" s="100"/>
      <c r="MF272" s="100"/>
      <c r="MG272" s="100"/>
      <c r="MH272" s="100"/>
      <c r="MI272" s="100"/>
      <c r="MJ272" s="100"/>
      <c r="MK272" s="100"/>
      <c r="ML272" s="100"/>
      <c r="MM272" s="100"/>
      <c r="MN272" s="100"/>
      <c r="MO272" s="100"/>
      <c r="MP272" s="100"/>
      <c r="MQ272" s="100"/>
      <c r="MR272" s="100"/>
      <c r="MS272" s="100"/>
      <c r="MT272" s="100"/>
      <c r="MU272" s="100"/>
      <c r="MV272" s="100"/>
      <c r="MW272" s="100"/>
      <c r="MX272" s="100"/>
      <c r="MY272" s="100"/>
      <c r="MZ272" s="100"/>
      <c r="NA272" s="100"/>
      <c r="NB272" s="100"/>
      <c r="NC272" s="100"/>
      <c r="ND272" s="100"/>
      <c r="NE272" s="100"/>
      <c r="NF272" s="100"/>
      <c r="NG272" s="100"/>
      <c r="NH272" s="100"/>
      <c r="NI272" s="100"/>
      <c r="NJ272" s="100"/>
      <c r="NK272" s="100"/>
      <c r="NL272" s="100"/>
      <c r="NM272" s="100"/>
      <c r="NN272" s="100"/>
      <c r="NO272" s="100"/>
      <c r="NP272" s="100"/>
      <c r="NQ272" s="100"/>
      <c r="NR272" s="100"/>
      <c r="NS272" s="100"/>
      <c r="NT272" s="100"/>
      <c r="NU272" s="100"/>
      <c r="NV272" s="100"/>
      <c r="NW272" s="100"/>
      <c r="NX272" s="100"/>
      <c r="NY272" s="100"/>
      <c r="NZ272" s="100"/>
      <c r="OA272" s="100"/>
      <c r="OB272" s="100"/>
      <c r="OC272" s="100"/>
      <c r="OD272" s="100"/>
      <c r="OE272" s="100"/>
      <c r="OF272" s="100"/>
      <c r="OG272" s="100"/>
      <c r="OH272" s="100"/>
      <c r="OI272" s="100"/>
      <c r="OJ272" s="100"/>
      <c r="OK272" s="100"/>
      <c r="OL272" s="100"/>
      <c r="OM272" s="100"/>
      <c r="ON272" s="100"/>
      <c r="OO272" s="100"/>
      <c r="OP272" s="100"/>
      <c r="OQ272" s="100"/>
      <c r="OR272" s="100"/>
      <c r="OS272" s="100"/>
      <c r="OT272" s="100"/>
      <c r="OU272" s="100"/>
      <c r="OV272" s="100"/>
      <c r="OW272" s="100"/>
      <c r="OX272" s="100"/>
      <c r="OY272" s="100"/>
      <c r="OZ272" s="100"/>
      <c r="PA272" s="100"/>
      <c r="PB272" s="100"/>
      <c r="PC272" s="100"/>
      <c r="PD272" s="100"/>
      <c r="PE272" s="100"/>
      <c r="PF272" s="100"/>
      <c r="PG272" s="100"/>
      <c r="PH272" s="100"/>
      <c r="PI272" s="100"/>
      <c r="PJ272" s="100"/>
      <c r="PK272" s="100"/>
      <c r="PL272" s="100"/>
      <c r="PM272" s="100"/>
      <c r="PN272" s="100"/>
      <c r="PO272" s="100"/>
      <c r="PP272" s="100"/>
      <c r="PQ272" s="100"/>
      <c r="PR272" s="100"/>
      <c r="PS272" s="100"/>
      <c r="PT272" s="100"/>
      <c r="PU272" s="100"/>
      <c r="PV272" s="100"/>
      <c r="PW272" s="100"/>
      <c r="PX272" s="100"/>
      <c r="PY272" s="100"/>
      <c r="PZ272" s="100"/>
      <c r="QA272" s="100"/>
      <c r="QB272" s="100"/>
      <c r="QC272" s="100"/>
      <c r="QD272" s="100"/>
      <c r="QE272" s="100"/>
      <c r="QF272" s="100"/>
      <c r="QG272" s="100"/>
      <c r="QH272" s="100"/>
      <c r="QI272" s="100"/>
      <c r="QJ272" s="100"/>
      <c r="QK272" s="100"/>
      <c r="QL272" s="100"/>
      <c r="QM272" s="100"/>
      <c r="QN272" s="100"/>
      <c r="QO272" s="100"/>
      <c r="QP272" s="100"/>
      <c r="QQ272" s="100"/>
      <c r="QR272" s="100"/>
      <c r="QS272" s="100"/>
      <c r="QT272" s="100"/>
      <c r="QU272" s="100"/>
      <c r="QV272" s="100"/>
      <c r="QW272" s="100"/>
      <c r="QX272" s="100"/>
      <c r="QY272" s="100"/>
      <c r="QZ272" s="100"/>
      <c r="RA272" s="100"/>
      <c r="RB272" s="100"/>
      <c r="RC272" s="100"/>
      <c r="RD272" s="100"/>
      <c r="RE272" s="100"/>
      <c r="RF272" s="100"/>
      <c r="RG272" s="100"/>
      <c r="RH272" s="100"/>
      <c r="RI272" s="100"/>
      <c r="RJ272" s="100"/>
      <c r="RK272" s="100"/>
      <c r="RL272" s="100"/>
      <c r="RM272" s="100"/>
      <c r="RN272" s="100"/>
      <c r="RO272" s="100"/>
      <c r="RP272" s="100"/>
      <c r="RQ272" s="100"/>
      <c r="RR272" s="100"/>
      <c r="RS272" s="100"/>
      <c r="RT272" s="100"/>
      <c r="RU272" s="100"/>
      <c r="RV272" s="100"/>
      <c r="RW272" s="100"/>
      <c r="RX272" s="100"/>
      <c r="RY272" s="100"/>
      <c r="RZ272" s="100"/>
      <c r="SA272" s="100"/>
      <c r="SB272" s="100"/>
      <c r="SC272" s="100"/>
      <c r="SD272" s="100"/>
      <c r="SE272" s="100"/>
      <c r="SF272" s="100"/>
      <c r="SG272" s="100"/>
      <c r="SH272" s="100"/>
      <c r="SI272" s="100"/>
      <c r="SJ272" s="100"/>
      <c r="SK272" s="100"/>
      <c r="SL272" s="100"/>
      <c r="SM272" s="100"/>
      <c r="SN272" s="100"/>
      <c r="SO272" s="100"/>
      <c r="SP272" s="100"/>
      <c r="SQ272" s="100"/>
      <c r="SR272" s="100"/>
      <c r="SS272" s="100"/>
      <c r="ST272" s="100"/>
      <c r="SU272" s="100"/>
      <c r="SV272" s="100"/>
      <c r="SW272" s="100"/>
      <c r="SX272" s="100"/>
      <c r="SY272" s="100"/>
      <c r="SZ272" s="100"/>
      <c r="TA272" s="100"/>
      <c r="TB272" s="100"/>
      <c r="TC272" s="100"/>
      <c r="TD272" s="100"/>
      <c r="TE272" s="100"/>
      <c r="TF272" s="100"/>
      <c r="TG272" s="100"/>
      <c r="TH272" s="100"/>
      <c r="TI272" s="100"/>
      <c r="TJ272" s="100"/>
      <c r="TK272" s="100"/>
      <c r="TL272" s="100"/>
      <c r="TM272" s="100"/>
      <c r="TN272" s="100"/>
      <c r="TO272" s="100"/>
      <c r="TP272" s="100"/>
      <c r="TQ272" s="100"/>
      <c r="TR272" s="100"/>
      <c r="TS272" s="100"/>
      <c r="TT272" s="100"/>
      <c r="TU272" s="100"/>
      <c r="TV272" s="100"/>
      <c r="TW272" s="100"/>
      <c r="TX272" s="100"/>
      <c r="TY272" s="100"/>
      <c r="TZ272" s="100"/>
      <c r="UA272" s="100"/>
      <c r="UB272" s="100"/>
      <c r="UC272" s="100"/>
      <c r="UD272" s="100"/>
      <c r="UE272" s="100"/>
      <c r="UF272" s="100"/>
      <c r="UG272" s="100"/>
      <c r="UH272" s="100"/>
      <c r="UI272" s="100"/>
      <c r="UJ272" s="100"/>
      <c r="UK272" s="100"/>
      <c r="UL272" s="100"/>
      <c r="UM272" s="100"/>
      <c r="UN272" s="100"/>
      <c r="UO272" s="100"/>
      <c r="UP272" s="100"/>
      <c r="UQ272" s="100"/>
      <c r="UR272" s="100"/>
      <c r="US272" s="100"/>
      <c r="UT272" s="100"/>
      <c r="UU272" s="100"/>
      <c r="UV272" s="100"/>
      <c r="UW272" s="100"/>
      <c r="UX272" s="100"/>
      <c r="UY272" s="100"/>
      <c r="UZ272" s="100"/>
      <c r="VA272" s="100"/>
      <c r="VB272" s="100"/>
      <c r="VC272" s="100"/>
      <c r="VD272" s="100"/>
      <c r="VE272" s="100"/>
      <c r="VF272" s="100"/>
      <c r="VG272" s="100"/>
      <c r="VH272" s="100"/>
      <c r="VI272" s="100"/>
      <c r="VJ272" s="100"/>
      <c r="VK272" s="100"/>
      <c r="VL272" s="100"/>
      <c r="VM272" s="100"/>
      <c r="VN272" s="100"/>
      <c r="VO272" s="100"/>
      <c r="VP272" s="100"/>
      <c r="VQ272" s="100"/>
      <c r="VR272" s="100"/>
      <c r="VS272" s="100"/>
      <c r="VT272" s="100"/>
      <c r="VU272" s="100"/>
      <c r="VV272" s="100"/>
      <c r="VW272" s="100"/>
      <c r="VX272" s="100"/>
      <c r="VY272" s="100"/>
      <c r="VZ272" s="100"/>
      <c r="WA272" s="100"/>
      <c r="WB272" s="100"/>
      <c r="WC272" s="100"/>
      <c r="WD272" s="100"/>
      <c r="WE272" s="100"/>
      <c r="WF272" s="100"/>
      <c r="WG272" s="100"/>
      <c r="WH272" s="100"/>
      <c r="WI272" s="100"/>
      <c r="WJ272" s="100"/>
      <c r="WK272" s="100"/>
      <c r="WL272" s="100"/>
      <c r="WM272" s="100"/>
      <c r="WN272" s="100"/>
      <c r="WO272" s="100"/>
      <c r="WP272" s="100"/>
      <c r="WQ272" s="100"/>
      <c r="WR272" s="100"/>
      <c r="WS272" s="100"/>
      <c r="WT272" s="100"/>
      <c r="WU272" s="100"/>
      <c r="WV272" s="100"/>
      <c r="WW272" s="100"/>
      <c r="WX272" s="100"/>
      <c r="WY272" s="100"/>
      <c r="WZ272" s="100"/>
      <c r="XA272" s="100"/>
      <c r="XB272" s="100"/>
      <c r="XC272" s="100"/>
      <c r="XD272" s="100"/>
      <c r="XE272" s="100"/>
      <c r="XF272" s="100"/>
      <c r="XG272" s="100"/>
      <c r="XH272" s="100"/>
      <c r="XI272" s="100"/>
      <c r="XJ272" s="100"/>
      <c r="XK272" s="100"/>
      <c r="XL272" s="100"/>
      <c r="XM272" s="100"/>
      <c r="XN272" s="100"/>
      <c r="XO272" s="100"/>
      <c r="XP272" s="100"/>
      <c r="XQ272" s="100"/>
      <c r="XR272" s="100"/>
      <c r="XS272" s="100"/>
      <c r="XT272" s="100"/>
      <c r="XU272" s="100"/>
      <c r="XV272" s="100"/>
      <c r="XW272" s="100"/>
      <c r="XX272" s="100"/>
      <c r="XY272" s="100"/>
      <c r="XZ272" s="100"/>
      <c r="YA272" s="100"/>
      <c r="YB272" s="100"/>
      <c r="YC272" s="100"/>
      <c r="YD272" s="100"/>
      <c r="YE272" s="100"/>
      <c r="YF272" s="100"/>
      <c r="YG272" s="100"/>
      <c r="YH272" s="100"/>
      <c r="YI272" s="100"/>
      <c r="YJ272" s="100"/>
      <c r="YK272" s="100"/>
      <c r="YL272" s="100"/>
      <c r="YM272" s="100"/>
      <c r="YN272" s="100"/>
      <c r="YO272" s="100"/>
      <c r="YP272" s="100"/>
      <c r="YQ272" s="100"/>
      <c r="YR272" s="100"/>
      <c r="YS272" s="100"/>
      <c r="YT272" s="100"/>
      <c r="YU272" s="100"/>
      <c r="YV272" s="100"/>
      <c r="YW272" s="100"/>
      <c r="YX272" s="100"/>
      <c r="YY272" s="100"/>
      <c r="YZ272" s="100"/>
      <c r="ZA272" s="100"/>
      <c r="ZB272" s="100"/>
      <c r="ZC272" s="100"/>
      <c r="ZD272" s="100"/>
      <c r="ZE272" s="100"/>
      <c r="ZF272" s="100"/>
      <c r="ZG272" s="100"/>
      <c r="ZH272" s="100"/>
      <c r="ZI272" s="100"/>
      <c r="ZJ272" s="100"/>
      <c r="ZK272" s="100"/>
      <c r="ZL272" s="100"/>
      <c r="ZM272" s="100"/>
      <c r="ZN272" s="100"/>
      <c r="ZO272" s="100"/>
      <c r="ZP272" s="100"/>
      <c r="ZQ272" s="100"/>
      <c r="ZR272" s="100"/>
      <c r="ZS272" s="100"/>
      <c r="ZT272" s="100"/>
      <c r="ZU272" s="100"/>
      <c r="ZV272" s="100"/>
      <c r="ZW272" s="100"/>
      <c r="ZX272" s="100"/>
      <c r="ZY272" s="100"/>
      <c r="ZZ272" s="100"/>
      <c r="AAA272" s="100"/>
      <c r="AAB272" s="100"/>
      <c r="AAC272" s="100"/>
      <c r="AAD272" s="100"/>
      <c r="AAE272" s="100"/>
      <c r="AAF272" s="100"/>
      <c r="AAG272" s="100"/>
      <c r="AAH272" s="100"/>
      <c r="AAI272" s="100"/>
      <c r="AAJ272" s="100"/>
      <c r="AAK272" s="100"/>
      <c r="AAL272" s="100"/>
      <c r="AAM272" s="100"/>
      <c r="AAN272" s="100"/>
      <c r="AAO272" s="100"/>
      <c r="AAP272" s="100"/>
      <c r="AAQ272" s="100"/>
      <c r="AAR272" s="100"/>
      <c r="AAS272" s="100"/>
      <c r="AAT272" s="100"/>
      <c r="AAU272" s="100"/>
      <c r="AAV272" s="100"/>
      <c r="AAW272" s="100"/>
      <c r="AAX272" s="100"/>
      <c r="AAY272" s="100"/>
      <c r="AAZ272" s="100"/>
      <c r="ABA272" s="100"/>
      <c r="ABB272" s="100"/>
      <c r="ABC272" s="100"/>
      <c r="ABD272" s="100"/>
      <c r="ABE272" s="100"/>
      <c r="ABF272" s="100"/>
      <c r="ABG272" s="100"/>
      <c r="ABH272" s="100"/>
      <c r="ABI272" s="100"/>
      <c r="ABJ272" s="100"/>
      <c r="ABK272" s="100"/>
      <c r="ABL272" s="100"/>
      <c r="ABM272" s="100"/>
      <c r="ABN272" s="100"/>
      <c r="ABO272" s="100"/>
      <c r="ABP272" s="100"/>
      <c r="ABQ272" s="100"/>
      <c r="ABR272" s="100"/>
      <c r="ABS272" s="100"/>
      <c r="ABT272" s="100"/>
      <c r="ABU272" s="100"/>
      <c r="ABV272" s="100"/>
      <c r="ABW272" s="100"/>
      <c r="ABX272" s="100"/>
      <c r="ABY272" s="100"/>
      <c r="ABZ272" s="100"/>
      <c r="ACA272" s="100"/>
      <c r="ACB272" s="100"/>
      <c r="ACC272" s="100"/>
      <c r="ACD272" s="100"/>
      <c r="ACE272" s="100"/>
      <c r="ACF272" s="100"/>
      <c r="ACG272" s="100"/>
      <c r="ACH272" s="100"/>
      <c r="ACI272" s="100"/>
      <c r="ACJ272" s="100"/>
      <c r="ACK272" s="100"/>
      <c r="ACL272" s="100"/>
      <c r="ACM272" s="100"/>
      <c r="ACN272" s="100"/>
      <c r="ACO272" s="100"/>
      <c r="ACP272" s="100"/>
      <c r="ACQ272" s="100"/>
      <c r="ACR272" s="100"/>
      <c r="ACS272" s="100"/>
      <c r="ACT272" s="100"/>
      <c r="ACU272" s="100"/>
      <c r="ACV272" s="100"/>
      <c r="ACW272" s="100"/>
      <c r="ACX272" s="100"/>
      <c r="ACY272" s="100"/>
      <c r="ACZ272" s="100"/>
      <c r="ADA272" s="100"/>
      <c r="ADB272" s="100"/>
      <c r="ADC272" s="100"/>
      <c r="ADD272" s="100"/>
      <c r="ADE272" s="100"/>
      <c r="ADF272" s="100"/>
      <c r="ADG272" s="100"/>
      <c r="ADH272" s="100"/>
      <c r="ADI272" s="100"/>
      <c r="ADJ272" s="100"/>
      <c r="ADK272" s="100"/>
      <c r="ADL272" s="100"/>
      <c r="ADM272" s="100"/>
      <c r="ADN272" s="100"/>
      <c r="ADO272" s="100"/>
      <c r="ADP272" s="100"/>
      <c r="ADQ272" s="100"/>
      <c r="ADR272" s="100"/>
      <c r="ADS272" s="100"/>
      <c r="ADT272" s="100"/>
      <c r="ADU272" s="100"/>
      <c r="ADV272" s="100"/>
      <c r="ADW272" s="100"/>
      <c r="ADX272" s="100"/>
      <c r="ADY272" s="100"/>
      <c r="ADZ272" s="100"/>
      <c r="AEA272" s="100"/>
      <c r="AEB272" s="100"/>
      <c r="AEC272" s="100"/>
      <c r="AED272" s="100"/>
      <c r="AEE272" s="100"/>
      <c r="AEF272" s="100"/>
      <c r="AEG272" s="100"/>
      <c r="AEH272" s="100"/>
      <c r="AEI272" s="100"/>
      <c r="AEJ272" s="100"/>
      <c r="AEK272" s="100"/>
      <c r="AEL272" s="100"/>
      <c r="AEM272" s="100"/>
      <c r="AEN272" s="100"/>
      <c r="AEO272" s="100"/>
      <c r="AEP272" s="100"/>
      <c r="AEQ272" s="100"/>
      <c r="AER272" s="100"/>
      <c r="AES272" s="100"/>
      <c r="AET272" s="100"/>
      <c r="AEU272" s="100"/>
      <c r="AEV272" s="100"/>
      <c r="AEW272" s="100"/>
      <c r="AEX272" s="100"/>
      <c r="AEY272" s="100"/>
      <c r="AEZ272" s="100"/>
      <c r="AFA272" s="100"/>
      <c r="AFB272" s="100"/>
      <c r="AFC272" s="100"/>
      <c r="AFD272" s="100"/>
      <c r="AFE272" s="100"/>
      <c r="AFF272" s="100"/>
      <c r="AFG272" s="100"/>
      <c r="AFH272" s="100"/>
      <c r="AFI272" s="100"/>
      <c r="AFJ272" s="100"/>
      <c r="AFK272" s="100"/>
      <c r="AFL272" s="100"/>
      <c r="AFM272" s="100"/>
      <c r="AFN272" s="100"/>
      <c r="AFO272" s="100"/>
      <c r="AFP272" s="100"/>
      <c r="AFQ272" s="100"/>
      <c r="AFR272" s="100"/>
      <c r="AFS272" s="100"/>
      <c r="AFT272" s="100"/>
      <c r="AFU272" s="100"/>
      <c r="AFV272" s="100"/>
      <c r="AFW272" s="100"/>
      <c r="AFX272" s="100"/>
      <c r="AFY272" s="100"/>
      <c r="AFZ272" s="100"/>
      <c r="AGA272" s="100"/>
      <c r="AGB272" s="100"/>
      <c r="AGC272" s="100"/>
      <c r="AGD272" s="100"/>
      <c r="AGE272" s="100"/>
      <c r="AGF272" s="100"/>
      <c r="AGG272" s="100"/>
      <c r="AGH272" s="100"/>
      <c r="AGI272" s="100"/>
      <c r="AGJ272" s="100"/>
      <c r="AGK272" s="100"/>
      <c r="AGL272" s="100"/>
      <c r="AGM272" s="100"/>
      <c r="AGN272" s="100"/>
      <c r="AGO272" s="100"/>
      <c r="AGP272" s="100"/>
      <c r="AGQ272" s="100"/>
      <c r="AGR272" s="100"/>
      <c r="AGS272" s="100"/>
      <c r="AGT272" s="100"/>
      <c r="AGU272" s="100"/>
      <c r="AGV272" s="100"/>
      <c r="AGW272" s="100"/>
      <c r="AGX272" s="100"/>
      <c r="AGY272" s="100"/>
      <c r="AGZ272" s="100"/>
      <c r="AHA272" s="100"/>
      <c r="AHB272" s="100"/>
      <c r="AHC272" s="100"/>
      <c r="AHD272" s="100"/>
      <c r="AHE272" s="100"/>
      <c r="AHF272" s="100"/>
      <c r="AHG272" s="100"/>
      <c r="AHH272" s="100"/>
      <c r="AHI272" s="100"/>
      <c r="AHJ272" s="100"/>
      <c r="AHK272" s="100"/>
      <c r="AHL272" s="100"/>
      <c r="AHM272" s="100"/>
      <c r="AHN272" s="100"/>
      <c r="AHO272" s="100"/>
      <c r="AHP272" s="100"/>
      <c r="AHQ272" s="100"/>
      <c r="AHR272" s="100"/>
      <c r="AHS272" s="100"/>
      <c r="AHT272" s="100"/>
      <c r="AHU272" s="100"/>
      <c r="AHV272" s="100"/>
      <c r="AHW272" s="100"/>
      <c r="AHX272" s="100"/>
      <c r="AHY272" s="100"/>
      <c r="AHZ272" s="100"/>
      <c r="AIA272" s="100"/>
      <c r="AIB272" s="100"/>
      <c r="AIC272" s="100"/>
      <c r="AID272" s="100"/>
      <c r="AIE272" s="100"/>
      <c r="AIF272" s="100"/>
      <c r="AIG272" s="100"/>
      <c r="AIH272" s="100"/>
      <c r="AII272" s="100"/>
      <c r="AIJ272" s="100"/>
      <c r="AIK272" s="100"/>
      <c r="AIL272" s="100"/>
      <c r="AIM272" s="100"/>
      <c r="AIN272" s="100"/>
      <c r="AIO272" s="100"/>
      <c r="AIP272" s="100"/>
      <c r="AIQ272" s="100"/>
      <c r="AIR272" s="100"/>
      <c r="AIS272" s="100"/>
      <c r="AIT272" s="100"/>
      <c r="AIU272" s="100"/>
      <c r="AIV272" s="100"/>
      <c r="AIW272" s="100"/>
      <c r="AIX272" s="100"/>
      <c r="AIY272" s="100"/>
      <c r="AIZ272" s="100"/>
      <c r="AJA272" s="100"/>
      <c r="AJB272" s="100"/>
      <c r="AJC272" s="100"/>
      <c r="AJD272" s="100"/>
      <c r="AJE272" s="100"/>
      <c r="AJF272" s="100"/>
      <c r="AJG272" s="100"/>
      <c r="AJH272" s="100"/>
      <c r="AJI272" s="100"/>
      <c r="AJJ272" s="100"/>
      <c r="AJK272" s="100"/>
      <c r="AJL272" s="100"/>
      <c r="AJM272" s="100"/>
      <c r="AJN272" s="100"/>
      <c r="AJO272" s="100"/>
      <c r="AJP272" s="100"/>
      <c r="AJQ272" s="100"/>
      <c r="AJR272" s="100"/>
      <c r="AJS272" s="100"/>
      <c r="AJT272" s="100"/>
      <c r="AJU272" s="100"/>
      <c r="AJV272" s="100"/>
      <c r="AJW272" s="100"/>
      <c r="AJX272" s="100"/>
      <c r="AJY272" s="100"/>
      <c r="AJZ272" s="100"/>
      <c r="AKA272" s="100"/>
      <c r="AKB272" s="100"/>
      <c r="AKC272" s="100"/>
      <c r="AKD272" s="100"/>
      <c r="AKE272" s="100"/>
      <c r="AKF272" s="100"/>
      <c r="AKG272" s="100"/>
      <c r="AKH272" s="100"/>
      <c r="AKI272" s="100"/>
      <c r="AKJ272" s="100"/>
      <c r="AKK272" s="100"/>
      <c r="AKL272" s="100"/>
      <c r="AKM272" s="100"/>
      <c r="AKN272" s="100"/>
      <c r="AKO272" s="100"/>
      <c r="AKP272" s="100"/>
      <c r="AKQ272" s="100"/>
      <c r="AKR272" s="100"/>
      <c r="AKS272" s="100"/>
      <c r="AKT272" s="100"/>
      <c r="AKU272" s="100"/>
      <c r="AKV272" s="100"/>
      <c r="AKW272" s="100"/>
      <c r="AKX272" s="100"/>
      <c r="AKY272" s="100"/>
      <c r="AKZ272" s="100"/>
      <c r="ALA272" s="100"/>
      <c r="ALB272" s="100"/>
      <c r="ALC272" s="100"/>
      <c r="ALD272" s="100"/>
      <c r="ALE272" s="100"/>
      <c r="ALF272" s="100"/>
      <c r="ALG272" s="100"/>
      <c r="ALH272" s="100"/>
      <c r="ALI272" s="100"/>
      <c r="ALJ272" s="100"/>
      <c r="ALK272" s="100"/>
      <c r="ALL272" s="100"/>
      <c r="ALM272" s="100"/>
      <c r="ALN272" s="100"/>
      <c r="ALO272" s="100"/>
      <c r="ALP272" s="100"/>
      <c r="ALQ272" s="100"/>
      <c r="ALR272" s="100"/>
      <c r="ALS272" s="100"/>
      <c r="ALT272" s="100"/>
      <c r="ALU272" s="100"/>
      <c r="ALV272" s="100"/>
      <c r="ALW272" s="100"/>
      <c r="ALX272" s="100"/>
      <c r="ALY272" s="100"/>
      <c r="ALZ272" s="100"/>
      <c r="AMA272" s="100"/>
      <c r="AMB272" s="100"/>
      <c r="AMC272" s="100"/>
      <c r="AMD272" s="100"/>
      <c r="AME272" s="100"/>
      <c r="AMF272" s="100"/>
      <c r="AMG272" s="100"/>
      <c r="AMH272" s="100"/>
      <c r="AMI272" s="100"/>
    </row>
    <row r="273" spans="1:1023" s="104" customFormat="1">
      <c r="A273" s="117" t="s">
        <v>260</v>
      </c>
      <c r="B273" s="118" t="s">
        <v>277</v>
      </c>
      <c r="C273" s="100">
        <v>9</v>
      </c>
      <c r="D273" s="100">
        <v>7</v>
      </c>
      <c r="E273" s="100"/>
      <c r="F273" s="100">
        <v>2</v>
      </c>
      <c r="G273" s="100"/>
      <c r="H273" s="100">
        <f t="shared" si="40"/>
        <v>18</v>
      </c>
      <c r="I273" s="123" t="str">
        <f t="shared" si="41"/>
        <v>統一超商</v>
      </c>
      <c r="J273" s="127" t="str">
        <f>IF((I273&lt;&gt;店舗数一覧_2021!I273),"○","")</f>
        <v/>
      </c>
      <c r="K273" s="124">
        <v>29420</v>
      </c>
      <c r="L273" s="102">
        <f t="shared" si="42"/>
        <v>1634.4444444444443</v>
      </c>
      <c r="S273" s="100"/>
      <c r="T273" s="100"/>
      <c r="U273" s="100"/>
      <c r="V273" s="100"/>
      <c r="W273" s="100"/>
      <c r="X273" s="100"/>
      <c r="Y273" s="100"/>
      <c r="Z273" s="100"/>
      <c r="AA273" s="100"/>
      <c r="AB273" s="100"/>
      <c r="AC273" s="100"/>
      <c r="AD273" s="100"/>
      <c r="AE273" s="100"/>
      <c r="AF273" s="100"/>
      <c r="AG273" s="100"/>
      <c r="AH273" s="100"/>
      <c r="AI273" s="100"/>
      <c r="AJ273" s="100"/>
      <c r="AK273" s="100"/>
      <c r="AL273" s="100"/>
      <c r="AM273" s="100"/>
      <c r="AN273" s="100"/>
      <c r="AO273" s="100"/>
      <c r="AP273" s="100"/>
      <c r="AQ273" s="100"/>
      <c r="AR273" s="100"/>
      <c r="AS273" s="100"/>
      <c r="AT273" s="100"/>
      <c r="AU273" s="100"/>
      <c r="AV273" s="100"/>
      <c r="AW273" s="100"/>
      <c r="AX273" s="100"/>
      <c r="AY273" s="100"/>
      <c r="AZ273" s="100"/>
      <c r="BA273" s="100"/>
      <c r="BB273" s="100"/>
      <c r="BC273" s="100"/>
      <c r="BD273" s="100"/>
      <c r="BE273" s="100"/>
      <c r="BF273" s="100"/>
      <c r="BG273" s="100"/>
      <c r="BH273" s="100"/>
      <c r="BI273" s="100"/>
      <c r="BJ273" s="100"/>
      <c r="BK273" s="100"/>
      <c r="BL273" s="100"/>
      <c r="BM273" s="100"/>
      <c r="BN273" s="100"/>
      <c r="BO273" s="100"/>
      <c r="BP273" s="100"/>
      <c r="BQ273" s="100"/>
      <c r="BR273" s="100"/>
      <c r="BS273" s="100"/>
      <c r="BT273" s="100"/>
      <c r="BU273" s="100"/>
      <c r="BV273" s="100"/>
      <c r="BW273" s="100"/>
      <c r="BX273" s="100"/>
      <c r="BY273" s="100"/>
      <c r="BZ273" s="100"/>
      <c r="CA273" s="100"/>
      <c r="CB273" s="100"/>
      <c r="CC273" s="100"/>
      <c r="CD273" s="100"/>
      <c r="CE273" s="100"/>
      <c r="CF273" s="100"/>
      <c r="CG273" s="100"/>
      <c r="CH273" s="100"/>
      <c r="CI273" s="100"/>
      <c r="CJ273" s="100"/>
      <c r="CK273" s="100"/>
      <c r="CL273" s="100"/>
      <c r="CM273" s="100"/>
      <c r="CN273" s="100"/>
      <c r="CO273" s="100"/>
      <c r="CP273" s="100"/>
      <c r="CQ273" s="100"/>
      <c r="CR273" s="100"/>
      <c r="CS273" s="100"/>
      <c r="CT273" s="100"/>
      <c r="CU273" s="100"/>
      <c r="CV273" s="100"/>
      <c r="CW273" s="100"/>
      <c r="CX273" s="100"/>
      <c r="CY273" s="100"/>
      <c r="CZ273" s="100"/>
      <c r="DA273" s="100"/>
      <c r="DB273" s="100"/>
      <c r="DC273" s="100"/>
      <c r="DD273" s="100"/>
      <c r="DE273" s="100"/>
      <c r="DF273" s="100"/>
      <c r="DG273" s="100"/>
      <c r="DH273" s="100"/>
      <c r="DI273" s="100"/>
      <c r="DJ273" s="100"/>
      <c r="DK273" s="100"/>
      <c r="DL273" s="100"/>
      <c r="DM273" s="100"/>
      <c r="DN273" s="100"/>
      <c r="DO273" s="100"/>
      <c r="DP273" s="100"/>
      <c r="DQ273" s="100"/>
      <c r="DR273" s="100"/>
      <c r="DS273" s="100"/>
      <c r="DT273" s="100"/>
      <c r="DU273" s="100"/>
      <c r="DV273" s="100"/>
      <c r="DW273" s="100"/>
      <c r="DX273" s="100"/>
      <c r="DY273" s="100"/>
      <c r="DZ273" s="100"/>
      <c r="EA273" s="100"/>
      <c r="EB273" s="100"/>
      <c r="EC273" s="100"/>
      <c r="ED273" s="100"/>
      <c r="EE273" s="100"/>
      <c r="EF273" s="100"/>
      <c r="EG273" s="100"/>
      <c r="EH273" s="100"/>
      <c r="EI273" s="100"/>
      <c r="EJ273" s="100"/>
      <c r="EK273" s="100"/>
      <c r="EL273" s="100"/>
      <c r="EM273" s="100"/>
      <c r="EN273" s="100"/>
      <c r="EO273" s="100"/>
      <c r="EP273" s="100"/>
      <c r="EQ273" s="100"/>
      <c r="ER273" s="100"/>
      <c r="ES273" s="100"/>
      <c r="ET273" s="100"/>
      <c r="EU273" s="100"/>
      <c r="EV273" s="100"/>
      <c r="EW273" s="100"/>
      <c r="EX273" s="100"/>
      <c r="EY273" s="100"/>
      <c r="EZ273" s="100"/>
      <c r="FA273" s="100"/>
      <c r="FB273" s="100"/>
      <c r="FC273" s="100"/>
      <c r="FD273" s="100"/>
      <c r="FE273" s="100"/>
      <c r="FF273" s="100"/>
      <c r="FG273" s="100"/>
      <c r="FH273" s="100"/>
      <c r="FI273" s="100"/>
      <c r="FJ273" s="100"/>
      <c r="FK273" s="100"/>
      <c r="FL273" s="100"/>
      <c r="FM273" s="100"/>
      <c r="FN273" s="100"/>
      <c r="FO273" s="100"/>
      <c r="FP273" s="100"/>
      <c r="FQ273" s="100"/>
      <c r="FR273" s="100"/>
      <c r="FS273" s="100"/>
      <c r="FT273" s="100"/>
      <c r="FU273" s="100"/>
      <c r="FV273" s="100"/>
      <c r="FW273" s="100"/>
      <c r="FX273" s="100"/>
      <c r="FY273" s="100"/>
      <c r="FZ273" s="100"/>
      <c r="GA273" s="100"/>
      <c r="GB273" s="100"/>
      <c r="GC273" s="100"/>
      <c r="GD273" s="100"/>
      <c r="GE273" s="100"/>
      <c r="GF273" s="100"/>
      <c r="GG273" s="100"/>
      <c r="GH273" s="100"/>
      <c r="GI273" s="100"/>
      <c r="GJ273" s="100"/>
      <c r="GK273" s="100"/>
      <c r="GL273" s="100"/>
      <c r="GM273" s="100"/>
      <c r="GN273" s="100"/>
      <c r="GO273" s="100"/>
      <c r="GP273" s="100"/>
      <c r="GQ273" s="100"/>
      <c r="GR273" s="100"/>
      <c r="GS273" s="100"/>
      <c r="GT273" s="100"/>
      <c r="GU273" s="100"/>
      <c r="GV273" s="100"/>
      <c r="GW273" s="100"/>
      <c r="GX273" s="100"/>
      <c r="GY273" s="100"/>
      <c r="GZ273" s="100"/>
      <c r="HA273" s="100"/>
      <c r="HB273" s="100"/>
      <c r="HC273" s="100"/>
      <c r="HD273" s="100"/>
      <c r="HE273" s="100"/>
      <c r="HF273" s="100"/>
      <c r="HG273" s="100"/>
      <c r="HH273" s="100"/>
      <c r="HI273" s="100"/>
      <c r="HJ273" s="100"/>
      <c r="HK273" s="100"/>
      <c r="HL273" s="100"/>
      <c r="HM273" s="100"/>
      <c r="HN273" s="100"/>
      <c r="HO273" s="100"/>
      <c r="HP273" s="100"/>
      <c r="HQ273" s="100"/>
      <c r="HR273" s="100"/>
      <c r="HS273" s="100"/>
      <c r="HT273" s="100"/>
      <c r="HU273" s="100"/>
      <c r="HV273" s="100"/>
      <c r="HW273" s="100"/>
      <c r="HX273" s="100"/>
      <c r="HY273" s="100"/>
      <c r="HZ273" s="100"/>
      <c r="IA273" s="100"/>
      <c r="IB273" s="100"/>
      <c r="IC273" s="100"/>
      <c r="ID273" s="100"/>
      <c r="IE273" s="100"/>
      <c r="IF273" s="100"/>
      <c r="IG273" s="100"/>
      <c r="IH273" s="100"/>
      <c r="II273" s="100"/>
      <c r="IJ273" s="100"/>
      <c r="IK273" s="100"/>
      <c r="IL273" s="100"/>
      <c r="IM273" s="100"/>
      <c r="IN273" s="100"/>
      <c r="IO273" s="100"/>
      <c r="IP273" s="100"/>
      <c r="IQ273" s="100"/>
      <c r="IR273" s="100"/>
      <c r="IS273" s="100"/>
      <c r="IT273" s="100"/>
      <c r="IU273" s="100"/>
      <c r="IV273" s="100"/>
      <c r="IW273" s="100"/>
      <c r="IX273" s="100"/>
      <c r="IY273" s="100"/>
      <c r="IZ273" s="100"/>
      <c r="JA273" s="100"/>
      <c r="JB273" s="100"/>
      <c r="JC273" s="100"/>
      <c r="JD273" s="100"/>
      <c r="JE273" s="100"/>
      <c r="JF273" s="100"/>
      <c r="JG273" s="100"/>
      <c r="JH273" s="100"/>
      <c r="JI273" s="100"/>
      <c r="JJ273" s="100"/>
      <c r="JK273" s="100"/>
      <c r="JL273" s="100"/>
      <c r="JM273" s="100"/>
      <c r="JN273" s="100"/>
      <c r="JO273" s="100"/>
      <c r="JP273" s="100"/>
      <c r="JQ273" s="100"/>
      <c r="JR273" s="100"/>
      <c r="JS273" s="100"/>
      <c r="JT273" s="100"/>
      <c r="JU273" s="100"/>
      <c r="JV273" s="100"/>
      <c r="JW273" s="100"/>
      <c r="JX273" s="100"/>
      <c r="JY273" s="100"/>
      <c r="JZ273" s="100"/>
      <c r="KA273" s="100"/>
      <c r="KB273" s="100"/>
      <c r="KC273" s="100"/>
      <c r="KD273" s="100"/>
      <c r="KE273" s="100"/>
      <c r="KF273" s="100"/>
      <c r="KG273" s="100"/>
      <c r="KH273" s="100"/>
      <c r="KI273" s="100"/>
      <c r="KJ273" s="100"/>
      <c r="KK273" s="100"/>
      <c r="KL273" s="100"/>
      <c r="KM273" s="100"/>
      <c r="KN273" s="100"/>
      <c r="KO273" s="100"/>
      <c r="KP273" s="100"/>
      <c r="KQ273" s="100"/>
      <c r="KR273" s="100"/>
      <c r="KS273" s="100"/>
      <c r="KT273" s="100"/>
      <c r="KU273" s="100"/>
      <c r="KV273" s="100"/>
      <c r="KW273" s="100"/>
      <c r="KX273" s="100"/>
      <c r="KY273" s="100"/>
      <c r="KZ273" s="100"/>
      <c r="LA273" s="100"/>
      <c r="LB273" s="100"/>
      <c r="LC273" s="100"/>
      <c r="LD273" s="100"/>
      <c r="LE273" s="100"/>
      <c r="LF273" s="100"/>
      <c r="LG273" s="100"/>
      <c r="LH273" s="100"/>
      <c r="LI273" s="100"/>
      <c r="LJ273" s="100"/>
      <c r="LK273" s="100"/>
      <c r="LL273" s="100"/>
      <c r="LM273" s="100"/>
      <c r="LN273" s="100"/>
      <c r="LO273" s="100"/>
      <c r="LP273" s="100"/>
      <c r="LQ273" s="100"/>
      <c r="LR273" s="100"/>
      <c r="LS273" s="100"/>
      <c r="LT273" s="100"/>
      <c r="LU273" s="100"/>
      <c r="LV273" s="100"/>
      <c r="LW273" s="100"/>
      <c r="LX273" s="100"/>
      <c r="LY273" s="100"/>
      <c r="LZ273" s="100"/>
      <c r="MA273" s="100"/>
      <c r="MB273" s="100"/>
      <c r="MC273" s="100"/>
      <c r="MD273" s="100"/>
      <c r="ME273" s="100"/>
      <c r="MF273" s="100"/>
      <c r="MG273" s="100"/>
      <c r="MH273" s="100"/>
      <c r="MI273" s="100"/>
      <c r="MJ273" s="100"/>
      <c r="MK273" s="100"/>
      <c r="ML273" s="100"/>
      <c r="MM273" s="100"/>
      <c r="MN273" s="100"/>
      <c r="MO273" s="100"/>
      <c r="MP273" s="100"/>
      <c r="MQ273" s="100"/>
      <c r="MR273" s="100"/>
      <c r="MS273" s="100"/>
      <c r="MT273" s="100"/>
      <c r="MU273" s="100"/>
      <c r="MV273" s="100"/>
      <c r="MW273" s="100"/>
      <c r="MX273" s="100"/>
      <c r="MY273" s="100"/>
      <c r="MZ273" s="100"/>
      <c r="NA273" s="100"/>
      <c r="NB273" s="100"/>
      <c r="NC273" s="100"/>
      <c r="ND273" s="100"/>
      <c r="NE273" s="100"/>
      <c r="NF273" s="100"/>
      <c r="NG273" s="100"/>
      <c r="NH273" s="100"/>
      <c r="NI273" s="100"/>
      <c r="NJ273" s="100"/>
      <c r="NK273" s="100"/>
      <c r="NL273" s="100"/>
      <c r="NM273" s="100"/>
      <c r="NN273" s="100"/>
      <c r="NO273" s="100"/>
      <c r="NP273" s="100"/>
      <c r="NQ273" s="100"/>
      <c r="NR273" s="100"/>
      <c r="NS273" s="100"/>
      <c r="NT273" s="100"/>
      <c r="NU273" s="100"/>
      <c r="NV273" s="100"/>
      <c r="NW273" s="100"/>
      <c r="NX273" s="100"/>
      <c r="NY273" s="100"/>
      <c r="NZ273" s="100"/>
      <c r="OA273" s="100"/>
      <c r="OB273" s="100"/>
      <c r="OC273" s="100"/>
      <c r="OD273" s="100"/>
      <c r="OE273" s="100"/>
      <c r="OF273" s="100"/>
      <c r="OG273" s="100"/>
      <c r="OH273" s="100"/>
      <c r="OI273" s="100"/>
      <c r="OJ273" s="100"/>
      <c r="OK273" s="100"/>
      <c r="OL273" s="100"/>
      <c r="OM273" s="100"/>
      <c r="ON273" s="100"/>
      <c r="OO273" s="100"/>
      <c r="OP273" s="100"/>
      <c r="OQ273" s="100"/>
      <c r="OR273" s="100"/>
      <c r="OS273" s="100"/>
      <c r="OT273" s="100"/>
      <c r="OU273" s="100"/>
      <c r="OV273" s="100"/>
      <c r="OW273" s="100"/>
      <c r="OX273" s="100"/>
      <c r="OY273" s="100"/>
      <c r="OZ273" s="100"/>
      <c r="PA273" s="100"/>
      <c r="PB273" s="100"/>
      <c r="PC273" s="100"/>
      <c r="PD273" s="100"/>
      <c r="PE273" s="100"/>
      <c r="PF273" s="100"/>
      <c r="PG273" s="100"/>
      <c r="PH273" s="100"/>
      <c r="PI273" s="100"/>
      <c r="PJ273" s="100"/>
      <c r="PK273" s="100"/>
      <c r="PL273" s="100"/>
      <c r="PM273" s="100"/>
      <c r="PN273" s="100"/>
      <c r="PO273" s="100"/>
      <c r="PP273" s="100"/>
      <c r="PQ273" s="100"/>
      <c r="PR273" s="100"/>
      <c r="PS273" s="100"/>
      <c r="PT273" s="100"/>
      <c r="PU273" s="100"/>
      <c r="PV273" s="100"/>
      <c r="PW273" s="100"/>
      <c r="PX273" s="100"/>
      <c r="PY273" s="100"/>
      <c r="PZ273" s="100"/>
      <c r="QA273" s="100"/>
      <c r="QB273" s="100"/>
      <c r="QC273" s="100"/>
      <c r="QD273" s="100"/>
      <c r="QE273" s="100"/>
      <c r="QF273" s="100"/>
      <c r="QG273" s="100"/>
      <c r="QH273" s="100"/>
      <c r="QI273" s="100"/>
      <c r="QJ273" s="100"/>
      <c r="QK273" s="100"/>
      <c r="QL273" s="100"/>
      <c r="QM273" s="100"/>
      <c r="QN273" s="100"/>
      <c r="QO273" s="100"/>
      <c r="QP273" s="100"/>
      <c r="QQ273" s="100"/>
      <c r="QR273" s="100"/>
      <c r="QS273" s="100"/>
      <c r="QT273" s="100"/>
      <c r="QU273" s="100"/>
      <c r="QV273" s="100"/>
      <c r="QW273" s="100"/>
      <c r="QX273" s="100"/>
      <c r="QY273" s="100"/>
      <c r="QZ273" s="100"/>
      <c r="RA273" s="100"/>
      <c r="RB273" s="100"/>
      <c r="RC273" s="100"/>
      <c r="RD273" s="100"/>
      <c r="RE273" s="100"/>
      <c r="RF273" s="100"/>
      <c r="RG273" s="100"/>
      <c r="RH273" s="100"/>
      <c r="RI273" s="100"/>
      <c r="RJ273" s="100"/>
      <c r="RK273" s="100"/>
      <c r="RL273" s="100"/>
      <c r="RM273" s="100"/>
      <c r="RN273" s="100"/>
      <c r="RO273" s="100"/>
      <c r="RP273" s="100"/>
      <c r="RQ273" s="100"/>
      <c r="RR273" s="100"/>
      <c r="RS273" s="100"/>
      <c r="RT273" s="100"/>
      <c r="RU273" s="100"/>
      <c r="RV273" s="100"/>
      <c r="RW273" s="100"/>
      <c r="RX273" s="100"/>
      <c r="RY273" s="100"/>
      <c r="RZ273" s="100"/>
      <c r="SA273" s="100"/>
      <c r="SB273" s="100"/>
      <c r="SC273" s="100"/>
      <c r="SD273" s="100"/>
      <c r="SE273" s="100"/>
      <c r="SF273" s="100"/>
      <c r="SG273" s="100"/>
      <c r="SH273" s="100"/>
      <c r="SI273" s="100"/>
      <c r="SJ273" s="100"/>
      <c r="SK273" s="100"/>
      <c r="SL273" s="100"/>
      <c r="SM273" s="100"/>
      <c r="SN273" s="100"/>
      <c r="SO273" s="100"/>
      <c r="SP273" s="100"/>
      <c r="SQ273" s="100"/>
      <c r="SR273" s="100"/>
      <c r="SS273" s="100"/>
      <c r="ST273" s="100"/>
      <c r="SU273" s="100"/>
      <c r="SV273" s="100"/>
      <c r="SW273" s="100"/>
      <c r="SX273" s="100"/>
      <c r="SY273" s="100"/>
      <c r="SZ273" s="100"/>
      <c r="TA273" s="100"/>
      <c r="TB273" s="100"/>
      <c r="TC273" s="100"/>
      <c r="TD273" s="100"/>
      <c r="TE273" s="100"/>
      <c r="TF273" s="100"/>
      <c r="TG273" s="100"/>
      <c r="TH273" s="100"/>
      <c r="TI273" s="100"/>
      <c r="TJ273" s="100"/>
      <c r="TK273" s="100"/>
      <c r="TL273" s="100"/>
      <c r="TM273" s="100"/>
      <c r="TN273" s="100"/>
      <c r="TO273" s="100"/>
      <c r="TP273" s="100"/>
      <c r="TQ273" s="100"/>
      <c r="TR273" s="100"/>
      <c r="TS273" s="100"/>
      <c r="TT273" s="100"/>
      <c r="TU273" s="100"/>
      <c r="TV273" s="100"/>
      <c r="TW273" s="100"/>
      <c r="TX273" s="100"/>
      <c r="TY273" s="100"/>
      <c r="TZ273" s="100"/>
      <c r="UA273" s="100"/>
      <c r="UB273" s="100"/>
      <c r="UC273" s="100"/>
      <c r="UD273" s="100"/>
      <c r="UE273" s="100"/>
      <c r="UF273" s="100"/>
      <c r="UG273" s="100"/>
      <c r="UH273" s="100"/>
      <c r="UI273" s="100"/>
      <c r="UJ273" s="100"/>
      <c r="UK273" s="100"/>
      <c r="UL273" s="100"/>
      <c r="UM273" s="100"/>
      <c r="UN273" s="100"/>
      <c r="UO273" s="100"/>
      <c r="UP273" s="100"/>
      <c r="UQ273" s="100"/>
      <c r="UR273" s="100"/>
      <c r="US273" s="100"/>
      <c r="UT273" s="100"/>
      <c r="UU273" s="100"/>
      <c r="UV273" s="100"/>
      <c r="UW273" s="100"/>
      <c r="UX273" s="100"/>
      <c r="UY273" s="100"/>
      <c r="UZ273" s="100"/>
      <c r="VA273" s="100"/>
      <c r="VB273" s="100"/>
      <c r="VC273" s="100"/>
      <c r="VD273" s="100"/>
      <c r="VE273" s="100"/>
      <c r="VF273" s="100"/>
      <c r="VG273" s="100"/>
      <c r="VH273" s="100"/>
      <c r="VI273" s="100"/>
      <c r="VJ273" s="100"/>
      <c r="VK273" s="100"/>
      <c r="VL273" s="100"/>
      <c r="VM273" s="100"/>
      <c r="VN273" s="100"/>
      <c r="VO273" s="100"/>
      <c r="VP273" s="100"/>
      <c r="VQ273" s="100"/>
      <c r="VR273" s="100"/>
      <c r="VS273" s="100"/>
      <c r="VT273" s="100"/>
      <c r="VU273" s="100"/>
      <c r="VV273" s="100"/>
      <c r="VW273" s="100"/>
      <c r="VX273" s="100"/>
      <c r="VY273" s="100"/>
      <c r="VZ273" s="100"/>
      <c r="WA273" s="100"/>
      <c r="WB273" s="100"/>
      <c r="WC273" s="100"/>
      <c r="WD273" s="100"/>
      <c r="WE273" s="100"/>
      <c r="WF273" s="100"/>
      <c r="WG273" s="100"/>
      <c r="WH273" s="100"/>
      <c r="WI273" s="100"/>
      <c r="WJ273" s="100"/>
      <c r="WK273" s="100"/>
      <c r="WL273" s="100"/>
      <c r="WM273" s="100"/>
      <c r="WN273" s="100"/>
      <c r="WO273" s="100"/>
      <c r="WP273" s="100"/>
      <c r="WQ273" s="100"/>
      <c r="WR273" s="100"/>
      <c r="WS273" s="100"/>
      <c r="WT273" s="100"/>
      <c r="WU273" s="100"/>
      <c r="WV273" s="100"/>
      <c r="WW273" s="100"/>
      <c r="WX273" s="100"/>
      <c r="WY273" s="100"/>
      <c r="WZ273" s="100"/>
      <c r="XA273" s="100"/>
      <c r="XB273" s="100"/>
      <c r="XC273" s="100"/>
      <c r="XD273" s="100"/>
      <c r="XE273" s="100"/>
      <c r="XF273" s="100"/>
      <c r="XG273" s="100"/>
      <c r="XH273" s="100"/>
      <c r="XI273" s="100"/>
      <c r="XJ273" s="100"/>
      <c r="XK273" s="100"/>
      <c r="XL273" s="100"/>
      <c r="XM273" s="100"/>
      <c r="XN273" s="100"/>
      <c r="XO273" s="100"/>
      <c r="XP273" s="100"/>
      <c r="XQ273" s="100"/>
      <c r="XR273" s="100"/>
      <c r="XS273" s="100"/>
      <c r="XT273" s="100"/>
      <c r="XU273" s="100"/>
      <c r="XV273" s="100"/>
      <c r="XW273" s="100"/>
      <c r="XX273" s="100"/>
      <c r="XY273" s="100"/>
      <c r="XZ273" s="100"/>
      <c r="YA273" s="100"/>
      <c r="YB273" s="100"/>
      <c r="YC273" s="100"/>
      <c r="YD273" s="100"/>
      <c r="YE273" s="100"/>
      <c r="YF273" s="100"/>
      <c r="YG273" s="100"/>
      <c r="YH273" s="100"/>
      <c r="YI273" s="100"/>
      <c r="YJ273" s="100"/>
      <c r="YK273" s="100"/>
      <c r="YL273" s="100"/>
      <c r="YM273" s="100"/>
      <c r="YN273" s="100"/>
      <c r="YO273" s="100"/>
      <c r="YP273" s="100"/>
      <c r="YQ273" s="100"/>
      <c r="YR273" s="100"/>
      <c r="YS273" s="100"/>
      <c r="YT273" s="100"/>
      <c r="YU273" s="100"/>
      <c r="YV273" s="100"/>
      <c r="YW273" s="100"/>
      <c r="YX273" s="100"/>
      <c r="YY273" s="100"/>
      <c r="YZ273" s="100"/>
      <c r="ZA273" s="100"/>
      <c r="ZB273" s="100"/>
      <c r="ZC273" s="100"/>
      <c r="ZD273" s="100"/>
      <c r="ZE273" s="100"/>
      <c r="ZF273" s="100"/>
      <c r="ZG273" s="100"/>
      <c r="ZH273" s="100"/>
      <c r="ZI273" s="100"/>
      <c r="ZJ273" s="100"/>
      <c r="ZK273" s="100"/>
      <c r="ZL273" s="100"/>
      <c r="ZM273" s="100"/>
      <c r="ZN273" s="100"/>
      <c r="ZO273" s="100"/>
      <c r="ZP273" s="100"/>
      <c r="ZQ273" s="100"/>
      <c r="ZR273" s="100"/>
      <c r="ZS273" s="100"/>
      <c r="ZT273" s="100"/>
      <c r="ZU273" s="100"/>
      <c r="ZV273" s="100"/>
      <c r="ZW273" s="100"/>
      <c r="ZX273" s="100"/>
      <c r="ZY273" s="100"/>
      <c r="ZZ273" s="100"/>
      <c r="AAA273" s="100"/>
      <c r="AAB273" s="100"/>
      <c r="AAC273" s="100"/>
      <c r="AAD273" s="100"/>
      <c r="AAE273" s="100"/>
      <c r="AAF273" s="100"/>
      <c r="AAG273" s="100"/>
      <c r="AAH273" s="100"/>
      <c r="AAI273" s="100"/>
      <c r="AAJ273" s="100"/>
      <c r="AAK273" s="100"/>
      <c r="AAL273" s="100"/>
      <c r="AAM273" s="100"/>
      <c r="AAN273" s="100"/>
      <c r="AAO273" s="100"/>
      <c r="AAP273" s="100"/>
      <c r="AAQ273" s="100"/>
      <c r="AAR273" s="100"/>
      <c r="AAS273" s="100"/>
      <c r="AAT273" s="100"/>
      <c r="AAU273" s="100"/>
      <c r="AAV273" s="100"/>
      <c r="AAW273" s="100"/>
      <c r="AAX273" s="100"/>
      <c r="AAY273" s="100"/>
      <c r="AAZ273" s="100"/>
      <c r="ABA273" s="100"/>
      <c r="ABB273" s="100"/>
      <c r="ABC273" s="100"/>
      <c r="ABD273" s="100"/>
      <c r="ABE273" s="100"/>
      <c r="ABF273" s="100"/>
      <c r="ABG273" s="100"/>
      <c r="ABH273" s="100"/>
      <c r="ABI273" s="100"/>
      <c r="ABJ273" s="100"/>
      <c r="ABK273" s="100"/>
      <c r="ABL273" s="100"/>
      <c r="ABM273" s="100"/>
      <c r="ABN273" s="100"/>
      <c r="ABO273" s="100"/>
      <c r="ABP273" s="100"/>
      <c r="ABQ273" s="100"/>
      <c r="ABR273" s="100"/>
      <c r="ABS273" s="100"/>
      <c r="ABT273" s="100"/>
      <c r="ABU273" s="100"/>
      <c r="ABV273" s="100"/>
      <c r="ABW273" s="100"/>
      <c r="ABX273" s="100"/>
      <c r="ABY273" s="100"/>
      <c r="ABZ273" s="100"/>
      <c r="ACA273" s="100"/>
      <c r="ACB273" s="100"/>
      <c r="ACC273" s="100"/>
      <c r="ACD273" s="100"/>
      <c r="ACE273" s="100"/>
      <c r="ACF273" s="100"/>
      <c r="ACG273" s="100"/>
      <c r="ACH273" s="100"/>
      <c r="ACI273" s="100"/>
      <c r="ACJ273" s="100"/>
      <c r="ACK273" s="100"/>
      <c r="ACL273" s="100"/>
      <c r="ACM273" s="100"/>
      <c r="ACN273" s="100"/>
      <c r="ACO273" s="100"/>
      <c r="ACP273" s="100"/>
      <c r="ACQ273" s="100"/>
      <c r="ACR273" s="100"/>
      <c r="ACS273" s="100"/>
      <c r="ACT273" s="100"/>
      <c r="ACU273" s="100"/>
      <c r="ACV273" s="100"/>
      <c r="ACW273" s="100"/>
      <c r="ACX273" s="100"/>
      <c r="ACY273" s="100"/>
      <c r="ACZ273" s="100"/>
      <c r="ADA273" s="100"/>
      <c r="ADB273" s="100"/>
      <c r="ADC273" s="100"/>
      <c r="ADD273" s="100"/>
      <c r="ADE273" s="100"/>
      <c r="ADF273" s="100"/>
      <c r="ADG273" s="100"/>
      <c r="ADH273" s="100"/>
      <c r="ADI273" s="100"/>
      <c r="ADJ273" s="100"/>
      <c r="ADK273" s="100"/>
      <c r="ADL273" s="100"/>
      <c r="ADM273" s="100"/>
      <c r="ADN273" s="100"/>
      <c r="ADO273" s="100"/>
      <c r="ADP273" s="100"/>
      <c r="ADQ273" s="100"/>
      <c r="ADR273" s="100"/>
      <c r="ADS273" s="100"/>
      <c r="ADT273" s="100"/>
      <c r="ADU273" s="100"/>
      <c r="ADV273" s="100"/>
      <c r="ADW273" s="100"/>
      <c r="ADX273" s="100"/>
      <c r="ADY273" s="100"/>
      <c r="ADZ273" s="100"/>
      <c r="AEA273" s="100"/>
      <c r="AEB273" s="100"/>
      <c r="AEC273" s="100"/>
      <c r="AED273" s="100"/>
      <c r="AEE273" s="100"/>
      <c r="AEF273" s="100"/>
      <c r="AEG273" s="100"/>
      <c r="AEH273" s="100"/>
      <c r="AEI273" s="100"/>
      <c r="AEJ273" s="100"/>
      <c r="AEK273" s="100"/>
      <c r="AEL273" s="100"/>
      <c r="AEM273" s="100"/>
      <c r="AEN273" s="100"/>
      <c r="AEO273" s="100"/>
      <c r="AEP273" s="100"/>
      <c r="AEQ273" s="100"/>
      <c r="AER273" s="100"/>
      <c r="AES273" s="100"/>
      <c r="AET273" s="100"/>
      <c r="AEU273" s="100"/>
      <c r="AEV273" s="100"/>
      <c r="AEW273" s="100"/>
      <c r="AEX273" s="100"/>
      <c r="AEY273" s="100"/>
      <c r="AEZ273" s="100"/>
      <c r="AFA273" s="100"/>
      <c r="AFB273" s="100"/>
      <c r="AFC273" s="100"/>
      <c r="AFD273" s="100"/>
      <c r="AFE273" s="100"/>
      <c r="AFF273" s="100"/>
      <c r="AFG273" s="100"/>
      <c r="AFH273" s="100"/>
      <c r="AFI273" s="100"/>
      <c r="AFJ273" s="100"/>
      <c r="AFK273" s="100"/>
      <c r="AFL273" s="100"/>
      <c r="AFM273" s="100"/>
      <c r="AFN273" s="100"/>
      <c r="AFO273" s="100"/>
      <c r="AFP273" s="100"/>
      <c r="AFQ273" s="100"/>
      <c r="AFR273" s="100"/>
      <c r="AFS273" s="100"/>
      <c r="AFT273" s="100"/>
      <c r="AFU273" s="100"/>
      <c r="AFV273" s="100"/>
      <c r="AFW273" s="100"/>
      <c r="AFX273" s="100"/>
      <c r="AFY273" s="100"/>
      <c r="AFZ273" s="100"/>
      <c r="AGA273" s="100"/>
      <c r="AGB273" s="100"/>
      <c r="AGC273" s="100"/>
      <c r="AGD273" s="100"/>
      <c r="AGE273" s="100"/>
      <c r="AGF273" s="100"/>
      <c r="AGG273" s="100"/>
      <c r="AGH273" s="100"/>
      <c r="AGI273" s="100"/>
      <c r="AGJ273" s="100"/>
      <c r="AGK273" s="100"/>
      <c r="AGL273" s="100"/>
      <c r="AGM273" s="100"/>
      <c r="AGN273" s="100"/>
      <c r="AGO273" s="100"/>
      <c r="AGP273" s="100"/>
      <c r="AGQ273" s="100"/>
      <c r="AGR273" s="100"/>
      <c r="AGS273" s="100"/>
      <c r="AGT273" s="100"/>
      <c r="AGU273" s="100"/>
      <c r="AGV273" s="100"/>
      <c r="AGW273" s="100"/>
      <c r="AGX273" s="100"/>
      <c r="AGY273" s="100"/>
      <c r="AGZ273" s="100"/>
      <c r="AHA273" s="100"/>
      <c r="AHB273" s="100"/>
      <c r="AHC273" s="100"/>
      <c r="AHD273" s="100"/>
      <c r="AHE273" s="100"/>
      <c r="AHF273" s="100"/>
      <c r="AHG273" s="100"/>
      <c r="AHH273" s="100"/>
      <c r="AHI273" s="100"/>
      <c r="AHJ273" s="100"/>
      <c r="AHK273" s="100"/>
      <c r="AHL273" s="100"/>
      <c r="AHM273" s="100"/>
      <c r="AHN273" s="100"/>
      <c r="AHO273" s="100"/>
      <c r="AHP273" s="100"/>
      <c r="AHQ273" s="100"/>
      <c r="AHR273" s="100"/>
      <c r="AHS273" s="100"/>
      <c r="AHT273" s="100"/>
      <c r="AHU273" s="100"/>
      <c r="AHV273" s="100"/>
      <c r="AHW273" s="100"/>
      <c r="AHX273" s="100"/>
      <c r="AHY273" s="100"/>
      <c r="AHZ273" s="100"/>
      <c r="AIA273" s="100"/>
      <c r="AIB273" s="100"/>
      <c r="AIC273" s="100"/>
      <c r="AID273" s="100"/>
      <c r="AIE273" s="100"/>
      <c r="AIF273" s="100"/>
      <c r="AIG273" s="100"/>
      <c r="AIH273" s="100"/>
      <c r="AII273" s="100"/>
      <c r="AIJ273" s="100"/>
      <c r="AIK273" s="100"/>
      <c r="AIL273" s="100"/>
      <c r="AIM273" s="100"/>
      <c r="AIN273" s="100"/>
      <c r="AIO273" s="100"/>
      <c r="AIP273" s="100"/>
      <c r="AIQ273" s="100"/>
      <c r="AIR273" s="100"/>
      <c r="AIS273" s="100"/>
      <c r="AIT273" s="100"/>
      <c r="AIU273" s="100"/>
      <c r="AIV273" s="100"/>
      <c r="AIW273" s="100"/>
      <c r="AIX273" s="100"/>
      <c r="AIY273" s="100"/>
      <c r="AIZ273" s="100"/>
      <c r="AJA273" s="100"/>
      <c r="AJB273" s="100"/>
      <c r="AJC273" s="100"/>
      <c r="AJD273" s="100"/>
      <c r="AJE273" s="100"/>
      <c r="AJF273" s="100"/>
      <c r="AJG273" s="100"/>
      <c r="AJH273" s="100"/>
      <c r="AJI273" s="100"/>
      <c r="AJJ273" s="100"/>
      <c r="AJK273" s="100"/>
      <c r="AJL273" s="100"/>
      <c r="AJM273" s="100"/>
      <c r="AJN273" s="100"/>
      <c r="AJO273" s="100"/>
      <c r="AJP273" s="100"/>
      <c r="AJQ273" s="100"/>
      <c r="AJR273" s="100"/>
      <c r="AJS273" s="100"/>
      <c r="AJT273" s="100"/>
      <c r="AJU273" s="100"/>
      <c r="AJV273" s="100"/>
      <c r="AJW273" s="100"/>
      <c r="AJX273" s="100"/>
      <c r="AJY273" s="100"/>
      <c r="AJZ273" s="100"/>
      <c r="AKA273" s="100"/>
      <c r="AKB273" s="100"/>
      <c r="AKC273" s="100"/>
      <c r="AKD273" s="100"/>
      <c r="AKE273" s="100"/>
      <c r="AKF273" s="100"/>
      <c r="AKG273" s="100"/>
      <c r="AKH273" s="100"/>
      <c r="AKI273" s="100"/>
      <c r="AKJ273" s="100"/>
      <c r="AKK273" s="100"/>
      <c r="AKL273" s="100"/>
      <c r="AKM273" s="100"/>
      <c r="AKN273" s="100"/>
      <c r="AKO273" s="100"/>
      <c r="AKP273" s="100"/>
      <c r="AKQ273" s="100"/>
      <c r="AKR273" s="100"/>
      <c r="AKS273" s="100"/>
      <c r="AKT273" s="100"/>
      <c r="AKU273" s="100"/>
      <c r="AKV273" s="100"/>
      <c r="AKW273" s="100"/>
      <c r="AKX273" s="100"/>
      <c r="AKY273" s="100"/>
      <c r="AKZ273" s="100"/>
      <c r="ALA273" s="100"/>
      <c r="ALB273" s="100"/>
      <c r="ALC273" s="100"/>
      <c r="ALD273" s="100"/>
      <c r="ALE273" s="100"/>
      <c r="ALF273" s="100"/>
      <c r="ALG273" s="100"/>
      <c r="ALH273" s="100"/>
      <c r="ALI273" s="100"/>
      <c r="ALJ273" s="100"/>
      <c r="ALK273" s="100"/>
      <c r="ALL273" s="100"/>
      <c r="ALM273" s="100"/>
      <c r="ALN273" s="100"/>
      <c r="ALO273" s="100"/>
      <c r="ALP273" s="100"/>
      <c r="ALQ273" s="100"/>
      <c r="ALR273" s="100"/>
      <c r="ALS273" s="100"/>
      <c r="ALT273" s="100"/>
      <c r="ALU273" s="100"/>
      <c r="ALV273" s="100"/>
      <c r="ALW273" s="100"/>
      <c r="ALX273" s="100"/>
      <c r="ALY273" s="100"/>
      <c r="ALZ273" s="100"/>
      <c r="AMA273" s="100"/>
      <c r="AMB273" s="100"/>
      <c r="AMC273" s="100"/>
      <c r="AMD273" s="100"/>
      <c r="AME273" s="100"/>
      <c r="AMF273" s="100"/>
      <c r="AMG273" s="100"/>
      <c r="AMH273" s="100"/>
      <c r="AMI273" s="100"/>
    </row>
    <row r="274" spans="1:1023" s="104" customFormat="1">
      <c r="A274" s="117" t="s">
        <v>260</v>
      </c>
      <c r="B274" s="118" t="s">
        <v>625</v>
      </c>
      <c r="C274" s="100">
        <v>12</v>
      </c>
      <c r="D274" s="100">
        <v>5</v>
      </c>
      <c r="E274" s="100"/>
      <c r="F274" s="100">
        <v>2</v>
      </c>
      <c r="G274" s="100"/>
      <c r="H274" s="100">
        <f t="shared" si="40"/>
        <v>19</v>
      </c>
      <c r="I274" s="123" t="str">
        <f t="shared" si="41"/>
        <v>統一超商</v>
      </c>
      <c r="J274" s="127" t="str">
        <f>IF((I274&lt;&gt;店舗数一覧_2021!I274),"○","")</f>
        <v/>
      </c>
      <c r="K274" s="124">
        <v>38997</v>
      </c>
      <c r="L274" s="102">
        <f t="shared" si="42"/>
        <v>2052.4736842105262</v>
      </c>
      <c r="S274" s="100"/>
      <c r="T274" s="100"/>
      <c r="U274" s="100"/>
      <c r="V274" s="100"/>
      <c r="W274" s="100"/>
      <c r="X274" s="100"/>
      <c r="Y274" s="100"/>
      <c r="Z274" s="100"/>
      <c r="AA274" s="100"/>
      <c r="AB274" s="100"/>
      <c r="AC274" s="100"/>
      <c r="AD274" s="100"/>
      <c r="AE274" s="100"/>
      <c r="AF274" s="100"/>
      <c r="AG274" s="100"/>
      <c r="AH274" s="100"/>
      <c r="AI274" s="100"/>
      <c r="AJ274" s="100"/>
      <c r="AK274" s="100"/>
      <c r="AL274" s="100"/>
      <c r="AM274" s="100"/>
      <c r="AN274" s="100"/>
      <c r="AO274" s="100"/>
      <c r="AP274" s="100"/>
      <c r="AQ274" s="100"/>
      <c r="AR274" s="100"/>
      <c r="AS274" s="100"/>
      <c r="AT274" s="100"/>
      <c r="AU274" s="100"/>
      <c r="AV274" s="100"/>
      <c r="AW274" s="100"/>
      <c r="AX274" s="100"/>
      <c r="AY274" s="100"/>
      <c r="AZ274" s="100"/>
      <c r="BA274" s="100"/>
      <c r="BB274" s="100"/>
      <c r="BC274" s="100"/>
      <c r="BD274" s="100"/>
      <c r="BE274" s="100"/>
      <c r="BF274" s="100"/>
      <c r="BG274" s="100"/>
      <c r="BH274" s="100"/>
      <c r="BI274" s="100"/>
      <c r="BJ274" s="100"/>
      <c r="BK274" s="100"/>
      <c r="BL274" s="100"/>
      <c r="BM274" s="100"/>
      <c r="BN274" s="100"/>
      <c r="BO274" s="100"/>
      <c r="BP274" s="100"/>
      <c r="BQ274" s="100"/>
      <c r="BR274" s="100"/>
      <c r="BS274" s="100"/>
      <c r="BT274" s="100"/>
      <c r="BU274" s="100"/>
      <c r="BV274" s="100"/>
      <c r="BW274" s="100"/>
      <c r="BX274" s="100"/>
      <c r="BY274" s="100"/>
      <c r="BZ274" s="100"/>
      <c r="CA274" s="100"/>
      <c r="CB274" s="100"/>
      <c r="CC274" s="100"/>
      <c r="CD274" s="100"/>
      <c r="CE274" s="100"/>
      <c r="CF274" s="100"/>
      <c r="CG274" s="100"/>
      <c r="CH274" s="100"/>
      <c r="CI274" s="100"/>
      <c r="CJ274" s="100"/>
      <c r="CK274" s="100"/>
      <c r="CL274" s="100"/>
      <c r="CM274" s="100"/>
      <c r="CN274" s="100"/>
      <c r="CO274" s="100"/>
      <c r="CP274" s="100"/>
      <c r="CQ274" s="100"/>
      <c r="CR274" s="100"/>
      <c r="CS274" s="100"/>
      <c r="CT274" s="100"/>
      <c r="CU274" s="100"/>
      <c r="CV274" s="100"/>
      <c r="CW274" s="100"/>
      <c r="CX274" s="100"/>
      <c r="CY274" s="100"/>
      <c r="CZ274" s="100"/>
      <c r="DA274" s="100"/>
      <c r="DB274" s="100"/>
      <c r="DC274" s="100"/>
      <c r="DD274" s="100"/>
      <c r="DE274" s="100"/>
      <c r="DF274" s="100"/>
      <c r="DG274" s="100"/>
      <c r="DH274" s="100"/>
      <c r="DI274" s="100"/>
      <c r="DJ274" s="100"/>
      <c r="DK274" s="100"/>
      <c r="DL274" s="100"/>
      <c r="DM274" s="100"/>
      <c r="DN274" s="100"/>
      <c r="DO274" s="100"/>
      <c r="DP274" s="100"/>
      <c r="DQ274" s="100"/>
      <c r="DR274" s="100"/>
      <c r="DS274" s="100"/>
      <c r="DT274" s="100"/>
      <c r="DU274" s="100"/>
      <c r="DV274" s="100"/>
      <c r="DW274" s="100"/>
      <c r="DX274" s="100"/>
      <c r="DY274" s="100"/>
      <c r="DZ274" s="100"/>
      <c r="EA274" s="100"/>
      <c r="EB274" s="100"/>
      <c r="EC274" s="100"/>
      <c r="ED274" s="100"/>
      <c r="EE274" s="100"/>
      <c r="EF274" s="100"/>
      <c r="EG274" s="100"/>
      <c r="EH274" s="100"/>
      <c r="EI274" s="100"/>
      <c r="EJ274" s="100"/>
      <c r="EK274" s="100"/>
      <c r="EL274" s="100"/>
      <c r="EM274" s="100"/>
      <c r="EN274" s="100"/>
      <c r="EO274" s="100"/>
      <c r="EP274" s="100"/>
      <c r="EQ274" s="100"/>
      <c r="ER274" s="100"/>
      <c r="ES274" s="100"/>
      <c r="ET274" s="100"/>
      <c r="EU274" s="100"/>
      <c r="EV274" s="100"/>
      <c r="EW274" s="100"/>
      <c r="EX274" s="100"/>
      <c r="EY274" s="100"/>
      <c r="EZ274" s="100"/>
      <c r="FA274" s="100"/>
      <c r="FB274" s="100"/>
      <c r="FC274" s="100"/>
      <c r="FD274" s="100"/>
      <c r="FE274" s="100"/>
      <c r="FF274" s="100"/>
      <c r="FG274" s="100"/>
      <c r="FH274" s="100"/>
      <c r="FI274" s="100"/>
      <c r="FJ274" s="100"/>
      <c r="FK274" s="100"/>
      <c r="FL274" s="100"/>
      <c r="FM274" s="100"/>
      <c r="FN274" s="100"/>
      <c r="FO274" s="100"/>
      <c r="FP274" s="100"/>
      <c r="FQ274" s="100"/>
      <c r="FR274" s="100"/>
      <c r="FS274" s="100"/>
      <c r="FT274" s="100"/>
      <c r="FU274" s="100"/>
      <c r="FV274" s="100"/>
      <c r="FW274" s="100"/>
      <c r="FX274" s="100"/>
      <c r="FY274" s="100"/>
      <c r="FZ274" s="100"/>
      <c r="GA274" s="100"/>
      <c r="GB274" s="100"/>
      <c r="GC274" s="100"/>
      <c r="GD274" s="100"/>
      <c r="GE274" s="100"/>
      <c r="GF274" s="100"/>
      <c r="GG274" s="100"/>
      <c r="GH274" s="100"/>
      <c r="GI274" s="100"/>
      <c r="GJ274" s="100"/>
      <c r="GK274" s="100"/>
      <c r="GL274" s="100"/>
      <c r="GM274" s="100"/>
      <c r="GN274" s="100"/>
      <c r="GO274" s="100"/>
      <c r="GP274" s="100"/>
      <c r="GQ274" s="100"/>
      <c r="GR274" s="100"/>
      <c r="GS274" s="100"/>
      <c r="GT274" s="100"/>
      <c r="GU274" s="100"/>
      <c r="GV274" s="100"/>
      <c r="GW274" s="100"/>
      <c r="GX274" s="100"/>
      <c r="GY274" s="100"/>
      <c r="GZ274" s="100"/>
      <c r="HA274" s="100"/>
      <c r="HB274" s="100"/>
      <c r="HC274" s="100"/>
      <c r="HD274" s="100"/>
      <c r="HE274" s="100"/>
      <c r="HF274" s="100"/>
      <c r="HG274" s="100"/>
      <c r="HH274" s="100"/>
      <c r="HI274" s="100"/>
      <c r="HJ274" s="100"/>
      <c r="HK274" s="100"/>
      <c r="HL274" s="100"/>
      <c r="HM274" s="100"/>
      <c r="HN274" s="100"/>
      <c r="HO274" s="100"/>
      <c r="HP274" s="100"/>
      <c r="HQ274" s="100"/>
      <c r="HR274" s="100"/>
      <c r="HS274" s="100"/>
      <c r="HT274" s="100"/>
      <c r="HU274" s="100"/>
      <c r="HV274" s="100"/>
      <c r="HW274" s="100"/>
      <c r="HX274" s="100"/>
      <c r="HY274" s="100"/>
      <c r="HZ274" s="100"/>
      <c r="IA274" s="100"/>
      <c r="IB274" s="100"/>
      <c r="IC274" s="100"/>
      <c r="ID274" s="100"/>
      <c r="IE274" s="100"/>
      <c r="IF274" s="100"/>
      <c r="IG274" s="100"/>
      <c r="IH274" s="100"/>
      <c r="II274" s="100"/>
      <c r="IJ274" s="100"/>
      <c r="IK274" s="100"/>
      <c r="IL274" s="100"/>
      <c r="IM274" s="100"/>
      <c r="IN274" s="100"/>
      <c r="IO274" s="100"/>
      <c r="IP274" s="100"/>
      <c r="IQ274" s="100"/>
      <c r="IR274" s="100"/>
      <c r="IS274" s="100"/>
      <c r="IT274" s="100"/>
      <c r="IU274" s="100"/>
      <c r="IV274" s="100"/>
      <c r="IW274" s="100"/>
      <c r="IX274" s="100"/>
      <c r="IY274" s="100"/>
      <c r="IZ274" s="100"/>
      <c r="JA274" s="100"/>
      <c r="JB274" s="100"/>
      <c r="JC274" s="100"/>
      <c r="JD274" s="100"/>
      <c r="JE274" s="100"/>
      <c r="JF274" s="100"/>
      <c r="JG274" s="100"/>
      <c r="JH274" s="100"/>
      <c r="JI274" s="100"/>
      <c r="JJ274" s="100"/>
      <c r="JK274" s="100"/>
      <c r="JL274" s="100"/>
      <c r="JM274" s="100"/>
      <c r="JN274" s="100"/>
      <c r="JO274" s="100"/>
      <c r="JP274" s="100"/>
      <c r="JQ274" s="100"/>
      <c r="JR274" s="100"/>
      <c r="JS274" s="100"/>
      <c r="JT274" s="100"/>
      <c r="JU274" s="100"/>
      <c r="JV274" s="100"/>
      <c r="JW274" s="100"/>
      <c r="JX274" s="100"/>
      <c r="JY274" s="100"/>
      <c r="JZ274" s="100"/>
      <c r="KA274" s="100"/>
      <c r="KB274" s="100"/>
      <c r="KC274" s="100"/>
      <c r="KD274" s="100"/>
      <c r="KE274" s="100"/>
      <c r="KF274" s="100"/>
      <c r="KG274" s="100"/>
      <c r="KH274" s="100"/>
      <c r="KI274" s="100"/>
      <c r="KJ274" s="100"/>
      <c r="KK274" s="100"/>
      <c r="KL274" s="100"/>
      <c r="KM274" s="100"/>
      <c r="KN274" s="100"/>
      <c r="KO274" s="100"/>
      <c r="KP274" s="100"/>
      <c r="KQ274" s="100"/>
      <c r="KR274" s="100"/>
      <c r="KS274" s="100"/>
      <c r="KT274" s="100"/>
      <c r="KU274" s="100"/>
      <c r="KV274" s="100"/>
      <c r="KW274" s="100"/>
      <c r="KX274" s="100"/>
      <c r="KY274" s="100"/>
      <c r="KZ274" s="100"/>
      <c r="LA274" s="100"/>
      <c r="LB274" s="100"/>
      <c r="LC274" s="100"/>
      <c r="LD274" s="100"/>
      <c r="LE274" s="100"/>
      <c r="LF274" s="100"/>
      <c r="LG274" s="100"/>
      <c r="LH274" s="100"/>
      <c r="LI274" s="100"/>
      <c r="LJ274" s="100"/>
      <c r="LK274" s="100"/>
      <c r="LL274" s="100"/>
      <c r="LM274" s="100"/>
      <c r="LN274" s="100"/>
      <c r="LO274" s="100"/>
      <c r="LP274" s="100"/>
      <c r="LQ274" s="100"/>
      <c r="LR274" s="100"/>
      <c r="LS274" s="100"/>
      <c r="LT274" s="100"/>
      <c r="LU274" s="100"/>
      <c r="LV274" s="100"/>
      <c r="LW274" s="100"/>
      <c r="LX274" s="100"/>
      <c r="LY274" s="100"/>
      <c r="LZ274" s="100"/>
      <c r="MA274" s="100"/>
      <c r="MB274" s="100"/>
      <c r="MC274" s="100"/>
      <c r="MD274" s="100"/>
      <c r="ME274" s="100"/>
      <c r="MF274" s="100"/>
      <c r="MG274" s="100"/>
      <c r="MH274" s="100"/>
      <c r="MI274" s="100"/>
      <c r="MJ274" s="100"/>
      <c r="MK274" s="100"/>
      <c r="ML274" s="100"/>
      <c r="MM274" s="100"/>
      <c r="MN274" s="100"/>
      <c r="MO274" s="100"/>
      <c r="MP274" s="100"/>
      <c r="MQ274" s="100"/>
      <c r="MR274" s="100"/>
      <c r="MS274" s="100"/>
      <c r="MT274" s="100"/>
      <c r="MU274" s="100"/>
      <c r="MV274" s="100"/>
      <c r="MW274" s="100"/>
      <c r="MX274" s="100"/>
      <c r="MY274" s="100"/>
      <c r="MZ274" s="100"/>
      <c r="NA274" s="100"/>
      <c r="NB274" s="100"/>
      <c r="NC274" s="100"/>
      <c r="ND274" s="100"/>
      <c r="NE274" s="100"/>
      <c r="NF274" s="100"/>
      <c r="NG274" s="100"/>
      <c r="NH274" s="100"/>
      <c r="NI274" s="100"/>
      <c r="NJ274" s="100"/>
      <c r="NK274" s="100"/>
      <c r="NL274" s="100"/>
      <c r="NM274" s="100"/>
      <c r="NN274" s="100"/>
      <c r="NO274" s="100"/>
      <c r="NP274" s="100"/>
      <c r="NQ274" s="100"/>
      <c r="NR274" s="100"/>
      <c r="NS274" s="100"/>
      <c r="NT274" s="100"/>
      <c r="NU274" s="100"/>
      <c r="NV274" s="100"/>
      <c r="NW274" s="100"/>
      <c r="NX274" s="100"/>
      <c r="NY274" s="100"/>
      <c r="NZ274" s="100"/>
      <c r="OA274" s="100"/>
      <c r="OB274" s="100"/>
      <c r="OC274" s="100"/>
      <c r="OD274" s="100"/>
      <c r="OE274" s="100"/>
      <c r="OF274" s="100"/>
      <c r="OG274" s="100"/>
      <c r="OH274" s="100"/>
      <c r="OI274" s="100"/>
      <c r="OJ274" s="100"/>
      <c r="OK274" s="100"/>
      <c r="OL274" s="100"/>
      <c r="OM274" s="100"/>
      <c r="ON274" s="100"/>
      <c r="OO274" s="100"/>
      <c r="OP274" s="100"/>
      <c r="OQ274" s="100"/>
      <c r="OR274" s="100"/>
      <c r="OS274" s="100"/>
      <c r="OT274" s="100"/>
      <c r="OU274" s="100"/>
      <c r="OV274" s="100"/>
      <c r="OW274" s="100"/>
      <c r="OX274" s="100"/>
      <c r="OY274" s="100"/>
      <c r="OZ274" s="100"/>
      <c r="PA274" s="100"/>
      <c r="PB274" s="100"/>
      <c r="PC274" s="100"/>
      <c r="PD274" s="100"/>
      <c r="PE274" s="100"/>
      <c r="PF274" s="100"/>
      <c r="PG274" s="100"/>
      <c r="PH274" s="100"/>
      <c r="PI274" s="100"/>
      <c r="PJ274" s="100"/>
      <c r="PK274" s="100"/>
      <c r="PL274" s="100"/>
      <c r="PM274" s="100"/>
      <c r="PN274" s="100"/>
      <c r="PO274" s="100"/>
      <c r="PP274" s="100"/>
      <c r="PQ274" s="100"/>
      <c r="PR274" s="100"/>
      <c r="PS274" s="100"/>
      <c r="PT274" s="100"/>
      <c r="PU274" s="100"/>
      <c r="PV274" s="100"/>
      <c r="PW274" s="100"/>
      <c r="PX274" s="100"/>
      <c r="PY274" s="100"/>
      <c r="PZ274" s="100"/>
      <c r="QA274" s="100"/>
      <c r="QB274" s="100"/>
      <c r="QC274" s="100"/>
      <c r="QD274" s="100"/>
      <c r="QE274" s="100"/>
      <c r="QF274" s="100"/>
      <c r="QG274" s="100"/>
      <c r="QH274" s="100"/>
      <c r="QI274" s="100"/>
      <c r="QJ274" s="100"/>
      <c r="QK274" s="100"/>
      <c r="QL274" s="100"/>
      <c r="QM274" s="100"/>
      <c r="QN274" s="100"/>
      <c r="QO274" s="100"/>
      <c r="QP274" s="100"/>
      <c r="QQ274" s="100"/>
      <c r="QR274" s="100"/>
      <c r="QS274" s="100"/>
      <c r="QT274" s="100"/>
      <c r="QU274" s="100"/>
      <c r="QV274" s="100"/>
      <c r="QW274" s="100"/>
      <c r="QX274" s="100"/>
      <c r="QY274" s="100"/>
      <c r="QZ274" s="100"/>
      <c r="RA274" s="100"/>
      <c r="RB274" s="100"/>
      <c r="RC274" s="100"/>
      <c r="RD274" s="100"/>
      <c r="RE274" s="100"/>
      <c r="RF274" s="100"/>
      <c r="RG274" s="100"/>
      <c r="RH274" s="100"/>
      <c r="RI274" s="100"/>
      <c r="RJ274" s="100"/>
      <c r="RK274" s="100"/>
      <c r="RL274" s="100"/>
      <c r="RM274" s="100"/>
      <c r="RN274" s="100"/>
      <c r="RO274" s="100"/>
      <c r="RP274" s="100"/>
      <c r="RQ274" s="100"/>
      <c r="RR274" s="100"/>
      <c r="RS274" s="100"/>
      <c r="RT274" s="100"/>
      <c r="RU274" s="100"/>
      <c r="RV274" s="100"/>
      <c r="RW274" s="100"/>
      <c r="RX274" s="100"/>
      <c r="RY274" s="100"/>
      <c r="RZ274" s="100"/>
      <c r="SA274" s="100"/>
      <c r="SB274" s="100"/>
      <c r="SC274" s="100"/>
      <c r="SD274" s="100"/>
      <c r="SE274" s="100"/>
      <c r="SF274" s="100"/>
      <c r="SG274" s="100"/>
      <c r="SH274" s="100"/>
      <c r="SI274" s="100"/>
      <c r="SJ274" s="100"/>
      <c r="SK274" s="100"/>
      <c r="SL274" s="100"/>
      <c r="SM274" s="100"/>
      <c r="SN274" s="100"/>
      <c r="SO274" s="100"/>
      <c r="SP274" s="100"/>
      <c r="SQ274" s="100"/>
      <c r="SR274" s="100"/>
      <c r="SS274" s="100"/>
      <c r="ST274" s="100"/>
      <c r="SU274" s="100"/>
      <c r="SV274" s="100"/>
      <c r="SW274" s="100"/>
      <c r="SX274" s="100"/>
      <c r="SY274" s="100"/>
      <c r="SZ274" s="100"/>
      <c r="TA274" s="100"/>
      <c r="TB274" s="100"/>
      <c r="TC274" s="100"/>
      <c r="TD274" s="100"/>
      <c r="TE274" s="100"/>
      <c r="TF274" s="100"/>
      <c r="TG274" s="100"/>
      <c r="TH274" s="100"/>
      <c r="TI274" s="100"/>
      <c r="TJ274" s="100"/>
      <c r="TK274" s="100"/>
      <c r="TL274" s="100"/>
      <c r="TM274" s="100"/>
      <c r="TN274" s="100"/>
      <c r="TO274" s="100"/>
      <c r="TP274" s="100"/>
      <c r="TQ274" s="100"/>
      <c r="TR274" s="100"/>
      <c r="TS274" s="100"/>
      <c r="TT274" s="100"/>
      <c r="TU274" s="100"/>
      <c r="TV274" s="100"/>
      <c r="TW274" s="100"/>
      <c r="TX274" s="100"/>
      <c r="TY274" s="100"/>
      <c r="TZ274" s="100"/>
      <c r="UA274" s="100"/>
      <c r="UB274" s="100"/>
      <c r="UC274" s="100"/>
      <c r="UD274" s="100"/>
      <c r="UE274" s="100"/>
      <c r="UF274" s="100"/>
      <c r="UG274" s="100"/>
      <c r="UH274" s="100"/>
      <c r="UI274" s="100"/>
      <c r="UJ274" s="100"/>
      <c r="UK274" s="100"/>
      <c r="UL274" s="100"/>
      <c r="UM274" s="100"/>
      <c r="UN274" s="100"/>
      <c r="UO274" s="100"/>
      <c r="UP274" s="100"/>
      <c r="UQ274" s="100"/>
      <c r="UR274" s="100"/>
      <c r="US274" s="100"/>
      <c r="UT274" s="100"/>
      <c r="UU274" s="100"/>
      <c r="UV274" s="100"/>
      <c r="UW274" s="100"/>
      <c r="UX274" s="100"/>
      <c r="UY274" s="100"/>
      <c r="UZ274" s="100"/>
      <c r="VA274" s="100"/>
      <c r="VB274" s="100"/>
      <c r="VC274" s="100"/>
      <c r="VD274" s="100"/>
      <c r="VE274" s="100"/>
      <c r="VF274" s="100"/>
      <c r="VG274" s="100"/>
      <c r="VH274" s="100"/>
      <c r="VI274" s="100"/>
      <c r="VJ274" s="100"/>
      <c r="VK274" s="100"/>
      <c r="VL274" s="100"/>
      <c r="VM274" s="100"/>
      <c r="VN274" s="100"/>
      <c r="VO274" s="100"/>
      <c r="VP274" s="100"/>
      <c r="VQ274" s="100"/>
      <c r="VR274" s="100"/>
      <c r="VS274" s="100"/>
      <c r="VT274" s="100"/>
      <c r="VU274" s="100"/>
      <c r="VV274" s="100"/>
      <c r="VW274" s="100"/>
      <c r="VX274" s="100"/>
      <c r="VY274" s="100"/>
      <c r="VZ274" s="100"/>
      <c r="WA274" s="100"/>
      <c r="WB274" s="100"/>
      <c r="WC274" s="100"/>
      <c r="WD274" s="100"/>
      <c r="WE274" s="100"/>
      <c r="WF274" s="100"/>
      <c r="WG274" s="100"/>
      <c r="WH274" s="100"/>
      <c r="WI274" s="100"/>
      <c r="WJ274" s="100"/>
      <c r="WK274" s="100"/>
      <c r="WL274" s="100"/>
      <c r="WM274" s="100"/>
      <c r="WN274" s="100"/>
      <c r="WO274" s="100"/>
      <c r="WP274" s="100"/>
      <c r="WQ274" s="100"/>
      <c r="WR274" s="100"/>
      <c r="WS274" s="100"/>
      <c r="WT274" s="100"/>
      <c r="WU274" s="100"/>
      <c r="WV274" s="100"/>
      <c r="WW274" s="100"/>
      <c r="WX274" s="100"/>
      <c r="WY274" s="100"/>
      <c r="WZ274" s="100"/>
      <c r="XA274" s="100"/>
      <c r="XB274" s="100"/>
      <c r="XC274" s="100"/>
      <c r="XD274" s="100"/>
      <c r="XE274" s="100"/>
      <c r="XF274" s="100"/>
      <c r="XG274" s="100"/>
      <c r="XH274" s="100"/>
      <c r="XI274" s="100"/>
      <c r="XJ274" s="100"/>
      <c r="XK274" s="100"/>
      <c r="XL274" s="100"/>
      <c r="XM274" s="100"/>
      <c r="XN274" s="100"/>
      <c r="XO274" s="100"/>
      <c r="XP274" s="100"/>
      <c r="XQ274" s="100"/>
      <c r="XR274" s="100"/>
      <c r="XS274" s="100"/>
      <c r="XT274" s="100"/>
      <c r="XU274" s="100"/>
      <c r="XV274" s="100"/>
      <c r="XW274" s="100"/>
      <c r="XX274" s="100"/>
      <c r="XY274" s="100"/>
      <c r="XZ274" s="100"/>
      <c r="YA274" s="100"/>
      <c r="YB274" s="100"/>
      <c r="YC274" s="100"/>
      <c r="YD274" s="100"/>
      <c r="YE274" s="100"/>
      <c r="YF274" s="100"/>
      <c r="YG274" s="100"/>
      <c r="YH274" s="100"/>
      <c r="YI274" s="100"/>
      <c r="YJ274" s="100"/>
      <c r="YK274" s="100"/>
      <c r="YL274" s="100"/>
      <c r="YM274" s="100"/>
      <c r="YN274" s="100"/>
      <c r="YO274" s="100"/>
      <c r="YP274" s="100"/>
      <c r="YQ274" s="100"/>
      <c r="YR274" s="100"/>
      <c r="YS274" s="100"/>
      <c r="YT274" s="100"/>
      <c r="YU274" s="100"/>
      <c r="YV274" s="100"/>
      <c r="YW274" s="100"/>
      <c r="YX274" s="100"/>
      <c r="YY274" s="100"/>
      <c r="YZ274" s="100"/>
      <c r="ZA274" s="100"/>
      <c r="ZB274" s="100"/>
      <c r="ZC274" s="100"/>
      <c r="ZD274" s="100"/>
      <c r="ZE274" s="100"/>
      <c r="ZF274" s="100"/>
      <c r="ZG274" s="100"/>
      <c r="ZH274" s="100"/>
      <c r="ZI274" s="100"/>
      <c r="ZJ274" s="100"/>
      <c r="ZK274" s="100"/>
      <c r="ZL274" s="100"/>
      <c r="ZM274" s="100"/>
      <c r="ZN274" s="100"/>
      <c r="ZO274" s="100"/>
      <c r="ZP274" s="100"/>
      <c r="ZQ274" s="100"/>
      <c r="ZR274" s="100"/>
      <c r="ZS274" s="100"/>
      <c r="ZT274" s="100"/>
      <c r="ZU274" s="100"/>
      <c r="ZV274" s="100"/>
      <c r="ZW274" s="100"/>
      <c r="ZX274" s="100"/>
      <c r="ZY274" s="100"/>
      <c r="ZZ274" s="100"/>
      <c r="AAA274" s="100"/>
      <c r="AAB274" s="100"/>
      <c r="AAC274" s="100"/>
      <c r="AAD274" s="100"/>
      <c r="AAE274" s="100"/>
      <c r="AAF274" s="100"/>
      <c r="AAG274" s="100"/>
      <c r="AAH274" s="100"/>
      <c r="AAI274" s="100"/>
      <c r="AAJ274" s="100"/>
      <c r="AAK274" s="100"/>
      <c r="AAL274" s="100"/>
      <c r="AAM274" s="100"/>
      <c r="AAN274" s="100"/>
      <c r="AAO274" s="100"/>
      <c r="AAP274" s="100"/>
      <c r="AAQ274" s="100"/>
      <c r="AAR274" s="100"/>
      <c r="AAS274" s="100"/>
      <c r="AAT274" s="100"/>
      <c r="AAU274" s="100"/>
      <c r="AAV274" s="100"/>
      <c r="AAW274" s="100"/>
      <c r="AAX274" s="100"/>
      <c r="AAY274" s="100"/>
      <c r="AAZ274" s="100"/>
      <c r="ABA274" s="100"/>
      <c r="ABB274" s="100"/>
      <c r="ABC274" s="100"/>
      <c r="ABD274" s="100"/>
      <c r="ABE274" s="100"/>
      <c r="ABF274" s="100"/>
      <c r="ABG274" s="100"/>
      <c r="ABH274" s="100"/>
      <c r="ABI274" s="100"/>
      <c r="ABJ274" s="100"/>
      <c r="ABK274" s="100"/>
      <c r="ABL274" s="100"/>
      <c r="ABM274" s="100"/>
      <c r="ABN274" s="100"/>
      <c r="ABO274" s="100"/>
      <c r="ABP274" s="100"/>
      <c r="ABQ274" s="100"/>
      <c r="ABR274" s="100"/>
      <c r="ABS274" s="100"/>
      <c r="ABT274" s="100"/>
      <c r="ABU274" s="100"/>
      <c r="ABV274" s="100"/>
      <c r="ABW274" s="100"/>
      <c r="ABX274" s="100"/>
      <c r="ABY274" s="100"/>
      <c r="ABZ274" s="100"/>
      <c r="ACA274" s="100"/>
      <c r="ACB274" s="100"/>
      <c r="ACC274" s="100"/>
      <c r="ACD274" s="100"/>
      <c r="ACE274" s="100"/>
      <c r="ACF274" s="100"/>
      <c r="ACG274" s="100"/>
      <c r="ACH274" s="100"/>
      <c r="ACI274" s="100"/>
      <c r="ACJ274" s="100"/>
      <c r="ACK274" s="100"/>
      <c r="ACL274" s="100"/>
      <c r="ACM274" s="100"/>
      <c r="ACN274" s="100"/>
      <c r="ACO274" s="100"/>
      <c r="ACP274" s="100"/>
      <c r="ACQ274" s="100"/>
      <c r="ACR274" s="100"/>
      <c r="ACS274" s="100"/>
      <c r="ACT274" s="100"/>
      <c r="ACU274" s="100"/>
      <c r="ACV274" s="100"/>
      <c r="ACW274" s="100"/>
      <c r="ACX274" s="100"/>
      <c r="ACY274" s="100"/>
      <c r="ACZ274" s="100"/>
      <c r="ADA274" s="100"/>
      <c r="ADB274" s="100"/>
      <c r="ADC274" s="100"/>
      <c r="ADD274" s="100"/>
      <c r="ADE274" s="100"/>
      <c r="ADF274" s="100"/>
      <c r="ADG274" s="100"/>
      <c r="ADH274" s="100"/>
      <c r="ADI274" s="100"/>
      <c r="ADJ274" s="100"/>
      <c r="ADK274" s="100"/>
      <c r="ADL274" s="100"/>
      <c r="ADM274" s="100"/>
      <c r="ADN274" s="100"/>
      <c r="ADO274" s="100"/>
      <c r="ADP274" s="100"/>
      <c r="ADQ274" s="100"/>
      <c r="ADR274" s="100"/>
      <c r="ADS274" s="100"/>
      <c r="ADT274" s="100"/>
      <c r="ADU274" s="100"/>
      <c r="ADV274" s="100"/>
      <c r="ADW274" s="100"/>
      <c r="ADX274" s="100"/>
      <c r="ADY274" s="100"/>
      <c r="ADZ274" s="100"/>
      <c r="AEA274" s="100"/>
      <c r="AEB274" s="100"/>
      <c r="AEC274" s="100"/>
      <c r="AED274" s="100"/>
      <c r="AEE274" s="100"/>
      <c r="AEF274" s="100"/>
      <c r="AEG274" s="100"/>
      <c r="AEH274" s="100"/>
      <c r="AEI274" s="100"/>
      <c r="AEJ274" s="100"/>
      <c r="AEK274" s="100"/>
      <c r="AEL274" s="100"/>
      <c r="AEM274" s="100"/>
      <c r="AEN274" s="100"/>
      <c r="AEO274" s="100"/>
      <c r="AEP274" s="100"/>
      <c r="AEQ274" s="100"/>
      <c r="AER274" s="100"/>
      <c r="AES274" s="100"/>
      <c r="AET274" s="100"/>
      <c r="AEU274" s="100"/>
      <c r="AEV274" s="100"/>
      <c r="AEW274" s="100"/>
      <c r="AEX274" s="100"/>
      <c r="AEY274" s="100"/>
      <c r="AEZ274" s="100"/>
      <c r="AFA274" s="100"/>
      <c r="AFB274" s="100"/>
      <c r="AFC274" s="100"/>
      <c r="AFD274" s="100"/>
      <c r="AFE274" s="100"/>
      <c r="AFF274" s="100"/>
      <c r="AFG274" s="100"/>
      <c r="AFH274" s="100"/>
      <c r="AFI274" s="100"/>
      <c r="AFJ274" s="100"/>
      <c r="AFK274" s="100"/>
      <c r="AFL274" s="100"/>
      <c r="AFM274" s="100"/>
      <c r="AFN274" s="100"/>
      <c r="AFO274" s="100"/>
      <c r="AFP274" s="100"/>
      <c r="AFQ274" s="100"/>
      <c r="AFR274" s="100"/>
      <c r="AFS274" s="100"/>
      <c r="AFT274" s="100"/>
      <c r="AFU274" s="100"/>
      <c r="AFV274" s="100"/>
      <c r="AFW274" s="100"/>
      <c r="AFX274" s="100"/>
      <c r="AFY274" s="100"/>
      <c r="AFZ274" s="100"/>
      <c r="AGA274" s="100"/>
      <c r="AGB274" s="100"/>
      <c r="AGC274" s="100"/>
      <c r="AGD274" s="100"/>
      <c r="AGE274" s="100"/>
      <c r="AGF274" s="100"/>
      <c r="AGG274" s="100"/>
      <c r="AGH274" s="100"/>
      <c r="AGI274" s="100"/>
      <c r="AGJ274" s="100"/>
      <c r="AGK274" s="100"/>
      <c r="AGL274" s="100"/>
      <c r="AGM274" s="100"/>
      <c r="AGN274" s="100"/>
      <c r="AGO274" s="100"/>
      <c r="AGP274" s="100"/>
      <c r="AGQ274" s="100"/>
      <c r="AGR274" s="100"/>
      <c r="AGS274" s="100"/>
      <c r="AGT274" s="100"/>
      <c r="AGU274" s="100"/>
      <c r="AGV274" s="100"/>
      <c r="AGW274" s="100"/>
      <c r="AGX274" s="100"/>
      <c r="AGY274" s="100"/>
      <c r="AGZ274" s="100"/>
      <c r="AHA274" s="100"/>
      <c r="AHB274" s="100"/>
      <c r="AHC274" s="100"/>
      <c r="AHD274" s="100"/>
      <c r="AHE274" s="100"/>
      <c r="AHF274" s="100"/>
      <c r="AHG274" s="100"/>
      <c r="AHH274" s="100"/>
      <c r="AHI274" s="100"/>
      <c r="AHJ274" s="100"/>
      <c r="AHK274" s="100"/>
      <c r="AHL274" s="100"/>
      <c r="AHM274" s="100"/>
      <c r="AHN274" s="100"/>
      <c r="AHO274" s="100"/>
      <c r="AHP274" s="100"/>
      <c r="AHQ274" s="100"/>
      <c r="AHR274" s="100"/>
      <c r="AHS274" s="100"/>
      <c r="AHT274" s="100"/>
      <c r="AHU274" s="100"/>
      <c r="AHV274" s="100"/>
      <c r="AHW274" s="100"/>
      <c r="AHX274" s="100"/>
      <c r="AHY274" s="100"/>
      <c r="AHZ274" s="100"/>
      <c r="AIA274" s="100"/>
      <c r="AIB274" s="100"/>
      <c r="AIC274" s="100"/>
      <c r="AID274" s="100"/>
      <c r="AIE274" s="100"/>
      <c r="AIF274" s="100"/>
      <c r="AIG274" s="100"/>
      <c r="AIH274" s="100"/>
      <c r="AII274" s="100"/>
      <c r="AIJ274" s="100"/>
      <c r="AIK274" s="100"/>
      <c r="AIL274" s="100"/>
      <c r="AIM274" s="100"/>
      <c r="AIN274" s="100"/>
      <c r="AIO274" s="100"/>
      <c r="AIP274" s="100"/>
      <c r="AIQ274" s="100"/>
      <c r="AIR274" s="100"/>
      <c r="AIS274" s="100"/>
      <c r="AIT274" s="100"/>
      <c r="AIU274" s="100"/>
      <c r="AIV274" s="100"/>
      <c r="AIW274" s="100"/>
      <c r="AIX274" s="100"/>
      <c r="AIY274" s="100"/>
      <c r="AIZ274" s="100"/>
      <c r="AJA274" s="100"/>
      <c r="AJB274" s="100"/>
      <c r="AJC274" s="100"/>
      <c r="AJD274" s="100"/>
      <c r="AJE274" s="100"/>
      <c r="AJF274" s="100"/>
      <c r="AJG274" s="100"/>
      <c r="AJH274" s="100"/>
      <c r="AJI274" s="100"/>
      <c r="AJJ274" s="100"/>
      <c r="AJK274" s="100"/>
      <c r="AJL274" s="100"/>
      <c r="AJM274" s="100"/>
      <c r="AJN274" s="100"/>
      <c r="AJO274" s="100"/>
      <c r="AJP274" s="100"/>
      <c r="AJQ274" s="100"/>
      <c r="AJR274" s="100"/>
      <c r="AJS274" s="100"/>
      <c r="AJT274" s="100"/>
      <c r="AJU274" s="100"/>
      <c r="AJV274" s="100"/>
      <c r="AJW274" s="100"/>
      <c r="AJX274" s="100"/>
      <c r="AJY274" s="100"/>
      <c r="AJZ274" s="100"/>
      <c r="AKA274" s="100"/>
      <c r="AKB274" s="100"/>
      <c r="AKC274" s="100"/>
      <c r="AKD274" s="100"/>
      <c r="AKE274" s="100"/>
      <c r="AKF274" s="100"/>
      <c r="AKG274" s="100"/>
      <c r="AKH274" s="100"/>
      <c r="AKI274" s="100"/>
      <c r="AKJ274" s="100"/>
      <c r="AKK274" s="100"/>
      <c r="AKL274" s="100"/>
      <c r="AKM274" s="100"/>
      <c r="AKN274" s="100"/>
      <c r="AKO274" s="100"/>
      <c r="AKP274" s="100"/>
      <c r="AKQ274" s="100"/>
      <c r="AKR274" s="100"/>
      <c r="AKS274" s="100"/>
      <c r="AKT274" s="100"/>
      <c r="AKU274" s="100"/>
      <c r="AKV274" s="100"/>
      <c r="AKW274" s="100"/>
      <c r="AKX274" s="100"/>
      <c r="AKY274" s="100"/>
      <c r="AKZ274" s="100"/>
      <c r="ALA274" s="100"/>
      <c r="ALB274" s="100"/>
      <c r="ALC274" s="100"/>
      <c r="ALD274" s="100"/>
      <c r="ALE274" s="100"/>
      <c r="ALF274" s="100"/>
      <c r="ALG274" s="100"/>
      <c r="ALH274" s="100"/>
      <c r="ALI274" s="100"/>
      <c r="ALJ274" s="100"/>
      <c r="ALK274" s="100"/>
      <c r="ALL274" s="100"/>
      <c r="ALM274" s="100"/>
      <c r="ALN274" s="100"/>
      <c r="ALO274" s="100"/>
      <c r="ALP274" s="100"/>
      <c r="ALQ274" s="100"/>
      <c r="ALR274" s="100"/>
      <c r="ALS274" s="100"/>
      <c r="ALT274" s="100"/>
      <c r="ALU274" s="100"/>
      <c r="ALV274" s="100"/>
      <c r="ALW274" s="100"/>
      <c r="ALX274" s="100"/>
      <c r="ALY274" s="100"/>
      <c r="ALZ274" s="100"/>
      <c r="AMA274" s="100"/>
      <c r="AMB274" s="100"/>
      <c r="AMC274" s="100"/>
      <c r="AMD274" s="100"/>
      <c r="AME274" s="100"/>
      <c r="AMF274" s="100"/>
      <c r="AMG274" s="100"/>
      <c r="AMH274" s="100"/>
      <c r="AMI274" s="100"/>
    </row>
    <row r="275" spans="1:1023" s="104" customFormat="1">
      <c r="A275" s="117" t="s">
        <v>260</v>
      </c>
      <c r="B275" s="118" t="s">
        <v>624</v>
      </c>
      <c r="C275" s="100">
        <v>9</v>
      </c>
      <c r="D275" s="100">
        <v>4</v>
      </c>
      <c r="E275" s="100"/>
      <c r="F275" s="100">
        <v>1</v>
      </c>
      <c r="G275" s="100"/>
      <c r="H275" s="100">
        <f t="shared" si="40"/>
        <v>14</v>
      </c>
      <c r="I275" s="123" t="str">
        <f t="shared" si="41"/>
        <v>統一超商</v>
      </c>
      <c r="J275" s="127" t="str">
        <f>IF((I275&lt;&gt;店舗数一覧_2021!I275),"○","")</f>
        <v/>
      </c>
      <c r="K275" s="124">
        <v>35444</v>
      </c>
      <c r="L275" s="102">
        <f t="shared" si="42"/>
        <v>2531.7142857142858</v>
      </c>
      <c r="S275" s="100"/>
      <c r="T275" s="100"/>
      <c r="U275" s="100"/>
      <c r="V275" s="100"/>
      <c r="W275" s="100"/>
      <c r="X275" s="100"/>
      <c r="Y275" s="100"/>
      <c r="Z275" s="100"/>
      <c r="AA275" s="100"/>
      <c r="AB275" s="100"/>
      <c r="AC275" s="100"/>
      <c r="AD275" s="100"/>
      <c r="AE275" s="100"/>
      <c r="AF275" s="100"/>
      <c r="AG275" s="100"/>
      <c r="AH275" s="100"/>
      <c r="AI275" s="100"/>
      <c r="AJ275" s="100"/>
      <c r="AK275" s="100"/>
      <c r="AL275" s="100"/>
      <c r="AM275" s="100"/>
      <c r="AN275" s="100"/>
      <c r="AO275" s="100"/>
      <c r="AP275" s="100"/>
      <c r="AQ275" s="100"/>
      <c r="AR275" s="100"/>
      <c r="AS275" s="100"/>
      <c r="AT275" s="100"/>
      <c r="AU275" s="100"/>
      <c r="AV275" s="100"/>
      <c r="AW275" s="100"/>
      <c r="AX275" s="100"/>
      <c r="AY275" s="100"/>
      <c r="AZ275" s="100"/>
      <c r="BA275" s="100"/>
      <c r="BB275" s="100"/>
      <c r="BC275" s="100"/>
      <c r="BD275" s="100"/>
      <c r="BE275" s="100"/>
      <c r="BF275" s="100"/>
      <c r="BG275" s="100"/>
      <c r="BH275" s="100"/>
      <c r="BI275" s="100"/>
      <c r="BJ275" s="100"/>
      <c r="BK275" s="100"/>
      <c r="BL275" s="100"/>
      <c r="BM275" s="100"/>
      <c r="BN275" s="100"/>
      <c r="BO275" s="100"/>
      <c r="BP275" s="100"/>
      <c r="BQ275" s="100"/>
      <c r="BR275" s="100"/>
      <c r="BS275" s="100"/>
      <c r="BT275" s="100"/>
      <c r="BU275" s="100"/>
      <c r="BV275" s="100"/>
      <c r="BW275" s="100"/>
      <c r="BX275" s="100"/>
      <c r="BY275" s="100"/>
      <c r="BZ275" s="100"/>
      <c r="CA275" s="100"/>
      <c r="CB275" s="100"/>
      <c r="CC275" s="100"/>
      <c r="CD275" s="100"/>
      <c r="CE275" s="100"/>
      <c r="CF275" s="100"/>
      <c r="CG275" s="100"/>
      <c r="CH275" s="100"/>
      <c r="CI275" s="100"/>
      <c r="CJ275" s="100"/>
      <c r="CK275" s="100"/>
      <c r="CL275" s="100"/>
      <c r="CM275" s="100"/>
      <c r="CN275" s="100"/>
      <c r="CO275" s="100"/>
      <c r="CP275" s="100"/>
      <c r="CQ275" s="100"/>
      <c r="CR275" s="100"/>
      <c r="CS275" s="100"/>
      <c r="CT275" s="100"/>
      <c r="CU275" s="100"/>
      <c r="CV275" s="100"/>
      <c r="CW275" s="100"/>
      <c r="CX275" s="100"/>
      <c r="CY275" s="100"/>
      <c r="CZ275" s="100"/>
      <c r="DA275" s="100"/>
      <c r="DB275" s="100"/>
      <c r="DC275" s="100"/>
      <c r="DD275" s="100"/>
      <c r="DE275" s="100"/>
      <c r="DF275" s="100"/>
      <c r="DG275" s="100"/>
      <c r="DH275" s="100"/>
      <c r="DI275" s="100"/>
      <c r="DJ275" s="100"/>
      <c r="DK275" s="100"/>
      <c r="DL275" s="100"/>
      <c r="DM275" s="100"/>
      <c r="DN275" s="100"/>
      <c r="DO275" s="100"/>
      <c r="DP275" s="100"/>
      <c r="DQ275" s="100"/>
      <c r="DR275" s="100"/>
      <c r="DS275" s="100"/>
      <c r="DT275" s="100"/>
      <c r="DU275" s="100"/>
      <c r="DV275" s="100"/>
      <c r="DW275" s="100"/>
      <c r="DX275" s="100"/>
      <c r="DY275" s="100"/>
      <c r="DZ275" s="100"/>
      <c r="EA275" s="100"/>
      <c r="EB275" s="100"/>
      <c r="EC275" s="100"/>
      <c r="ED275" s="100"/>
      <c r="EE275" s="100"/>
      <c r="EF275" s="100"/>
      <c r="EG275" s="100"/>
      <c r="EH275" s="100"/>
      <c r="EI275" s="100"/>
      <c r="EJ275" s="100"/>
      <c r="EK275" s="100"/>
      <c r="EL275" s="100"/>
      <c r="EM275" s="100"/>
      <c r="EN275" s="100"/>
      <c r="EO275" s="100"/>
      <c r="EP275" s="100"/>
      <c r="EQ275" s="100"/>
      <c r="ER275" s="100"/>
      <c r="ES275" s="100"/>
      <c r="ET275" s="100"/>
      <c r="EU275" s="100"/>
      <c r="EV275" s="100"/>
      <c r="EW275" s="100"/>
      <c r="EX275" s="100"/>
      <c r="EY275" s="100"/>
      <c r="EZ275" s="100"/>
      <c r="FA275" s="100"/>
      <c r="FB275" s="100"/>
      <c r="FC275" s="100"/>
      <c r="FD275" s="100"/>
      <c r="FE275" s="100"/>
      <c r="FF275" s="100"/>
      <c r="FG275" s="100"/>
      <c r="FH275" s="100"/>
      <c r="FI275" s="100"/>
      <c r="FJ275" s="100"/>
      <c r="FK275" s="100"/>
      <c r="FL275" s="100"/>
      <c r="FM275" s="100"/>
      <c r="FN275" s="100"/>
      <c r="FO275" s="100"/>
      <c r="FP275" s="100"/>
      <c r="FQ275" s="100"/>
      <c r="FR275" s="100"/>
      <c r="FS275" s="100"/>
      <c r="FT275" s="100"/>
      <c r="FU275" s="100"/>
      <c r="FV275" s="100"/>
      <c r="FW275" s="100"/>
      <c r="FX275" s="100"/>
      <c r="FY275" s="100"/>
      <c r="FZ275" s="100"/>
      <c r="GA275" s="100"/>
      <c r="GB275" s="100"/>
      <c r="GC275" s="100"/>
      <c r="GD275" s="100"/>
      <c r="GE275" s="100"/>
      <c r="GF275" s="100"/>
      <c r="GG275" s="100"/>
      <c r="GH275" s="100"/>
      <c r="GI275" s="100"/>
      <c r="GJ275" s="100"/>
      <c r="GK275" s="100"/>
      <c r="GL275" s="100"/>
      <c r="GM275" s="100"/>
      <c r="GN275" s="100"/>
      <c r="GO275" s="100"/>
      <c r="GP275" s="100"/>
      <c r="GQ275" s="100"/>
      <c r="GR275" s="100"/>
      <c r="GS275" s="100"/>
      <c r="GT275" s="100"/>
      <c r="GU275" s="100"/>
      <c r="GV275" s="100"/>
      <c r="GW275" s="100"/>
      <c r="GX275" s="100"/>
      <c r="GY275" s="100"/>
      <c r="GZ275" s="100"/>
      <c r="HA275" s="100"/>
      <c r="HB275" s="100"/>
      <c r="HC275" s="100"/>
      <c r="HD275" s="100"/>
      <c r="HE275" s="100"/>
      <c r="HF275" s="100"/>
      <c r="HG275" s="100"/>
      <c r="HH275" s="100"/>
      <c r="HI275" s="100"/>
      <c r="HJ275" s="100"/>
      <c r="HK275" s="100"/>
      <c r="HL275" s="100"/>
      <c r="HM275" s="100"/>
      <c r="HN275" s="100"/>
      <c r="HO275" s="100"/>
      <c r="HP275" s="100"/>
      <c r="HQ275" s="100"/>
      <c r="HR275" s="100"/>
      <c r="HS275" s="100"/>
      <c r="HT275" s="100"/>
      <c r="HU275" s="100"/>
      <c r="HV275" s="100"/>
      <c r="HW275" s="100"/>
      <c r="HX275" s="100"/>
      <c r="HY275" s="100"/>
      <c r="HZ275" s="100"/>
      <c r="IA275" s="100"/>
      <c r="IB275" s="100"/>
      <c r="IC275" s="100"/>
      <c r="ID275" s="100"/>
      <c r="IE275" s="100"/>
      <c r="IF275" s="100"/>
      <c r="IG275" s="100"/>
      <c r="IH275" s="100"/>
      <c r="II275" s="100"/>
      <c r="IJ275" s="100"/>
      <c r="IK275" s="100"/>
      <c r="IL275" s="100"/>
      <c r="IM275" s="100"/>
      <c r="IN275" s="100"/>
      <c r="IO275" s="100"/>
      <c r="IP275" s="100"/>
      <c r="IQ275" s="100"/>
      <c r="IR275" s="100"/>
      <c r="IS275" s="100"/>
      <c r="IT275" s="100"/>
      <c r="IU275" s="100"/>
      <c r="IV275" s="100"/>
      <c r="IW275" s="100"/>
      <c r="IX275" s="100"/>
      <c r="IY275" s="100"/>
      <c r="IZ275" s="100"/>
      <c r="JA275" s="100"/>
      <c r="JB275" s="100"/>
      <c r="JC275" s="100"/>
      <c r="JD275" s="100"/>
      <c r="JE275" s="100"/>
      <c r="JF275" s="100"/>
      <c r="JG275" s="100"/>
      <c r="JH275" s="100"/>
      <c r="JI275" s="100"/>
      <c r="JJ275" s="100"/>
      <c r="JK275" s="100"/>
      <c r="JL275" s="100"/>
      <c r="JM275" s="100"/>
      <c r="JN275" s="100"/>
      <c r="JO275" s="100"/>
      <c r="JP275" s="100"/>
      <c r="JQ275" s="100"/>
      <c r="JR275" s="100"/>
      <c r="JS275" s="100"/>
      <c r="JT275" s="100"/>
      <c r="JU275" s="100"/>
      <c r="JV275" s="100"/>
      <c r="JW275" s="100"/>
      <c r="JX275" s="100"/>
      <c r="JY275" s="100"/>
      <c r="JZ275" s="100"/>
      <c r="KA275" s="100"/>
      <c r="KB275" s="100"/>
      <c r="KC275" s="100"/>
      <c r="KD275" s="100"/>
      <c r="KE275" s="100"/>
      <c r="KF275" s="100"/>
      <c r="KG275" s="100"/>
      <c r="KH275" s="100"/>
      <c r="KI275" s="100"/>
      <c r="KJ275" s="100"/>
      <c r="KK275" s="100"/>
      <c r="KL275" s="100"/>
      <c r="KM275" s="100"/>
      <c r="KN275" s="100"/>
      <c r="KO275" s="100"/>
      <c r="KP275" s="100"/>
      <c r="KQ275" s="100"/>
      <c r="KR275" s="100"/>
      <c r="KS275" s="100"/>
      <c r="KT275" s="100"/>
      <c r="KU275" s="100"/>
      <c r="KV275" s="100"/>
      <c r="KW275" s="100"/>
      <c r="KX275" s="100"/>
      <c r="KY275" s="100"/>
      <c r="KZ275" s="100"/>
      <c r="LA275" s="100"/>
      <c r="LB275" s="100"/>
      <c r="LC275" s="100"/>
      <c r="LD275" s="100"/>
      <c r="LE275" s="100"/>
      <c r="LF275" s="100"/>
      <c r="LG275" s="100"/>
      <c r="LH275" s="100"/>
      <c r="LI275" s="100"/>
      <c r="LJ275" s="100"/>
      <c r="LK275" s="100"/>
      <c r="LL275" s="100"/>
      <c r="LM275" s="100"/>
      <c r="LN275" s="100"/>
      <c r="LO275" s="100"/>
      <c r="LP275" s="100"/>
      <c r="LQ275" s="100"/>
      <c r="LR275" s="100"/>
      <c r="LS275" s="100"/>
      <c r="LT275" s="100"/>
      <c r="LU275" s="100"/>
      <c r="LV275" s="100"/>
      <c r="LW275" s="100"/>
      <c r="LX275" s="100"/>
      <c r="LY275" s="100"/>
      <c r="LZ275" s="100"/>
      <c r="MA275" s="100"/>
      <c r="MB275" s="100"/>
      <c r="MC275" s="100"/>
      <c r="MD275" s="100"/>
      <c r="ME275" s="100"/>
      <c r="MF275" s="100"/>
      <c r="MG275" s="100"/>
      <c r="MH275" s="100"/>
      <c r="MI275" s="100"/>
      <c r="MJ275" s="100"/>
      <c r="MK275" s="100"/>
      <c r="ML275" s="100"/>
      <c r="MM275" s="100"/>
      <c r="MN275" s="100"/>
      <c r="MO275" s="100"/>
      <c r="MP275" s="100"/>
      <c r="MQ275" s="100"/>
      <c r="MR275" s="100"/>
      <c r="MS275" s="100"/>
      <c r="MT275" s="100"/>
      <c r="MU275" s="100"/>
      <c r="MV275" s="100"/>
      <c r="MW275" s="100"/>
      <c r="MX275" s="100"/>
      <c r="MY275" s="100"/>
      <c r="MZ275" s="100"/>
      <c r="NA275" s="100"/>
      <c r="NB275" s="100"/>
      <c r="NC275" s="100"/>
      <c r="ND275" s="100"/>
      <c r="NE275" s="100"/>
      <c r="NF275" s="100"/>
      <c r="NG275" s="100"/>
      <c r="NH275" s="100"/>
      <c r="NI275" s="100"/>
      <c r="NJ275" s="100"/>
      <c r="NK275" s="100"/>
      <c r="NL275" s="100"/>
      <c r="NM275" s="100"/>
      <c r="NN275" s="100"/>
      <c r="NO275" s="100"/>
      <c r="NP275" s="100"/>
      <c r="NQ275" s="100"/>
      <c r="NR275" s="100"/>
      <c r="NS275" s="100"/>
      <c r="NT275" s="100"/>
      <c r="NU275" s="100"/>
      <c r="NV275" s="100"/>
      <c r="NW275" s="100"/>
      <c r="NX275" s="100"/>
      <c r="NY275" s="100"/>
      <c r="NZ275" s="100"/>
      <c r="OA275" s="100"/>
      <c r="OB275" s="100"/>
      <c r="OC275" s="100"/>
      <c r="OD275" s="100"/>
      <c r="OE275" s="100"/>
      <c r="OF275" s="100"/>
      <c r="OG275" s="100"/>
      <c r="OH275" s="100"/>
      <c r="OI275" s="100"/>
      <c r="OJ275" s="100"/>
      <c r="OK275" s="100"/>
      <c r="OL275" s="100"/>
      <c r="OM275" s="100"/>
      <c r="ON275" s="100"/>
      <c r="OO275" s="100"/>
      <c r="OP275" s="100"/>
      <c r="OQ275" s="100"/>
      <c r="OR275" s="100"/>
      <c r="OS275" s="100"/>
      <c r="OT275" s="100"/>
      <c r="OU275" s="100"/>
      <c r="OV275" s="100"/>
      <c r="OW275" s="100"/>
      <c r="OX275" s="100"/>
      <c r="OY275" s="100"/>
      <c r="OZ275" s="100"/>
      <c r="PA275" s="100"/>
      <c r="PB275" s="100"/>
      <c r="PC275" s="100"/>
      <c r="PD275" s="100"/>
      <c r="PE275" s="100"/>
      <c r="PF275" s="100"/>
      <c r="PG275" s="100"/>
      <c r="PH275" s="100"/>
      <c r="PI275" s="100"/>
      <c r="PJ275" s="100"/>
      <c r="PK275" s="100"/>
      <c r="PL275" s="100"/>
      <c r="PM275" s="100"/>
      <c r="PN275" s="100"/>
      <c r="PO275" s="100"/>
      <c r="PP275" s="100"/>
      <c r="PQ275" s="100"/>
      <c r="PR275" s="100"/>
      <c r="PS275" s="100"/>
      <c r="PT275" s="100"/>
      <c r="PU275" s="100"/>
      <c r="PV275" s="100"/>
      <c r="PW275" s="100"/>
      <c r="PX275" s="100"/>
      <c r="PY275" s="100"/>
      <c r="PZ275" s="100"/>
      <c r="QA275" s="100"/>
      <c r="QB275" s="100"/>
      <c r="QC275" s="100"/>
      <c r="QD275" s="100"/>
      <c r="QE275" s="100"/>
      <c r="QF275" s="100"/>
      <c r="QG275" s="100"/>
      <c r="QH275" s="100"/>
      <c r="QI275" s="100"/>
      <c r="QJ275" s="100"/>
      <c r="QK275" s="100"/>
      <c r="QL275" s="100"/>
      <c r="QM275" s="100"/>
      <c r="QN275" s="100"/>
      <c r="QO275" s="100"/>
      <c r="QP275" s="100"/>
      <c r="QQ275" s="100"/>
      <c r="QR275" s="100"/>
      <c r="QS275" s="100"/>
      <c r="QT275" s="100"/>
      <c r="QU275" s="100"/>
      <c r="QV275" s="100"/>
      <c r="QW275" s="100"/>
      <c r="QX275" s="100"/>
      <c r="QY275" s="100"/>
      <c r="QZ275" s="100"/>
      <c r="RA275" s="100"/>
      <c r="RB275" s="100"/>
      <c r="RC275" s="100"/>
      <c r="RD275" s="100"/>
      <c r="RE275" s="100"/>
      <c r="RF275" s="100"/>
      <c r="RG275" s="100"/>
      <c r="RH275" s="100"/>
      <c r="RI275" s="100"/>
      <c r="RJ275" s="100"/>
      <c r="RK275" s="100"/>
      <c r="RL275" s="100"/>
      <c r="RM275" s="100"/>
      <c r="RN275" s="100"/>
      <c r="RO275" s="100"/>
      <c r="RP275" s="100"/>
      <c r="RQ275" s="100"/>
      <c r="RR275" s="100"/>
      <c r="RS275" s="100"/>
      <c r="RT275" s="100"/>
      <c r="RU275" s="100"/>
      <c r="RV275" s="100"/>
      <c r="RW275" s="100"/>
      <c r="RX275" s="100"/>
      <c r="RY275" s="100"/>
      <c r="RZ275" s="100"/>
      <c r="SA275" s="100"/>
      <c r="SB275" s="100"/>
      <c r="SC275" s="100"/>
      <c r="SD275" s="100"/>
      <c r="SE275" s="100"/>
      <c r="SF275" s="100"/>
      <c r="SG275" s="100"/>
      <c r="SH275" s="100"/>
      <c r="SI275" s="100"/>
      <c r="SJ275" s="100"/>
      <c r="SK275" s="100"/>
      <c r="SL275" s="100"/>
      <c r="SM275" s="100"/>
      <c r="SN275" s="100"/>
      <c r="SO275" s="100"/>
      <c r="SP275" s="100"/>
      <c r="SQ275" s="100"/>
      <c r="SR275" s="100"/>
      <c r="SS275" s="100"/>
      <c r="ST275" s="100"/>
      <c r="SU275" s="100"/>
      <c r="SV275" s="100"/>
      <c r="SW275" s="100"/>
      <c r="SX275" s="100"/>
      <c r="SY275" s="100"/>
      <c r="SZ275" s="100"/>
      <c r="TA275" s="100"/>
      <c r="TB275" s="100"/>
      <c r="TC275" s="100"/>
      <c r="TD275" s="100"/>
      <c r="TE275" s="100"/>
      <c r="TF275" s="100"/>
      <c r="TG275" s="100"/>
      <c r="TH275" s="100"/>
      <c r="TI275" s="100"/>
      <c r="TJ275" s="100"/>
      <c r="TK275" s="100"/>
      <c r="TL275" s="100"/>
      <c r="TM275" s="100"/>
      <c r="TN275" s="100"/>
      <c r="TO275" s="100"/>
      <c r="TP275" s="100"/>
      <c r="TQ275" s="100"/>
      <c r="TR275" s="100"/>
      <c r="TS275" s="100"/>
      <c r="TT275" s="100"/>
      <c r="TU275" s="100"/>
      <c r="TV275" s="100"/>
      <c r="TW275" s="100"/>
      <c r="TX275" s="100"/>
      <c r="TY275" s="100"/>
      <c r="TZ275" s="100"/>
      <c r="UA275" s="100"/>
      <c r="UB275" s="100"/>
      <c r="UC275" s="100"/>
      <c r="UD275" s="100"/>
      <c r="UE275" s="100"/>
      <c r="UF275" s="100"/>
      <c r="UG275" s="100"/>
      <c r="UH275" s="100"/>
      <c r="UI275" s="100"/>
      <c r="UJ275" s="100"/>
      <c r="UK275" s="100"/>
      <c r="UL275" s="100"/>
      <c r="UM275" s="100"/>
      <c r="UN275" s="100"/>
      <c r="UO275" s="100"/>
      <c r="UP275" s="100"/>
      <c r="UQ275" s="100"/>
      <c r="UR275" s="100"/>
      <c r="US275" s="100"/>
      <c r="UT275" s="100"/>
      <c r="UU275" s="100"/>
      <c r="UV275" s="100"/>
      <c r="UW275" s="100"/>
      <c r="UX275" s="100"/>
      <c r="UY275" s="100"/>
      <c r="UZ275" s="100"/>
      <c r="VA275" s="100"/>
      <c r="VB275" s="100"/>
      <c r="VC275" s="100"/>
      <c r="VD275" s="100"/>
      <c r="VE275" s="100"/>
      <c r="VF275" s="100"/>
      <c r="VG275" s="100"/>
      <c r="VH275" s="100"/>
      <c r="VI275" s="100"/>
      <c r="VJ275" s="100"/>
      <c r="VK275" s="100"/>
      <c r="VL275" s="100"/>
      <c r="VM275" s="100"/>
      <c r="VN275" s="100"/>
      <c r="VO275" s="100"/>
      <c r="VP275" s="100"/>
      <c r="VQ275" s="100"/>
      <c r="VR275" s="100"/>
      <c r="VS275" s="100"/>
      <c r="VT275" s="100"/>
      <c r="VU275" s="100"/>
      <c r="VV275" s="100"/>
      <c r="VW275" s="100"/>
      <c r="VX275" s="100"/>
      <c r="VY275" s="100"/>
      <c r="VZ275" s="100"/>
      <c r="WA275" s="100"/>
      <c r="WB275" s="100"/>
      <c r="WC275" s="100"/>
      <c r="WD275" s="100"/>
      <c r="WE275" s="100"/>
      <c r="WF275" s="100"/>
      <c r="WG275" s="100"/>
      <c r="WH275" s="100"/>
      <c r="WI275" s="100"/>
      <c r="WJ275" s="100"/>
      <c r="WK275" s="100"/>
      <c r="WL275" s="100"/>
      <c r="WM275" s="100"/>
      <c r="WN275" s="100"/>
      <c r="WO275" s="100"/>
      <c r="WP275" s="100"/>
      <c r="WQ275" s="100"/>
      <c r="WR275" s="100"/>
      <c r="WS275" s="100"/>
      <c r="WT275" s="100"/>
      <c r="WU275" s="100"/>
      <c r="WV275" s="100"/>
      <c r="WW275" s="100"/>
      <c r="WX275" s="100"/>
      <c r="WY275" s="100"/>
      <c r="WZ275" s="100"/>
      <c r="XA275" s="100"/>
      <c r="XB275" s="100"/>
      <c r="XC275" s="100"/>
      <c r="XD275" s="100"/>
      <c r="XE275" s="100"/>
      <c r="XF275" s="100"/>
      <c r="XG275" s="100"/>
      <c r="XH275" s="100"/>
      <c r="XI275" s="100"/>
      <c r="XJ275" s="100"/>
      <c r="XK275" s="100"/>
      <c r="XL275" s="100"/>
      <c r="XM275" s="100"/>
      <c r="XN275" s="100"/>
      <c r="XO275" s="100"/>
      <c r="XP275" s="100"/>
      <c r="XQ275" s="100"/>
      <c r="XR275" s="100"/>
      <c r="XS275" s="100"/>
      <c r="XT275" s="100"/>
      <c r="XU275" s="100"/>
      <c r="XV275" s="100"/>
      <c r="XW275" s="100"/>
      <c r="XX275" s="100"/>
      <c r="XY275" s="100"/>
      <c r="XZ275" s="100"/>
      <c r="YA275" s="100"/>
      <c r="YB275" s="100"/>
      <c r="YC275" s="100"/>
      <c r="YD275" s="100"/>
      <c r="YE275" s="100"/>
      <c r="YF275" s="100"/>
      <c r="YG275" s="100"/>
      <c r="YH275" s="100"/>
      <c r="YI275" s="100"/>
      <c r="YJ275" s="100"/>
      <c r="YK275" s="100"/>
      <c r="YL275" s="100"/>
      <c r="YM275" s="100"/>
      <c r="YN275" s="100"/>
      <c r="YO275" s="100"/>
      <c r="YP275" s="100"/>
      <c r="YQ275" s="100"/>
      <c r="YR275" s="100"/>
      <c r="YS275" s="100"/>
      <c r="YT275" s="100"/>
      <c r="YU275" s="100"/>
      <c r="YV275" s="100"/>
      <c r="YW275" s="100"/>
      <c r="YX275" s="100"/>
      <c r="YY275" s="100"/>
      <c r="YZ275" s="100"/>
      <c r="ZA275" s="100"/>
      <c r="ZB275" s="100"/>
      <c r="ZC275" s="100"/>
      <c r="ZD275" s="100"/>
      <c r="ZE275" s="100"/>
      <c r="ZF275" s="100"/>
      <c r="ZG275" s="100"/>
      <c r="ZH275" s="100"/>
      <c r="ZI275" s="100"/>
      <c r="ZJ275" s="100"/>
      <c r="ZK275" s="100"/>
      <c r="ZL275" s="100"/>
      <c r="ZM275" s="100"/>
      <c r="ZN275" s="100"/>
      <c r="ZO275" s="100"/>
      <c r="ZP275" s="100"/>
      <c r="ZQ275" s="100"/>
      <c r="ZR275" s="100"/>
      <c r="ZS275" s="100"/>
      <c r="ZT275" s="100"/>
      <c r="ZU275" s="100"/>
      <c r="ZV275" s="100"/>
      <c r="ZW275" s="100"/>
      <c r="ZX275" s="100"/>
      <c r="ZY275" s="100"/>
      <c r="ZZ275" s="100"/>
      <c r="AAA275" s="100"/>
      <c r="AAB275" s="100"/>
      <c r="AAC275" s="100"/>
      <c r="AAD275" s="100"/>
      <c r="AAE275" s="100"/>
      <c r="AAF275" s="100"/>
      <c r="AAG275" s="100"/>
      <c r="AAH275" s="100"/>
      <c r="AAI275" s="100"/>
      <c r="AAJ275" s="100"/>
      <c r="AAK275" s="100"/>
      <c r="AAL275" s="100"/>
      <c r="AAM275" s="100"/>
      <c r="AAN275" s="100"/>
      <c r="AAO275" s="100"/>
      <c r="AAP275" s="100"/>
      <c r="AAQ275" s="100"/>
      <c r="AAR275" s="100"/>
      <c r="AAS275" s="100"/>
      <c r="AAT275" s="100"/>
      <c r="AAU275" s="100"/>
      <c r="AAV275" s="100"/>
      <c r="AAW275" s="100"/>
      <c r="AAX275" s="100"/>
      <c r="AAY275" s="100"/>
      <c r="AAZ275" s="100"/>
      <c r="ABA275" s="100"/>
      <c r="ABB275" s="100"/>
      <c r="ABC275" s="100"/>
      <c r="ABD275" s="100"/>
      <c r="ABE275" s="100"/>
      <c r="ABF275" s="100"/>
      <c r="ABG275" s="100"/>
      <c r="ABH275" s="100"/>
      <c r="ABI275" s="100"/>
      <c r="ABJ275" s="100"/>
      <c r="ABK275" s="100"/>
      <c r="ABL275" s="100"/>
      <c r="ABM275" s="100"/>
      <c r="ABN275" s="100"/>
      <c r="ABO275" s="100"/>
      <c r="ABP275" s="100"/>
      <c r="ABQ275" s="100"/>
      <c r="ABR275" s="100"/>
      <c r="ABS275" s="100"/>
      <c r="ABT275" s="100"/>
      <c r="ABU275" s="100"/>
      <c r="ABV275" s="100"/>
      <c r="ABW275" s="100"/>
      <c r="ABX275" s="100"/>
      <c r="ABY275" s="100"/>
      <c r="ABZ275" s="100"/>
      <c r="ACA275" s="100"/>
      <c r="ACB275" s="100"/>
      <c r="ACC275" s="100"/>
      <c r="ACD275" s="100"/>
      <c r="ACE275" s="100"/>
      <c r="ACF275" s="100"/>
      <c r="ACG275" s="100"/>
      <c r="ACH275" s="100"/>
      <c r="ACI275" s="100"/>
      <c r="ACJ275" s="100"/>
      <c r="ACK275" s="100"/>
      <c r="ACL275" s="100"/>
      <c r="ACM275" s="100"/>
      <c r="ACN275" s="100"/>
      <c r="ACO275" s="100"/>
      <c r="ACP275" s="100"/>
      <c r="ACQ275" s="100"/>
      <c r="ACR275" s="100"/>
      <c r="ACS275" s="100"/>
      <c r="ACT275" s="100"/>
      <c r="ACU275" s="100"/>
      <c r="ACV275" s="100"/>
      <c r="ACW275" s="100"/>
      <c r="ACX275" s="100"/>
      <c r="ACY275" s="100"/>
      <c r="ACZ275" s="100"/>
      <c r="ADA275" s="100"/>
      <c r="ADB275" s="100"/>
      <c r="ADC275" s="100"/>
      <c r="ADD275" s="100"/>
      <c r="ADE275" s="100"/>
      <c r="ADF275" s="100"/>
      <c r="ADG275" s="100"/>
      <c r="ADH275" s="100"/>
      <c r="ADI275" s="100"/>
      <c r="ADJ275" s="100"/>
      <c r="ADK275" s="100"/>
      <c r="ADL275" s="100"/>
      <c r="ADM275" s="100"/>
      <c r="ADN275" s="100"/>
      <c r="ADO275" s="100"/>
      <c r="ADP275" s="100"/>
      <c r="ADQ275" s="100"/>
      <c r="ADR275" s="100"/>
      <c r="ADS275" s="100"/>
      <c r="ADT275" s="100"/>
      <c r="ADU275" s="100"/>
      <c r="ADV275" s="100"/>
      <c r="ADW275" s="100"/>
      <c r="ADX275" s="100"/>
      <c r="ADY275" s="100"/>
      <c r="ADZ275" s="100"/>
      <c r="AEA275" s="100"/>
      <c r="AEB275" s="100"/>
      <c r="AEC275" s="100"/>
      <c r="AED275" s="100"/>
      <c r="AEE275" s="100"/>
      <c r="AEF275" s="100"/>
      <c r="AEG275" s="100"/>
      <c r="AEH275" s="100"/>
      <c r="AEI275" s="100"/>
      <c r="AEJ275" s="100"/>
      <c r="AEK275" s="100"/>
      <c r="AEL275" s="100"/>
      <c r="AEM275" s="100"/>
      <c r="AEN275" s="100"/>
      <c r="AEO275" s="100"/>
      <c r="AEP275" s="100"/>
      <c r="AEQ275" s="100"/>
      <c r="AER275" s="100"/>
      <c r="AES275" s="100"/>
      <c r="AET275" s="100"/>
      <c r="AEU275" s="100"/>
      <c r="AEV275" s="100"/>
      <c r="AEW275" s="100"/>
      <c r="AEX275" s="100"/>
      <c r="AEY275" s="100"/>
      <c r="AEZ275" s="100"/>
      <c r="AFA275" s="100"/>
      <c r="AFB275" s="100"/>
      <c r="AFC275" s="100"/>
      <c r="AFD275" s="100"/>
      <c r="AFE275" s="100"/>
      <c r="AFF275" s="100"/>
      <c r="AFG275" s="100"/>
      <c r="AFH275" s="100"/>
      <c r="AFI275" s="100"/>
      <c r="AFJ275" s="100"/>
      <c r="AFK275" s="100"/>
      <c r="AFL275" s="100"/>
      <c r="AFM275" s="100"/>
      <c r="AFN275" s="100"/>
      <c r="AFO275" s="100"/>
      <c r="AFP275" s="100"/>
      <c r="AFQ275" s="100"/>
      <c r="AFR275" s="100"/>
      <c r="AFS275" s="100"/>
      <c r="AFT275" s="100"/>
      <c r="AFU275" s="100"/>
      <c r="AFV275" s="100"/>
      <c r="AFW275" s="100"/>
      <c r="AFX275" s="100"/>
      <c r="AFY275" s="100"/>
      <c r="AFZ275" s="100"/>
      <c r="AGA275" s="100"/>
      <c r="AGB275" s="100"/>
      <c r="AGC275" s="100"/>
      <c r="AGD275" s="100"/>
      <c r="AGE275" s="100"/>
      <c r="AGF275" s="100"/>
      <c r="AGG275" s="100"/>
      <c r="AGH275" s="100"/>
      <c r="AGI275" s="100"/>
      <c r="AGJ275" s="100"/>
      <c r="AGK275" s="100"/>
      <c r="AGL275" s="100"/>
      <c r="AGM275" s="100"/>
      <c r="AGN275" s="100"/>
      <c r="AGO275" s="100"/>
      <c r="AGP275" s="100"/>
      <c r="AGQ275" s="100"/>
      <c r="AGR275" s="100"/>
      <c r="AGS275" s="100"/>
      <c r="AGT275" s="100"/>
      <c r="AGU275" s="100"/>
      <c r="AGV275" s="100"/>
      <c r="AGW275" s="100"/>
      <c r="AGX275" s="100"/>
      <c r="AGY275" s="100"/>
      <c r="AGZ275" s="100"/>
      <c r="AHA275" s="100"/>
      <c r="AHB275" s="100"/>
      <c r="AHC275" s="100"/>
      <c r="AHD275" s="100"/>
      <c r="AHE275" s="100"/>
      <c r="AHF275" s="100"/>
      <c r="AHG275" s="100"/>
      <c r="AHH275" s="100"/>
      <c r="AHI275" s="100"/>
      <c r="AHJ275" s="100"/>
      <c r="AHK275" s="100"/>
      <c r="AHL275" s="100"/>
      <c r="AHM275" s="100"/>
      <c r="AHN275" s="100"/>
      <c r="AHO275" s="100"/>
      <c r="AHP275" s="100"/>
      <c r="AHQ275" s="100"/>
      <c r="AHR275" s="100"/>
      <c r="AHS275" s="100"/>
      <c r="AHT275" s="100"/>
      <c r="AHU275" s="100"/>
      <c r="AHV275" s="100"/>
      <c r="AHW275" s="100"/>
      <c r="AHX275" s="100"/>
      <c r="AHY275" s="100"/>
      <c r="AHZ275" s="100"/>
      <c r="AIA275" s="100"/>
      <c r="AIB275" s="100"/>
      <c r="AIC275" s="100"/>
      <c r="AID275" s="100"/>
      <c r="AIE275" s="100"/>
      <c r="AIF275" s="100"/>
      <c r="AIG275" s="100"/>
      <c r="AIH275" s="100"/>
      <c r="AII275" s="100"/>
      <c r="AIJ275" s="100"/>
      <c r="AIK275" s="100"/>
      <c r="AIL275" s="100"/>
      <c r="AIM275" s="100"/>
      <c r="AIN275" s="100"/>
      <c r="AIO275" s="100"/>
      <c r="AIP275" s="100"/>
      <c r="AIQ275" s="100"/>
      <c r="AIR275" s="100"/>
      <c r="AIS275" s="100"/>
      <c r="AIT275" s="100"/>
      <c r="AIU275" s="100"/>
      <c r="AIV275" s="100"/>
      <c r="AIW275" s="100"/>
      <c r="AIX275" s="100"/>
      <c r="AIY275" s="100"/>
      <c r="AIZ275" s="100"/>
      <c r="AJA275" s="100"/>
      <c r="AJB275" s="100"/>
      <c r="AJC275" s="100"/>
      <c r="AJD275" s="100"/>
      <c r="AJE275" s="100"/>
      <c r="AJF275" s="100"/>
      <c r="AJG275" s="100"/>
      <c r="AJH275" s="100"/>
      <c r="AJI275" s="100"/>
      <c r="AJJ275" s="100"/>
      <c r="AJK275" s="100"/>
      <c r="AJL275" s="100"/>
      <c r="AJM275" s="100"/>
      <c r="AJN275" s="100"/>
      <c r="AJO275" s="100"/>
      <c r="AJP275" s="100"/>
      <c r="AJQ275" s="100"/>
      <c r="AJR275" s="100"/>
      <c r="AJS275" s="100"/>
      <c r="AJT275" s="100"/>
      <c r="AJU275" s="100"/>
      <c r="AJV275" s="100"/>
      <c r="AJW275" s="100"/>
      <c r="AJX275" s="100"/>
      <c r="AJY275" s="100"/>
      <c r="AJZ275" s="100"/>
      <c r="AKA275" s="100"/>
      <c r="AKB275" s="100"/>
      <c r="AKC275" s="100"/>
      <c r="AKD275" s="100"/>
      <c r="AKE275" s="100"/>
      <c r="AKF275" s="100"/>
      <c r="AKG275" s="100"/>
      <c r="AKH275" s="100"/>
      <c r="AKI275" s="100"/>
      <c r="AKJ275" s="100"/>
      <c r="AKK275" s="100"/>
      <c r="AKL275" s="100"/>
      <c r="AKM275" s="100"/>
      <c r="AKN275" s="100"/>
      <c r="AKO275" s="100"/>
      <c r="AKP275" s="100"/>
      <c r="AKQ275" s="100"/>
      <c r="AKR275" s="100"/>
      <c r="AKS275" s="100"/>
      <c r="AKT275" s="100"/>
      <c r="AKU275" s="100"/>
      <c r="AKV275" s="100"/>
      <c r="AKW275" s="100"/>
      <c r="AKX275" s="100"/>
      <c r="AKY275" s="100"/>
      <c r="AKZ275" s="100"/>
      <c r="ALA275" s="100"/>
      <c r="ALB275" s="100"/>
      <c r="ALC275" s="100"/>
      <c r="ALD275" s="100"/>
      <c r="ALE275" s="100"/>
      <c r="ALF275" s="100"/>
      <c r="ALG275" s="100"/>
      <c r="ALH275" s="100"/>
      <c r="ALI275" s="100"/>
      <c r="ALJ275" s="100"/>
      <c r="ALK275" s="100"/>
      <c r="ALL275" s="100"/>
      <c r="ALM275" s="100"/>
      <c r="ALN275" s="100"/>
      <c r="ALO275" s="100"/>
      <c r="ALP275" s="100"/>
      <c r="ALQ275" s="100"/>
      <c r="ALR275" s="100"/>
      <c r="ALS275" s="100"/>
      <c r="ALT275" s="100"/>
      <c r="ALU275" s="100"/>
      <c r="ALV275" s="100"/>
      <c r="ALW275" s="100"/>
      <c r="ALX275" s="100"/>
      <c r="ALY275" s="100"/>
      <c r="ALZ275" s="100"/>
      <c r="AMA275" s="100"/>
      <c r="AMB275" s="100"/>
      <c r="AMC275" s="100"/>
      <c r="AMD275" s="100"/>
      <c r="AME275" s="100"/>
      <c r="AMF275" s="100"/>
      <c r="AMG275" s="100"/>
      <c r="AMH275" s="100"/>
      <c r="AMI275" s="100"/>
    </row>
    <row r="276" spans="1:1023" s="104" customFormat="1">
      <c r="A276" s="117" t="s">
        <v>260</v>
      </c>
      <c r="B276" s="118" t="s">
        <v>280</v>
      </c>
      <c r="C276" s="100">
        <v>4</v>
      </c>
      <c r="D276" s="100">
        <v>2</v>
      </c>
      <c r="E276" s="100"/>
      <c r="F276" s="100">
        <v>1</v>
      </c>
      <c r="G276" s="100"/>
      <c r="H276" s="100">
        <f t="shared" si="40"/>
        <v>7</v>
      </c>
      <c r="I276" s="123" t="str">
        <f t="shared" si="41"/>
        <v>統一超商</v>
      </c>
      <c r="J276" s="127" t="str">
        <f>IF((I276&lt;&gt;店舗数一覧_2021!I276),"○","")</f>
        <v/>
      </c>
      <c r="K276" s="124">
        <v>18839</v>
      </c>
      <c r="L276" s="102">
        <f t="shared" si="42"/>
        <v>2691.2857142857142</v>
      </c>
      <c r="S276" s="100"/>
      <c r="T276" s="100"/>
      <c r="U276" s="100"/>
      <c r="V276" s="100"/>
      <c r="W276" s="100"/>
      <c r="X276" s="100"/>
      <c r="Y276" s="100"/>
      <c r="Z276" s="100"/>
      <c r="AA276" s="100"/>
      <c r="AB276" s="100"/>
      <c r="AC276" s="100"/>
      <c r="AD276" s="100"/>
      <c r="AE276" s="100"/>
      <c r="AF276" s="100"/>
      <c r="AG276" s="100"/>
      <c r="AH276" s="100"/>
      <c r="AI276" s="100"/>
      <c r="AJ276" s="100"/>
      <c r="AK276" s="100"/>
      <c r="AL276" s="100"/>
      <c r="AM276" s="100"/>
      <c r="AN276" s="100"/>
      <c r="AO276" s="100"/>
      <c r="AP276" s="100"/>
      <c r="AQ276" s="100"/>
      <c r="AR276" s="100"/>
      <c r="AS276" s="100"/>
      <c r="AT276" s="100"/>
      <c r="AU276" s="100"/>
      <c r="AV276" s="100"/>
      <c r="AW276" s="100"/>
      <c r="AX276" s="100"/>
      <c r="AY276" s="100"/>
      <c r="AZ276" s="100"/>
      <c r="BA276" s="100"/>
      <c r="BB276" s="100"/>
      <c r="BC276" s="100"/>
      <c r="BD276" s="100"/>
      <c r="BE276" s="100"/>
      <c r="BF276" s="100"/>
      <c r="BG276" s="100"/>
      <c r="BH276" s="100"/>
      <c r="BI276" s="100"/>
      <c r="BJ276" s="100"/>
      <c r="BK276" s="100"/>
      <c r="BL276" s="100"/>
      <c r="BM276" s="100"/>
      <c r="BN276" s="100"/>
      <c r="BO276" s="100"/>
      <c r="BP276" s="100"/>
      <c r="BQ276" s="100"/>
      <c r="BR276" s="100"/>
      <c r="BS276" s="100"/>
      <c r="BT276" s="100"/>
      <c r="BU276" s="100"/>
      <c r="BV276" s="100"/>
      <c r="BW276" s="100"/>
      <c r="BX276" s="100"/>
      <c r="BY276" s="100"/>
      <c r="BZ276" s="100"/>
      <c r="CA276" s="100"/>
      <c r="CB276" s="100"/>
      <c r="CC276" s="100"/>
      <c r="CD276" s="100"/>
      <c r="CE276" s="100"/>
      <c r="CF276" s="100"/>
      <c r="CG276" s="100"/>
      <c r="CH276" s="100"/>
      <c r="CI276" s="100"/>
      <c r="CJ276" s="100"/>
      <c r="CK276" s="100"/>
      <c r="CL276" s="100"/>
      <c r="CM276" s="100"/>
      <c r="CN276" s="100"/>
      <c r="CO276" s="100"/>
      <c r="CP276" s="100"/>
      <c r="CQ276" s="100"/>
      <c r="CR276" s="100"/>
      <c r="CS276" s="100"/>
      <c r="CT276" s="100"/>
      <c r="CU276" s="100"/>
      <c r="CV276" s="100"/>
      <c r="CW276" s="100"/>
      <c r="CX276" s="100"/>
      <c r="CY276" s="100"/>
      <c r="CZ276" s="100"/>
      <c r="DA276" s="100"/>
      <c r="DB276" s="100"/>
      <c r="DC276" s="100"/>
      <c r="DD276" s="100"/>
      <c r="DE276" s="100"/>
      <c r="DF276" s="100"/>
      <c r="DG276" s="100"/>
      <c r="DH276" s="100"/>
      <c r="DI276" s="100"/>
      <c r="DJ276" s="100"/>
      <c r="DK276" s="100"/>
      <c r="DL276" s="100"/>
      <c r="DM276" s="100"/>
      <c r="DN276" s="100"/>
      <c r="DO276" s="100"/>
      <c r="DP276" s="100"/>
      <c r="DQ276" s="100"/>
      <c r="DR276" s="100"/>
      <c r="DS276" s="100"/>
      <c r="DT276" s="100"/>
      <c r="DU276" s="100"/>
      <c r="DV276" s="100"/>
      <c r="DW276" s="100"/>
      <c r="DX276" s="100"/>
      <c r="DY276" s="100"/>
      <c r="DZ276" s="100"/>
      <c r="EA276" s="100"/>
      <c r="EB276" s="100"/>
      <c r="EC276" s="100"/>
      <c r="ED276" s="100"/>
      <c r="EE276" s="100"/>
      <c r="EF276" s="100"/>
      <c r="EG276" s="100"/>
      <c r="EH276" s="100"/>
      <c r="EI276" s="100"/>
      <c r="EJ276" s="100"/>
      <c r="EK276" s="100"/>
      <c r="EL276" s="100"/>
      <c r="EM276" s="100"/>
      <c r="EN276" s="100"/>
      <c r="EO276" s="100"/>
      <c r="EP276" s="100"/>
      <c r="EQ276" s="100"/>
      <c r="ER276" s="100"/>
      <c r="ES276" s="100"/>
      <c r="ET276" s="100"/>
      <c r="EU276" s="100"/>
      <c r="EV276" s="100"/>
      <c r="EW276" s="100"/>
      <c r="EX276" s="100"/>
      <c r="EY276" s="100"/>
      <c r="EZ276" s="100"/>
      <c r="FA276" s="100"/>
      <c r="FB276" s="100"/>
      <c r="FC276" s="100"/>
      <c r="FD276" s="100"/>
      <c r="FE276" s="100"/>
      <c r="FF276" s="100"/>
      <c r="FG276" s="100"/>
      <c r="FH276" s="100"/>
      <c r="FI276" s="100"/>
      <c r="FJ276" s="100"/>
      <c r="FK276" s="100"/>
      <c r="FL276" s="100"/>
      <c r="FM276" s="100"/>
      <c r="FN276" s="100"/>
      <c r="FO276" s="100"/>
      <c r="FP276" s="100"/>
      <c r="FQ276" s="100"/>
      <c r="FR276" s="100"/>
      <c r="FS276" s="100"/>
      <c r="FT276" s="100"/>
      <c r="FU276" s="100"/>
      <c r="FV276" s="100"/>
      <c r="FW276" s="100"/>
      <c r="FX276" s="100"/>
      <c r="FY276" s="100"/>
      <c r="FZ276" s="100"/>
      <c r="GA276" s="100"/>
      <c r="GB276" s="100"/>
      <c r="GC276" s="100"/>
      <c r="GD276" s="100"/>
      <c r="GE276" s="100"/>
      <c r="GF276" s="100"/>
      <c r="GG276" s="100"/>
      <c r="GH276" s="100"/>
      <c r="GI276" s="100"/>
      <c r="GJ276" s="100"/>
      <c r="GK276" s="100"/>
      <c r="GL276" s="100"/>
      <c r="GM276" s="100"/>
      <c r="GN276" s="100"/>
      <c r="GO276" s="100"/>
      <c r="GP276" s="100"/>
      <c r="GQ276" s="100"/>
      <c r="GR276" s="100"/>
      <c r="GS276" s="100"/>
      <c r="GT276" s="100"/>
      <c r="GU276" s="100"/>
      <c r="GV276" s="100"/>
      <c r="GW276" s="100"/>
      <c r="GX276" s="100"/>
      <c r="GY276" s="100"/>
      <c r="GZ276" s="100"/>
      <c r="HA276" s="100"/>
      <c r="HB276" s="100"/>
      <c r="HC276" s="100"/>
      <c r="HD276" s="100"/>
      <c r="HE276" s="100"/>
      <c r="HF276" s="100"/>
      <c r="HG276" s="100"/>
      <c r="HH276" s="100"/>
      <c r="HI276" s="100"/>
      <c r="HJ276" s="100"/>
      <c r="HK276" s="100"/>
      <c r="HL276" s="100"/>
      <c r="HM276" s="100"/>
      <c r="HN276" s="100"/>
      <c r="HO276" s="100"/>
      <c r="HP276" s="100"/>
      <c r="HQ276" s="100"/>
      <c r="HR276" s="100"/>
      <c r="HS276" s="100"/>
      <c r="HT276" s="100"/>
      <c r="HU276" s="100"/>
      <c r="HV276" s="100"/>
      <c r="HW276" s="100"/>
      <c r="HX276" s="100"/>
      <c r="HY276" s="100"/>
      <c r="HZ276" s="100"/>
      <c r="IA276" s="100"/>
      <c r="IB276" s="100"/>
      <c r="IC276" s="100"/>
      <c r="ID276" s="100"/>
      <c r="IE276" s="100"/>
      <c r="IF276" s="100"/>
      <c r="IG276" s="100"/>
      <c r="IH276" s="100"/>
      <c r="II276" s="100"/>
      <c r="IJ276" s="100"/>
      <c r="IK276" s="100"/>
      <c r="IL276" s="100"/>
      <c r="IM276" s="100"/>
      <c r="IN276" s="100"/>
      <c r="IO276" s="100"/>
      <c r="IP276" s="100"/>
      <c r="IQ276" s="100"/>
      <c r="IR276" s="100"/>
      <c r="IS276" s="100"/>
      <c r="IT276" s="100"/>
      <c r="IU276" s="100"/>
      <c r="IV276" s="100"/>
      <c r="IW276" s="100"/>
      <c r="IX276" s="100"/>
      <c r="IY276" s="100"/>
      <c r="IZ276" s="100"/>
      <c r="JA276" s="100"/>
      <c r="JB276" s="100"/>
      <c r="JC276" s="100"/>
      <c r="JD276" s="100"/>
      <c r="JE276" s="100"/>
      <c r="JF276" s="100"/>
      <c r="JG276" s="100"/>
      <c r="JH276" s="100"/>
      <c r="JI276" s="100"/>
      <c r="JJ276" s="100"/>
      <c r="JK276" s="100"/>
      <c r="JL276" s="100"/>
      <c r="JM276" s="100"/>
      <c r="JN276" s="100"/>
      <c r="JO276" s="100"/>
      <c r="JP276" s="100"/>
      <c r="JQ276" s="100"/>
      <c r="JR276" s="100"/>
      <c r="JS276" s="100"/>
      <c r="JT276" s="100"/>
      <c r="JU276" s="100"/>
      <c r="JV276" s="100"/>
      <c r="JW276" s="100"/>
      <c r="JX276" s="100"/>
      <c r="JY276" s="100"/>
      <c r="JZ276" s="100"/>
      <c r="KA276" s="100"/>
      <c r="KB276" s="100"/>
      <c r="KC276" s="100"/>
      <c r="KD276" s="100"/>
      <c r="KE276" s="100"/>
      <c r="KF276" s="100"/>
      <c r="KG276" s="100"/>
      <c r="KH276" s="100"/>
      <c r="KI276" s="100"/>
      <c r="KJ276" s="100"/>
      <c r="KK276" s="100"/>
      <c r="KL276" s="100"/>
      <c r="KM276" s="100"/>
      <c r="KN276" s="100"/>
      <c r="KO276" s="100"/>
      <c r="KP276" s="100"/>
      <c r="KQ276" s="100"/>
      <c r="KR276" s="100"/>
      <c r="KS276" s="100"/>
      <c r="KT276" s="100"/>
      <c r="KU276" s="100"/>
      <c r="KV276" s="100"/>
      <c r="KW276" s="100"/>
      <c r="KX276" s="100"/>
      <c r="KY276" s="100"/>
      <c r="KZ276" s="100"/>
      <c r="LA276" s="100"/>
      <c r="LB276" s="100"/>
      <c r="LC276" s="100"/>
      <c r="LD276" s="100"/>
      <c r="LE276" s="100"/>
      <c r="LF276" s="100"/>
      <c r="LG276" s="100"/>
      <c r="LH276" s="100"/>
      <c r="LI276" s="100"/>
      <c r="LJ276" s="100"/>
      <c r="LK276" s="100"/>
      <c r="LL276" s="100"/>
      <c r="LM276" s="100"/>
      <c r="LN276" s="100"/>
      <c r="LO276" s="100"/>
      <c r="LP276" s="100"/>
      <c r="LQ276" s="100"/>
      <c r="LR276" s="100"/>
      <c r="LS276" s="100"/>
      <c r="LT276" s="100"/>
      <c r="LU276" s="100"/>
      <c r="LV276" s="100"/>
      <c r="LW276" s="100"/>
      <c r="LX276" s="100"/>
      <c r="LY276" s="100"/>
      <c r="LZ276" s="100"/>
      <c r="MA276" s="100"/>
      <c r="MB276" s="100"/>
      <c r="MC276" s="100"/>
      <c r="MD276" s="100"/>
      <c r="ME276" s="100"/>
      <c r="MF276" s="100"/>
      <c r="MG276" s="100"/>
      <c r="MH276" s="100"/>
      <c r="MI276" s="100"/>
      <c r="MJ276" s="100"/>
      <c r="MK276" s="100"/>
      <c r="ML276" s="100"/>
      <c r="MM276" s="100"/>
      <c r="MN276" s="100"/>
      <c r="MO276" s="100"/>
      <c r="MP276" s="100"/>
      <c r="MQ276" s="100"/>
      <c r="MR276" s="100"/>
      <c r="MS276" s="100"/>
      <c r="MT276" s="100"/>
      <c r="MU276" s="100"/>
      <c r="MV276" s="100"/>
      <c r="MW276" s="100"/>
      <c r="MX276" s="100"/>
      <c r="MY276" s="100"/>
      <c r="MZ276" s="100"/>
      <c r="NA276" s="100"/>
      <c r="NB276" s="100"/>
      <c r="NC276" s="100"/>
      <c r="ND276" s="100"/>
      <c r="NE276" s="100"/>
      <c r="NF276" s="100"/>
      <c r="NG276" s="100"/>
      <c r="NH276" s="100"/>
      <c r="NI276" s="100"/>
      <c r="NJ276" s="100"/>
      <c r="NK276" s="100"/>
      <c r="NL276" s="100"/>
      <c r="NM276" s="100"/>
      <c r="NN276" s="100"/>
      <c r="NO276" s="100"/>
      <c r="NP276" s="100"/>
      <c r="NQ276" s="100"/>
      <c r="NR276" s="100"/>
      <c r="NS276" s="100"/>
      <c r="NT276" s="100"/>
      <c r="NU276" s="100"/>
      <c r="NV276" s="100"/>
      <c r="NW276" s="100"/>
      <c r="NX276" s="100"/>
      <c r="NY276" s="100"/>
      <c r="NZ276" s="100"/>
      <c r="OA276" s="100"/>
      <c r="OB276" s="100"/>
      <c r="OC276" s="100"/>
      <c r="OD276" s="100"/>
      <c r="OE276" s="100"/>
      <c r="OF276" s="100"/>
      <c r="OG276" s="100"/>
      <c r="OH276" s="100"/>
      <c r="OI276" s="100"/>
      <c r="OJ276" s="100"/>
      <c r="OK276" s="100"/>
      <c r="OL276" s="100"/>
      <c r="OM276" s="100"/>
      <c r="ON276" s="100"/>
      <c r="OO276" s="100"/>
      <c r="OP276" s="100"/>
      <c r="OQ276" s="100"/>
      <c r="OR276" s="100"/>
      <c r="OS276" s="100"/>
      <c r="OT276" s="100"/>
      <c r="OU276" s="100"/>
      <c r="OV276" s="100"/>
      <c r="OW276" s="100"/>
      <c r="OX276" s="100"/>
      <c r="OY276" s="100"/>
      <c r="OZ276" s="100"/>
      <c r="PA276" s="100"/>
      <c r="PB276" s="100"/>
      <c r="PC276" s="100"/>
      <c r="PD276" s="100"/>
      <c r="PE276" s="100"/>
      <c r="PF276" s="100"/>
      <c r="PG276" s="100"/>
      <c r="PH276" s="100"/>
      <c r="PI276" s="100"/>
      <c r="PJ276" s="100"/>
      <c r="PK276" s="100"/>
      <c r="PL276" s="100"/>
      <c r="PM276" s="100"/>
      <c r="PN276" s="100"/>
      <c r="PO276" s="100"/>
      <c r="PP276" s="100"/>
      <c r="PQ276" s="100"/>
      <c r="PR276" s="100"/>
      <c r="PS276" s="100"/>
      <c r="PT276" s="100"/>
      <c r="PU276" s="100"/>
      <c r="PV276" s="100"/>
      <c r="PW276" s="100"/>
      <c r="PX276" s="100"/>
      <c r="PY276" s="100"/>
      <c r="PZ276" s="100"/>
      <c r="QA276" s="100"/>
      <c r="QB276" s="100"/>
      <c r="QC276" s="100"/>
      <c r="QD276" s="100"/>
      <c r="QE276" s="100"/>
      <c r="QF276" s="100"/>
      <c r="QG276" s="100"/>
      <c r="QH276" s="100"/>
      <c r="QI276" s="100"/>
      <c r="QJ276" s="100"/>
      <c r="QK276" s="100"/>
      <c r="QL276" s="100"/>
      <c r="QM276" s="100"/>
      <c r="QN276" s="100"/>
      <c r="QO276" s="100"/>
      <c r="QP276" s="100"/>
      <c r="QQ276" s="100"/>
      <c r="QR276" s="100"/>
      <c r="QS276" s="100"/>
      <c r="QT276" s="100"/>
      <c r="QU276" s="100"/>
      <c r="QV276" s="100"/>
      <c r="QW276" s="100"/>
      <c r="QX276" s="100"/>
      <c r="QY276" s="100"/>
      <c r="QZ276" s="100"/>
      <c r="RA276" s="100"/>
      <c r="RB276" s="100"/>
      <c r="RC276" s="100"/>
      <c r="RD276" s="100"/>
      <c r="RE276" s="100"/>
      <c r="RF276" s="100"/>
      <c r="RG276" s="100"/>
      <c r="RH276" s="100"/>
      <c r="RI276" s="100"/>
      <c r="RJ276" s="100"/>
      <c r="RK276" s="100"/>
      <c r="RL276" s="100"/>
      <c r="RM276" s="100"/>
      <c r="RN276" s="100"/>
      <c r="RO276" s="100"/>
      <c r="RP276" s="100"/>
      <c r="RQ276" s="100"/>
      <c r="RR276" s="100"/>
      <c r="RS276" s="100"/>
      <c r="RT276" s="100"/>
      <c r="RU276" s="100"/>
      <c r="RV276" s="100"/>
      <c r="RW276" s="100"/>
      <c r="RX276" s="100"/>
      <c r="RY276" s="100"/>
      <c r="RZ276" s="100"/>
      <c r="SA276" s="100"/>
      <c r="SB276" s="100"/>
      <c r="SC276" s="100"/>
      <c r="SD276" s="100"/>
      <c r="SE276" s="100"/>
      <c r="SF276" s="100"/>
      <c r="SG276" s="100"/>
      <c r="SH276" s="100"/>
      <c r="SI276" s="100"/>
      <c r="SJ276" s="100"/>
      <c r="SK276" s="100"/>
      <c r="SL276" s="100"/>
      <c r="SM276" s="100"/>
      <c r="SN276" s="100"/>
      <c r="SO276" s="100"/>
      <c r="SP276" s="100"/>
      <c r="SQ276" s="100"/>
      <c r="SR276" s="100"/>
      <c r="SS276" s="100"/>
      <c r="ST276" s="100"/>
      <c r="SU276" s="100"/>
      <c r="SV276" s="100"/>
      <c r="SW276" s="100"/>
      <c r="SX276" s="100"/>
      <c r="SY276" s="100"/>
      <c r="SZ276" s="100"/>
      <c r="TA276" s="100"/>
      <c r="TB276" s="100"/>
      <c r="TC276" s="100"/>
      <c r="TD276" s="100"/>
      <c r="TE276" s="100"/>
      <c r="TF276" s="100"/>
      <c r="TG276" s="100"/>
      <c r="TH276" s="100"/>
      <c r="TI276" s="100"/>
      <c r="TJ276" s="100"/>
      <c r="TK276" s="100"/>
      <c r="TL276" s="100"/>
      <c r="TM276" s="100"/>
      <c r="TN276" s="100"/>
      <c r="TO276" s="100"/>
      <c r="TP276" s="100"/>
      <c r="TQ276" s="100"/>
      <c r="TR276" s="100"/>
      <c r="TS276" s="100"/>
      <c r="TT276" s="100"/>
      <c r="TU276" s="100"/>
      <c r="TV276" s="100"/>
      <c r="TW276" s="100"/>
      <c r="TX276" s="100"/>
      <c r="TY276" s="100"/>
      <c r="TZ276" s="100"/>
      <c r="UA276" s="100"/>
      <c r="UB276" s="100"/>
      <c r="UC276" s="100"/>
      <c r="UD276" s="100"/>
      <c r="UE276" s="100"/>
      <c r="UF276" s="100"/>
      <c r="UG276" s="100"/>
      <c r="UH276" s="100"/>
      <c r="UI276" s="100"/>
      <c r="UJ276" s="100"/>
      <c r="UK276" s="100"/>
      <c r="UL276" s="100"/>
      <c r="UM276" s="100"/>
      <c r="UN276" s="100"/>
      <c r="UO276" s="100"/>
      <c r="UP276" s="100"/>
      <c r="UQ276" s="100"/>
      <c r="UR276" s="100"/>
      <c r="US276" s="100"/>
      <c r="UT276" s="100"/>
      <c r="UU276" s="100"/>
      <c r="UV276" s="100"/>
      <c r="UW276" s="100"/>
      <c r="UX276" s="100"/>
      <c r="UY276" s="100"/>
      <c r="UZ276" s="100"/>
      <c r="VA276" s="100"/>
      <c r="VB276" s="100"/>
      <c r="VC276" s="100"/>
      <c r="VD276" s="100"/>
      <c r="VE276" s="100"/>
      <c r="VF276" s="100"/>
      <c r="VG276" s="100"/>
      <c r="VH276" s="100"/>
      <c r="VI276" s="100"/>
      <c r="VJ276" s="100"/>
      <c r="VK276" s="100"/>
      <c r="VL276" s="100"/>
      <c r="VM276" s="100"/>
      <c r="VN276" s="100"/>
      <c r="VO276" s="100"/>
      <c r="VP276" s="100"/>
      <c r="VQ276" s="100"/>
      <c r="VR276" s="100"/>
      <c r="VS276" s="100"/>
      <c r="VT276" s="100"/>
      <c r="VU276" s="100"/>
      <c r="VV276" s="100"/>
      <c r="VW276" s="100"/>
      <c r="VX276" s="100"/>
      <c r="VY276" s="100"/>
      <c r="VZ276" s="100"/>
      <c r="WA276" s="100"/>
      <c r="WB276" s="100"/>
      <c r="WC276" s="100"/>
      <c r="WD276" s="100"/>
      <c r="WE276" s="100"/>
      <c r="WF276" s="100"/>
      <c r="WG276" s="100"/>
      <c r="WH276" s="100"/>
      <c r="WI276" s="100"/>
      <c r="WJ276" s="100"/>
      <c r="WK276" s="100"/>
      <c r="WL276" s="100"/>
      <c r="WM276" s="100"/>
      <c r="WN276" s="100"/>
      <c r="WO276" s="100"/>
      <c r="WP276" s="100"/>
      <c r="WQ276" s="100"/>
      <c r="WR276" s="100"/>
      <c r="WS276" s="100"/>
      <c r="WT276" s="100"/>
      <c r="WU276" s="100"/>
      <c r="WV276" s="100"/>
      <c r="WW276" s="100"/>
      <c r="WX276" s="100"/>
      <c r="WY276" s="100"/>
      <c r="WZ276" s="100"/>
      <c r="XA276" s="100"/>
      <c r="XB276" s="100"/>
      <c r="XC276" s="100"/>
      <c r="XD276" s="100"/>
      <c r="XE276" s="100"/>
      <c r="XF276" s="100"/>
      <c r="XG276" s="100"/>
      <c r="XH276" s="100"/>
      <c r="XI276" s="100"/>
      <c r="XJ276" s="100"/>
      <c r="XK276" s="100"/>
      <c r="XL276" s="100"/>
      <c r="XM276" s="100"/>
      <c r="XN276" s="100"/>
      <c r="XO276" s="100"/>
      <c r="XP276" s="100"/>
      <c r="XQ276" s="100"/>
      <c r="XR276" s="100"/>
      <c r="XS276" s="100"/>
      <c r="XT276" s="100"/>
      <c r="XU276" s="100"/>
      <c r="XV276" s="100"/>
      <c r="XW276" s="100"/>
      <c r="XX276" s="100"/>
      <c r="XY276" s="100"/>
      <c r="XZ276" s="100"/>
      <c r="YA276" s="100"/>
      <c r="YB276" s="100"/>
      <c r="YC276" s="100"/>
      <c r="YD276" s="100"/>
      <c r="YE276" s="100"/>
      <c r="YF276" s="100"/>
      <c r="YG276" s="100"/>
      <c r="YH276" s="100"/>
      <c r="YI276" s="100"/>
      <c r="YJ276" s="100"/>
      <c r="YK276" s="100"/>
      <c r="YL276" s="100"/>
      <c r="YM276" s="100"/>
      <c r="YN276" s="100"/>
      <c r="YO276" s="100"/>
      <c r="YP276" s="100"/>
      <c r="YQ276" s="100"/>
      <c r="YR276" s="100"/>
      <c r="YS276" s="100"/>
      <c r="YT276" s="100"/>
      <c r="YU276" s="100"/>
      <c r="YV276" s="100"/>
      <c r="YW276" s="100"/>
      <c r="YX276" s="100"/>
      <c r="YY276" s="100"/>
      <c r="YZ276" s="100"/>
      <c r="ZA276" s="100"/>
      <c r="ZB276" s="100"/>
      <c r="ZC276" s="100"/>
      <c r="ZD276" s="100"/>
      <c r="ZE276" s="100"/>
      <c r="ZF276" s="100"/>
      <c r="ZG276" s="100"/>
      <c r="ZH276" s="100"/>
      <c r="ZI276" s="100"/>
      <c r="ZJ276" s="100"/>
      <c r="ZK276" s="100"/>
      <c r="ZL276" s="100"/>
      <c r="ZM276" s="100"/>
      <c r="ZN276" s="100"/>
      <c r="ZO276" s="100"/>
      <c r="ZP276" s="100"/>
      <c r="ZQ276" s="100"/>
      <c r="ZR276" s="100"/>
      <c r="ZS276" s="100"/>
      <c r="ZT276" s="100"/>
      <c r="ZU276" s="100"/>
      <c r="ZV276" s="100"/>
      <c r="ZW276" s="100"/>
      <c r="ZX276" s="100"/>
      <c r="ZY276" s="100"/>
      <c r="ZZ276" s="100"/>
      <c r="AAA276" s="100"/>
      <c r="AAB276" s="100"/>
      <c r="AAC276" s="100"/>
      <c r="AAD276" s="100"/>
      <c r="AAE276" s="100"/>
      <c r="AAF276" s="100"/>
      <c r="AAG276" s="100"/>
      <c r="AAH276" s="100"/>
      <c r="AAI276" s="100"/>
      <c r="AAJ276" s="100"/>
      <c r="AAK276" s="100"/>
      <c r="AAL276" s="100"/>
      <c r="AAM276" s="100"/>
      <c r="AAN276" s="100"/>
      <c r="AAO276" s="100"/>
      <c r="AAP276" s="100"/>
      <c r="AAQ276" s="100"/>
      <c r="AAR276" s="100"/>
      <c r="AAS276" s="100"/>
      <c r="AAT276" s="100"/>
      <c r="AAU276" s="100"/>
      <c r="AAV276" s="100"/>
      <c r="AAW276" s="100"/>
      <c r="AAX276" s="100"/>
      <c r="AAY276" s="100"/>
      <c r="AAZ276" s="100"/>
      <c r="ABA276" s="100"/>
      <c r="ABB276" s="100"/>
      <c r="ABC276" s="100"/>
      <c r="ABD276" s="100"/>
      <c r="ABE276" s="100"/>
      <c r="ABF276" s="100"/>
      <c r="ABG276" s="100"/>
      <c r="ABH276" s="100"/>
      <c r="ABI276" s="100"/>
      <c r="ABJ276" s="100"/>
      <c r="ABK276" s="100"/>
      <c r="ABL276" s="100"/>
      <c r="ABM276" s="100"/>
      <c r="ABN276" s="100"/>
      <c r="ABO276" s="100"/>
      <c r="ABP276" s="100"/>
      <c r="ABQ276" s="100"/>
      <c r="ABR276" s="100"/>
      <c r="ABS276" s="100"/>
      <c r="ABT276" s="100"/>
      <c r="ABU276" s="100"/>
      <c r="ABV276" s="100"/>
      <c r="ABW276" s="100"/>
      <c r="ABX276" s="100"/>
      <c r="ABY276" s="100"/>
      <c r="ABZ276" s="100"/>
      <c r="ACA276" s="100"/>
      <c r="ACB276" s="100"/>
      <c r="ACC276" s="100"/>
      <c r="ACD276" s="100"/>
      <c r="ACE276" s="100"/>
      <c r="ACF276" s="100"/>
      <c r="ACG276" s="100"/>
      <c r="ACH276" s="100"/>
      <c r="ACI276" s="100"/>
      <c r="ACJ276" s="100"/>
      <c r="ACK276" s="100"/>
      <c r="ACL276" s="100"/>
      <c r="ACM276" s="100"/>
      <c r="ACN276" s="100"/>
      <c r="ACO276" s="100"/>
      <c r="ACP276" s="100"/>
      <c r="ACQ276" s="100"/>
      <c r="ACR276" s="100"/>
      <c r="ACS276" s="100"/>
      <c r="ACT276" s="100"/>
      <c r="ACU276" s="100"/>
      <c r="ACV276" s="100"/>
      <c r="ACW276" s="100"/>
      <c r="ACX276" s="100"/>
      <c r="ACY276" s="100"/>
      <c r="ACZ276" s="100"/>
      <c r="ADA276" s="100"/>
      <c r="ADB276" s="100"/>
      <c r="ADC276" s="100"/>
      <c r="ADD276" s="100"/>
      <c r="ADE276" s="100"/>
      <c r="ADF276" s="100"/>
      <c r="ADG276" s="100"/>
      <c r="ADH276" s="100"/>
      <c r="ADI276" s="100"/>
      <c r="ADJ276" s="100"/>
      <c r="ADK276" s="100"/>
      <c r="ADL276" s="100"/>
      <c r="ADM276" s="100"/>
      <c r="ADN276" s="100"/>
      <c r="ADO276" s="100"/>
      <c r="ADP276" s="100"/>
      <c r="ADQ276" s="100"/>
      <c r="ADR276" s="100"/>
      <c r="ADS276" s="100"/>
      <c r="ADT276" s="100"/>
      <c r="ADU276" s="100"/>
      <c r="ADV276" s="100"/>
      <c r="ADW276" s="100"/>
      <c r="ADX276" s="100"/>
      <c r="ADY276" s="100"/>
      <c r="ADZ276" s="100"/>
      <c r="AEA276" s="100"/>
      <c r="AEB276" s="100"/>
      <c r="AEC276" s="100"/>
      <c r="AED276" s="100"/>
      <c r="AEE276" s="100"/>
      <c r="AEF276" s="100"/>
      <c r="AEG276" s="100"/>
      <c r="AEH276" s="100"/>
      <c r="AEI276" s="100"/>
      <c r="AEJ276" s="100"/>
      <c r="AEK276" s="100"/>
      <c r="AEL276" s="100"/>
      <c r="AEM276" s="100"/>
      <c r="AEN276" s="100"/>
      <c r="AEO276" s="100"/>
      <c r="AEP276" s="100"/>
      <c r="AEQ276" s="100"/>
      <c r="AER276" s="100"/>
      <c r="AES276" s="100"/>
      <c r="AET276" s="100"/>
      <c r="AEU276" s="100"/>
      <c r="AEV276" s="100"/>
      <c r="AEW276" s="100"/>
      <c r="AEX276" s="100"/>
      <c r="AEY276" s="100"/>
      <c r="AEZ276" s="100"/>
      <c r="AFA276" s="100"/>
      <c r="AFB276" s="100"/>
      <c r="AFC276" s="100"/>
      <c r="AFD276" s="100"/>
      <c r="AFE276" s="100"/>
      <c r="AFF276" s="100"/>
      <c r="AFG276" s="100"/>
      <c r="AFH276" s="100"/>
      <c r="AFI276" s="100"/>
      <c r="AFJ276" s="100"/>
      <c r="AFK276" s="100"/>
      <c r="AFL276" s="100"/>
      <c r="AFM276" s="100"/>
      <c r="AFN276" s="100"/>
      <c r="AFO276" s="100"/>
      <c r="AFP276" s="100"/>
      <c r="AFQ276" s="100"/>
      <c r="AFR276" s="100"/>
      <c r="AFS276" s="100"/>
      <c r="AFT276" s="100"/>
      <c r="AFU276" s="100"/>
      <c r="AFV276" s="100"/>
      <c r="AFW276" s="100"/>
      <c r="AFX276" s="100"/>
      <c r="AFY276" s="100"/>
      <c r="AFZ276" s="100"/>
      <c r="AGA276" s="100"/>
      <c r="AGB276" s="100"/>
      <c r="AGC276" s="100"/>
      <c r="AGD276" s="100"/>
      <c r="AGE276" s="100"/>
      <c r="AGF276" s="100"/>
      <c r="AGG276" s="100"/>
      <c r="AGH276" s="100"/>
      <c r="AGI276" s="100"/>
      <c r="AGJ276" s="100"/>
      <c r="AGK276" s="100"/>
      <c r="AGL276" s="100"/>
      <c r="AGM276" s="100"/>
      <c r="AGN276" s="100"/>
      <c r="AGO276" s="100"/>
      <c r="AGP276" s="100"/>
      <c r="AGQ276" s="100"/>
      <c r="AGR276" s="100"/>
      <c r="AGS276" s="100"/>
      <c r="AGT276" s="100"/>
      <c r="AGU276" s="100"/>
      <c r="AGV276" s="100"/>
      <c r="AGW276" s="100"/>
      <c r="AGX276" s="100"/>
      <c r="AGY276" s="100"/>
      <c r="AGZ276" s="100"/>
      <c r="AHA276" s="100"/>
      <c r="AHB276" s="100"/>
      <c r="AHC276" s="100"/>
      <c r="AHD276" s="100"/>
      <c r="AHE276" s="100"/>
      <c r="AHF276" s="100"/>
      <c r="AHG276" s="100"/>
      <c r="AHH276" s="100"/>
      <c r="AHI276" s="100"/>
      <c r="AHJ276" s="100"/>
      <c r="AHK276" s="100"/>
      <c r="AHL276" s="100"/>
      <c r="AHM276" s="100"/>
      <c r="AHN276" s="100"/>
      <c r="AHO276" s="100"/>
      <c r="AHP276" s="100"/>
      <c r="AHQ276" s="100"/>
      <c r="AHR276" s="100"/>
      <c r="AHS276" s="100"/>
      <c r="AHT276" s="100"/>
      <c r="AHU276" s="100"/>
      <c r="AHV276" s="100"/>
      <c r="AHW276" s="100"/>
      <c r="AHX276" s="100"/>
      <c r="AHY276" s="100"/>
      <c r="AHZ276" s="100"/>
      <c r="AIA276" s="100"/>
      <c r="AIB276" s="100"/>
      <c r="AIC276" s="100"/>
      <c r="AID276" s="100"/>
      <c r="AIE276" s="100"/>
      <c r="AIF276" s="100"/>
      <c r="AIG276" s="100"/>
      <c r="AIH276" s="100"/>
      <c r="AII276" s="100"/>
      <c r="AIJ276" s="100"/>
      <c r="AIK276" s="100"/>
      <c r="AIL276" s="100"/>
      <c r="AIM276" s="100"/>
      <c r="AIN276" s="100"/>
      <c r="AIO276" s="100"/>
      <c r="AIP276" s="100"/>
      <c r="AIQ276" s="100"/>
      <c r="AIR276" s="100"/>
      <c r="AIS276" s="100"/>
      <c r="AIT276" s="100"/>
      <c r="AIU276" s="100"/>
      <c r="AIV276" s="100"/>
      <c r="AIW276" s="100"/>
      <c r="AIX276" s="100"/>
      <c r="AIY276" s="100"/>
      <c r="AIZ276" s="100"/>
      <c r="AJA276" s="100"/>
      <c r="AJB276" s="100"/>
      <c r="AJC276" s="100"/>
      <c r="AJD276" s="100"/>
      <c r="AJE276" s="100"/>
      <c r="AJF276" s="100"/>
      <c r="AJG276" s="100"/>
      <c r="AJH276" s="100"/>
      <c r="AJI276" s="100"/>
      <c r="AJJ276" s="100"/>
      <c r="AJK276" s="100"/>
      <c r="AJL276" s="100"/>
      <c r="AJM276" s="100"/>
      <c r="AJN276" s="100"/>
      <c r="AJO276" s="100"/>
      <c r="AJP276" s="100"/>
      <c r="AJQ276" s="100"/>
      <c r="AJR276" s="100"/>
      <c r="AJS276" s="100"/>
      <c r="AJT276" s="100"/>
      <c r="AJU276" s="100"/>
      <c r="AJV276" s="100"/>
      <c r="AJW276" s="100"/>
      <c r="AJX276" s="100"/>
      <c r="AJY276" s="100"/>
      <c r="AJZ276" s="100"/>
      <c r="AKA276" s="100"/>
      <c r="AKB276" s="100"/>
      <c r="AKC276" s="100"/>
      <c r="AKD276" s="100"/>
      <c r="AKE276" s="100"/>
      <c r="AKF276" s="100"/>
      <c r="AKG276" s="100"/>
      <c r="AKH276" s="100"/>
      <c r="AKI276" s="100"/>
      <c r="AKJ276" s="100"/>
      <c r="AKK276" s="100"/>
      <c r="AKL276" s="100"/>
      <c r="AKM276" s="100"/>
      <c r="AKN276" s="100"/>
      <c r="AKO276" s="100"/>
      <c r="AKP276" s="100"/>
      <c r="AKQ276" s="100"/>
      <c r="AKR276" s="100"/>
      <c r="AKS276" s="100"/>
      <c r="AKT276" s="100"/>
      <c r="AKU276" s="100"/>
      <c r="AKV276" s="100"/>
      <c r="AKW276" s="100"/>
      <c r="AKX276" s="100"/>
      <c r="AKY276" s="100"/>
      <c r="AKZ276" s="100"/>
      <c r="ALA276" s="100"/>
      <c r="ALB276" s="100"/>
      <c r="ALC276" s="100"/>
      <c r="ALD276" s="100"/>
      <c r="ALE276" s="100"/>
      <c r="ALF276" s="100"/>
      <c r="ALG276" s="100"/>
      <c r="ALH276" s="100"/>
      <c r="ALI276" s="100"/>
      <c r="ALJ276" s="100"/>
      <c r="ALK276" s="100"/>
      <c r="ALL276" s="100"/>
      <c r="ALM276" s="100"/>
      <c r="ALN276" s="100"/>
      <c r="ALO276" s="100"/>
      <c r="ALP276" s="100"/>
      <c r="ALQ276" s="100"/>
      <c r="ALR276" s="100"/>
      <c r="ALS276" s="100"/>
      <c r="ALT276" s="100"/>
      <c r="ALU276" s="100"/>
      <c r="ALV276" s="100"/>
      <c r="ALW276" s="100"/>
      <c r="ALX276" s="100"/>
      <c r="ALY276" s="100"/>
      <c r="ALZ276" s="100"/>
      <c r="AMA276" s="100"/>
      <c r="AMB276" s="100"/>
      <c r="AMC276" s="100"/>
      <c r="AMD276" s="100"/>
      <c r="AME276" s="100"/>
      <c r="AMF276" s="100"/>
      <c r="AMG276" s="100"/>
      <c r="AMH276" s="100"/>
      <c r="AMI276" s="100"/>
    </row>
    <row r="277" spans="1:1023" s="104" customFormat="1">
      <c r="A277" s="117" t="s">
        <v>260</v>
      </c>
      <c r="B277" s="118" t="s">
        <v>281</v>
      </c>
      <c r="C277" s="100">
        <v>2</v>
      </c>
      <c r="D277" s="100">
        <v>1</v>
      </c>
      <c r="E277" s="100"/>
      <c r="F277" s="100">
        <v>1</v>
      </c>
      <c r="G277" s="100"/>
      <c r="H277" s="100">
        <f t="shared" si="40"/>
        <v>4</v>
      </c>
      <c r="I277" s="123" t="str">
        <f t="shared" si="41"/>
        <v>統一超商</v>
      </c>
      <c r="J277" s="127" t="str">
        <f>IF((I277&lt;&gt;店舗数一覧_2021!I277),"○","")</f>
        <v/>
      </c>
      <c r="K277" s="124">
        <v>13653</v>
      </c>
      <c r="L277" s="102">
        <f t="shared" si="42"/>
        <v>3413.25</v>
      </c>
      <c r="S277" s="100"/>
      <c r="T277" s="100"/>
      <c r="U277" s="100"/>
      <c r="V277" s="100"/>
      <c r="W277" s="100"/>
      <c r="X277" s="100"/>
      <c r="Y277" s="100"/>
      <c r="Z277" s="100"/>
      <c r="AA277" s="100"/>
      <c r="AB277" s="100"/>
      <c r="AC277" s="100"/>
      <c r="AD277" s="100"/>
      <c r="AE277" s="100"/>
      <c r="AF277" s="100"/>
      <c r="AG277" s="100"/>
      <c r="AH277" s="100"/>
      <c r="AI277" s="100"/>
      <c r="AJ277" s="100"/>
      <c r="AK277" s="100"/>
      <c r="AL277" s="100"/>
      <c r="AM277" s="100"/>
      <c r="AN277" s="100"/>
      <c r="AO277" s="100"/>
      <c r="AP277" s="100"/>
      <c r="AQ277" s="100"/>
      <c r="AR277" s="100"/>
      <c r="AS277" s="100"/>
      <c r="AT277" s="100"/>
      <c r="AU277" s="100"/>
      <c r="AV277" s="100"/>
      <c r="AW277" s="100"/>
      <c r="AX277" s="100"/>
      <c r="AY277" s="100"/>
      <c r="AZ277" s="100"/>
      <c r="BA277" s="100"/>
      <c r="BB277" s="100"/>
      <c r="BC277" s="100"/>
      <c r="BD277" s="100"/>
      <c r="BE277" s="100"/>
      <c r="BF277" s="100"/>
      <c r="BG277" s="100"/>
      <c r="BH277" s="100"/>
      <c r="BI277" s="100"/>
      <c r="BJ277" s="100"/>
      <c r="BK277" s="100"/>
      <c r="BL277" s="100"/>
      <c r="BM277" s="100"/>
      <c r="BN277" s="100"/>
      <c r="BO277" s="100"/>
      <c r="BP277" s="100"/>
      <c r="BQ277" s="100"/>
      <c r="BR277" s="100"/>
      <c r="BS277" s="100"/>
      <c r="BT277" s="100"/>
      <c r="BU277" s="100"/>
      <c r="BV277" s="100"/>
      <c r="BW277" s="100"/>
      <c r="BX277" s="100"/>
      <c r="BY277" s="100"/>
      <c r="BZ277" s="100"/>
      <c r="CA277" s="100"/>
      <c r="CB277" s="100"/>
      <c r="CC277" s="100"/>
      <c r="CD277" s="100"/>
      <c r="CE277" s="100"/>
      <c r="CF277" s="100"/>
      <c r="CG277" s="100"/>
      <c r="CH277" s="100"/>
      <c r="CI277" s="100"/>
      <c r="CJ277" s="100"/>
      <c r="CK277" s="100"/>
      <c r="CL277" s="100"/>
      <c r="CM277" s="100"/>
      <c r="CN277" s="100"/>
      <c r="CO277" s="100"/>
      <c r="CP277" s="100"/>
      <c r="CQ277" s="100"/>
      <c r="CR277" s="100"/>
      <c r="CS277" s="100"/>
      <c r="CT277" s="100"/>
      <c r="CU277" s="100"/>
      <c r="CV277" s="100"/>
      <c r="CW277" s="100"/>
      <c r="CX277" s="100"/>
      <c r="CY277" s="100"/>
      <c r="CZ277" s="100"/>
      <c r="DA277" s="100"/>
      <c r="DB277" s="100"/>
      <c r="DC277" s="100"/>
      <c r="DD277" s="100"/>
      <c r="DE277" s="100"/>
      <c r="DF277" s="100"/>
      <c r="DG277" s="100"/>
      <c r="DH277" s="100"/>
      <c r="DI277" s="100"/>
      <c r="DJ277" s="100"/>
      <c r="DK277" s="100"/>
      <c r="DL277" s="100"/>
      <c r="DM277" s="100"/>
      <c r="DN277" s="100"/>
      <c r="DO277" s="100"/>
      <c r="DP277" s="100"/>
      <c r="DQ277" s="100"/>
      <c r="DR277" s="100"/>
      <c r="DS277" s="100"/>
      <c r="DT277" s="100"/>
      <c r="DU277" s="100"/>
      <c r="DV277" s="100"/>
      <c r="DW277" s="100"/>
      <c r="DX277" s="100"/>
      <c r="DY277" s="100"/>
      <c r="DZ277" s="100"/>
      <c r="EA277" s="100"/>
      <c r="EB277" s="100"/>
      <c r="EC277" s="100"/>
      <c r="ED277" s="100"/>
      <c r="EE277" s="100"/>
      <c r="EF277" s="100"/>
      <c r="EG277" s="100"/>
      <c r="EH277" s="100"/>
      <c r="EI277" s="100"/>
      <c r="EJ277" s="100"/>
      <c r="EK277" s="100"/>
      <c r="EL277" s="100"/>
      <c r="EM277" s="100"/>
      <c r="EN277" s="100"/>
      <c r="EO277" s="100"/>
      <c r="EP277" s="100"/>
      <c r="EQ277" s="100"/>
      <c r="ER277" s="100"/>
      <c r="ES277" s="100"/>
      <c r="ET277" s="100"/>
      <c r="EU277" s="100"/>
      <c r="EV277" s="100"/>
      <c r="EW277" s="100"/>
      <c r="EX277" s="100"/>
      <c r="EY277" s="100"/>
      <c r="EZ277" s="100"/>
      <c r="FA277" s="100"/>
      <c r="FB277" s="100"/>
      <c r="FC277" s="100"/>
      <c r="FD277" s="100"/>
      <c r="FE277" s="100"/>
      <c r="FF277" s="100"/>
      <c r="FG277" s="100"/>
      <c r="FH277" s="100"/>
      <c r="FI277" s="100"/>
      <c r="FJ277" s="100"/>
      <c r="FK277" s="100"/>
      <c r="FL277" s="100"/>
      <c r="FM277" s="100"/>
      <c r="FN277" s="100"/>
      <c r="FO277" s="100"/>
      <c r="FP277" s="100"/>
      <c r="FQ277" s="100"/>
      <c r="FR277" s="100"/>
      <c r="FS277" s="100"/>
      <c r="FT277" s="100"/>
      <c r="FU277" s="100"/>
      <c r="FV277" s="100"/>
      <c r="FW277" s="100"/>
      <c r="FX277" s="100"/>
      <c r="FY277" s="100"/>
      <c r="FZ277" s="100"/>
      <c r="GA277" s="100"/>
      <c r="GB277" s="100"/>
      <c r="GC277" s="100"/>
      <c r="GD277" s="100"/>
      <c r="GE277" s="100"/>
      <c r="GF277" s="100"/>
      <c r="GG277" s="100"/>
      <c r="GH277" s="100"/>
      <c r="GI277" s="100"/>
      <c r="GJ277" s="100"/>
      <c r="GK277" s="100"/>
      <c r="GL277" s="100"/>
      <c r="GM277" s="100"/>
      <c r="GN277" s="100"/>
      <c r="GO277" s="100"/>
      <c r="GP277" s="100"/>
      <c r="GQ277" s="100"/>
      <c r="GR277" s="100"/>
      <c r="GS277" s="100"/>
      <c r="GT277" s="100"/>
      <c r="GU277" s="100"/>
      <c r="GV277" s="100"/>
      <c r="GW277" s="100"/>
      <c r="GX277" s="100"/>
      <c r="GY277" s="100"/>
      <c r="GZ277" s="100"/>
      <c r="HA277" s="100"/>
      <c r="HB277" s="100"/>
      <c r="HC277" s="100"/>
      <c r="HD277" s="100"/>
      <c r="HE277" s="100"/>
      <c r="HF277" s="100"/>
      <c r="HG277" s="100"/>
      <c r="HH277" s="100"/>
      <c r="HI277" s="100"/>
      <c r="HJ277" s="100"/>
      <c r="HK277" s="100"/>
      <c r="HL277" s="100"/>
      <c r="HM277" s="100"/>
      <c r="HN277" s="100"/>
      <c r="HO277" s="100"/>
      <c r="HP277" s="100"/>
      <c r="HQ277" s="100"/>
      <c r="HR277" s="100"/>
      <c r="HS277" s="100"/>
      <c r="HT277" s="100"/>
      <c r="HU277" s="100"/>
      <c r="HV277" s="100"/>
      <c r="HW277" s="100"/>
      <c r="HX277" s="100"/>
      <c r="HY277" s="100"/>
      <c r="HZ277" s="100"/>
      <c r="IA277" s="100"/>
      <c r="IB277" s="100"/>
      <c r="IC277" s="100"/>
      <c r="ID277" s="100"/>
      <c r="IE277" s="100"/>
      <c r="IF277" s="100"/>
      <c r="IG277" s="100"/>
      <c r="IH277" s="100"/>
      <c r="II277" s="100"/>
      <c r="IJ277" s="100"/>
      <c r="IK277" s="100"/>
      <c r="IL277" s="100"/>
      <c r="IM277" s="100"/>
      <c r="IN277" s="100"/>
      <c r="IO277" s="100"/>
      <c r="IP277" s="100"/>
      <c r="IQ277" s="100"/>
      <c r="IR277" s="100"/>
      <c r="IS277" s="100"/>
      <c r="IT277" s="100"/>
      <c r="IU277" s="100"/>
      <c r="IV277" s="100"/>
      <c r="IW277" s="100"/>
      <c r="IX277" s="100"/>
      <c r="IY277" s="100"/>
      <c r="IZ277" s="100"/>
      <c r="JA277" s="100"/>
      <c r="JB277" s="100"/>
      <c r="JC277" s="100"/>
      <c r="JD277" s="100"/>
      <c r="JE277" s="100"/>
      <c r="JF277" s="100"/>
      <c r="JG277" s="100"/>
      <c r="JH277" s="100"/>
      <c r="JI277" s="100"/>
      <c r="JJ277" s="100"/>
      <c r="JK277" s="100"/>
      <c r="JL277" s="100"/>
      <c r="JM277" s="100"/>
      <c r="JN277" s="100"/>
      <c r="JO277" s="100"/>
      <c r="JP277" s="100"/>
      <c r="JQ277" s="100"/>
      <c r="JR277" s="100"/>
      <c r="JS277" s="100"/>
      <c r="JT277" s="100"/>
      <c r="JU277" s="100"/>
      <c r="JV277" s="100"/>
      <c r="JW277" s="100"/>
      <c r="JX277" s="100"/>
      <c r="JY277" s="100"/>
      <c r="JZ277" s="100"/>
      <c r="KA277" s="100"/>
      <c r="KB277" s="100"/>
      <c r="KC277" s="100"/>
      <c r="KD277" s="100"/>
      <c r="KE277" s="100"/>
      <c r="KF277" s="100"/>
      <c r="KG277" s="100"/>
      <c r="KH277" s="100"/>
      <c r="KI277" s="100"/>
      <c r="KJ277" s="100"/>
      <c r="KK277" s="100"/>
      <c r="KL277" s="100"/>
      <c r="KM277" s="100"/>
      <c r="KN277" s="100"/>
      <c r="KO277" s="100"/>
      <c r="KP277" s="100"/>
      <c r="KQ277" s="100"/>
      <c r="KR277" s="100"/>
      <c r="KS277" s="100"/>
      <c r="KT277" s="100"/>
      <c r="KU277" s="100"/>
      <c r="KV277" s="100"/>
      <c r="KW277" s="100"/>
      <c r="KX277" s="100"/>
      <c r="KY277" s="100"/>
      <c r="KZ277" s="100"/>
      <c r="LA277" s="100"/>
      <c r="LB277" s="100"/>
      <c r="LC277" s="100"/>
      <c r="LD277" s="100"/>
      <c r="LE277" s="100"/>
      <c r="LF277" s="100"/>
      <c r="LG277" s="100"/>
      <c r="LH277" s="100"/>
      <c r="LI277" s="100"/>
      <c r="LJ277" s="100"/>
      <c r="LK277" s="100"/>
      <c r="LL277" s="100"/>
      <c r="LM277" s="100"/>
      <c r="LN277" s="100"/>
      <c r="LO277" s="100"/>
      <c r="LP277" s="100"/>
      <c r="LQ277" s="100"/>
      <c r="LR277" s="100"/>
      <c r="LS277" s="100"/>
      <c r="LT277" s="100"/>
      <c r="LU277" s="100"/>
      <c r="LV277" s="100"/>
      <c r="LW277" s="100"/>
      <c r="LX277" s="100"/>
      <c r="LY277" s="100"/>
      <c r="LZ277" s="100"/>
      <c r="MA277" s="100"/>
      <c r="MB277" s="100"/>
      <c r="MC277" s="100"/>
      <c r="MD277" s="100"/>
      <c r="ME277" s="100"/>
      <c r="MF277" s="100"/>
      <c r="MG277" s="100"/>
      <c r="MH277" s="100"/>
      <c r="MI277" s="100"/>
      <c r="MJ277" s="100"/>
      <c r="MK277" s="100"/>
      <c r="ML277" s="100"/>
      <c r="MM277" s="100"/>
      <c r="MN277" s="100"/>
      <c r="MO277" s="100"/>
      <c r="MP277" s="100"/>
      <c r="MQ277" s="100"/>
      <c r="MR277" s="100"/>
      <c r="MS277" s="100"/>
      <c r="MT277" s="100"/>
      <c r="MU277" s="100"/>
      <c r="MV277" s="100"/>
      <c r="MW277" s="100"/>
      <c r="MX277" s="100"/>
      <c r="MY277" s="100"/>
      <c r="MZ277" s="100"/>
      <c r="NA277" s="100"/>
      <c r="NB277" s="100"/>
      <c r="NC277" s="100"/>
      <c r="ND277" s="100"/>
      <c r="NE277" s="100"/>
      <c r="NF277" s="100"/>
      <c r="NG277" s="100"/>
      <c r="NH277" s="100"/>
      <c r="NI277" s="100"/>
      <c r="NJ277" s="100"/>
      <c r="NK277" s="100"/>
      <c r="NL277" s="100"/>
      <c r="NM277" s="100"/>
      <c r="NN277" s="100"/>
      <c r="NO277" s="100"/>
      <c r="NP277" s="100"/>
      <c r="NQ277" s="100"/>
      <c r="NR277" s="100"/>
      <c r="NS277" s="100"/>
      <c r="NT277" s="100"/>
      <c r="NU277" s="100"/>
      <c r="NV277" s="100"/>
      <c r="NW277" s="100"/>
      <c r="NX277" s="100"/>
      <c r="NY277" s="100"/>
      <c r="NZ277" s="100"/>
      <c r="OA277" s="100"/>
      <c r="OB277" s="100"/>
      <c r="OC277" s="100"/>
      <c r="OD277" s="100"/>
      <c r="OE277" s="100"/>
      <c r="OF277" s="100"/>
      <c r="OG277" s="100"/>
      <c r="OH277" s="100"/>
      <c r="OI277" s="100"/>
      <c r="OJ277" s="100"/>
      <c r="OK277" s="100"/>
      <c r="OL277" s="100"/>
      <c r="OM277" s="100"/>
      <c r="ON277" s="100"/>
      <c r="OO277" s="100"/>
      <c r="OP277" s="100"/>
      <c r="OQ277" s="100"/>
      <c r="OR277" s="100"/>
      <c r="OS277" s="100"/>
      <c r="OT277" s="100"/>
      <c r="OU277" s="100"/>
      <c r="OV277" s="100"/>
      <c r="OW277" s="100"/>
      <c r="OX277" s="100"/>
      <c r="OY277" s="100"/>
      <c r="OZ277" s="100"/>
      <c r="PA277" s="100"/>
      <c r="PB277" s="100"/>
      <c r="PC277" s="100"/>
      <c r="PD277" s="100"/>
      <c r="PE277" s="100"/>
      <c r="PF277" s="100"/>
      <c r="PG277" s="100"/>
      <c r="PH277" s="100"/>
      <c r="PI277" s="100"/>
      <c r="PJ277" s="100"/>
      <c r="PK277" s="100"/>
      <c r="PL277" s="100"/>
      <c r="PM277" s="100"/>
      <c r="PN277" s="100"/>
      <c r="PO277" s="100"/>
      <c r="PP277" s="100"/>
      <c r="PQ277" s="100"/>
      <c r="PR277" s="100"/>
      <c r="PS277" s="100"/>
      <c r="PT277" s="100"/>
      <c r="PU277" s="100"/>
      <c r="PV277" s="100"/>
      <c r="PW277" s="100"/>
      <c r="PX277" s="100"/>
      <c r="PY277" s="100"/>
      <c r="PZ277" s="100"/>
      <c r="QA277" s="100"/>
      <c r="QB277" s="100"/>
      <c r="QC277" s="100"/>
      <c r="QD277" s="100"/>
      <c r="QE277" s="100"/>
      <c r="QF277" s="100"/>
      <c r="QG277" s="100"/>
      <c r="QH277" s="100"/>
      <c r="QI277" s="100"/>
      <c r="QJ277" s="100"/>
      <c r="QK277" s="100"/>
      <c r="QL277" s="100"/>
      <c r="QM277" s="100"/>
      <c r="QN277" s="100"/>
      <c r="QO277" s="100"/>
      <c r="QP277" s="100"/>
      <c r="QQ277" s="100"/>
      <c r="QR277" s="100"/>
      <c r="QS277" s="100"/>
      <c r="QT277" s="100"/>
      <c r="QU277" s="100"/>
      <c r="QV277" s="100"/>
      <c r="QW277" s="100"/>
      <c r="QX277" s="100"/>
      <c r="QY277" s="100"/>
      <c r="QZ277" s="100"/>
      <c r="RA277" s="100"/>
      <c r="RB277" s="100"/>
      <c r="RC277" s="100"/>
      <c r="RD277" s="100"/>
      <c r="RE277" s="100"/>
      <c r="RF277" s="100"/>
      <c r="RG277" s="100"/>
      <c r="RH277" s="100"/>
      <c r="RI277" s="100"/>
      <c r="RJ277" s="100"/>
      <c r="RK277" s="100"/>
      <c r="RL277" s="100"/>
      <c r="RM277" s="100"/>
      <c r="RN277" s="100"/>
      <c r="RO277" s="100"/>
      <c r="RP277" s="100"/>
      <c r="RQ277" s="100"/>
      <c r="RR277" s="100"/>
      <c r="RS277" s="100"/>
      <c r="RT277" s="100"/>
      <c r="RU277" s="100"/>
      <c r="RV277" s="100"/>
      <c r="RW277" s="100"/>
      <c r="RX277" s="100"/>
      <c r="RY277" s="100"/>
      <c r="RZ277" s="100"/>
      <c r="SA277" s="100"/>
      <c r="SB277" s="100"/>
      <c r="SC277" s="100"/>
      <c r="SD277" s="100"/>
      <c r="SE277" s="100"/>
      <c r="SF277" s="100"/>
      <c r="SG277" s="100"/>
      <c r="SH277" s="100"/>
      <c r="SI277" s="100"/>
      <c r="SJ277" s="100"/>
      <c r="SK277" s="100"/>
      <c r="SL277" s="100"/>
      <c r="SM277" s="100"/>
      <c r="SN277" s="100"/>
      <c r="SO277" s="100"/>
      <c r="SP277" s="100"/>
      <c r="SQ277" s="100"/>
      <c r="SR277" s="100"/>
      <c r="SS277" s="100"/>
      <c r="ST277" s="100"/>
      <c r="SU277" s="100"/>
      <c r="SV277" s="100"/>
      <c r="SW277" s="100"/>
      <c r="SX277" s="100"/>
      <c r="SY277" s="100"/>
      <c r="SZ277" s="100"/>
      <c r="TA277" s="100"/>
      <c r="TB277" s="100"/>
      <c r="TC277" s="100"/>
      <c r="TD277" s="100"/>
      <c r="TE277" s="100"/>
      <c r="TF277" s="100"/>
      <c r="TG277" s="100"/>
      <c r="TH277" s="100"/>
      <c r="TI277" s="100"/>
      <c r="TJ277" s="100"/>
      <c r="TK277" s="100"/>
      <c r="TL277" s="100"/>
      <c r="TM277" s="100"/>
      <c r="TN277" s="100"/>
      <c r="TO277" s="100"/>
      <c r="TP277" s="100"/>
      <c r="TQ277" s="100"/>
      <c r="TR277" s="100"/>
      <c r="TS277" s="100"/>
      <c r="TT277" s="100"/>
      <c r="TU277" s="100"/>
      <c r="TV277" s="100"/>
      <c r="TW277" s="100"/>
      <c r="TX277" s="100"/>
      <c r="TY277" s="100"/>
      <c r="TZ277" s="100"/>
      <c r="UA277" s="100"/>
      <c r="UB277" s="100"/>
      <c r="UC277" s="100"/>
      <c r="UD277" s="100"/>
      <c r="UE277" s="100"/>
      <c r="UF277" s="100"/>
      <c r="UG277" s="100"/>
      <c r="UH277" s="100"/>
      <c r="UI277" s="100"/>
      <c r="UJ277" s="100"/>
      <c r="UK277" s="100"/>
      <c r="UL277" s="100"/>
      <c r="UM277" s="100"/>
      <c r="UN277" s="100"/>
      <c r="UO277" s="100"/>
      <c r="UP277" s="100"/>
      <c r="UQ277" s="100"/>
      <c r="UR277" s="100"/>
      <c r="US277" s="100"/>
      <c r="UT277" s="100"/>
      <c r="UU277" s="100"/>
      <c r="UV277" s="100"/>
      <c r="UW277" s="100"/>
      <c r="UX277" s="100"/>
      <c r="UY277" s="100"/>
      <c r="UZ277" s="100"/>
      <c r="VA277" s="100"/>
      <c r="VB277" s="100"/>
      <c r="VC277" s="100"/>
      <c r="VD277" s="100"/>
      <c r="VE277" s="100"/>
      <c r="VF277" s="100"/>
      <c r="VG277" s="100"/>
      <c r="VH277" s="100"/>
      <c r="VI277" s="100"/>
      <c r="VJ277" s="100"/>
      <c r="VK277" s="100"/>
      <c r="VL277" s="100"/>
      <c r="VM277" s="100"/>
      <c r="VN277" s="100"/>
      <c r="VO277" s="100"/>
      <c r="VP277" s="100"/>
      <c r="VQ277" s="100"/>
      <c r="VR277" s="100"/>
      <c r="VS277" s="100"/>
      <c r="VT277" s="100"/>
      <c r="VU277" s="100"/>
      <c r="VV277" s="100"/>
      <c r="VW277" s="100"/>
      <c r="VX277" s="100"/>
      <c r="VY277" s="100"/>
      <c r="VZ277" s="100"/>
      <c r="WA277" s="100"/>
      <c r="WB277" s="100"/>
      <c r="WC277" s="100"/>
      <c r="WD277" s="100"/>
      <c r="WE277" s="100"/>
      <c r="WF277" s="100"/>
      <c r="WG277" s="100"/>
      <c r="WH277" s="100"/>
      <c r="WI277" s="100"/>
      <c r="WJ277" s="100"/>
      <c r="WK277" s="100"/>
      <c r="WL277" s="100"/>
      <c r="WM277" s="100"/>
      <c r="WN277" s="100"/>
      <c r="WO277" s="100"/>
      <c r="WP277" s="100"/>
      <c r="WQ277" s="100"/>
      <c r="WR277" s="100"/>
      <c r="WS277" s="100"/>
      <c r="WT277" s="100"/>
      <c r="WU277" s="100"/>
      <c r="WV277" s="100"/>
      <c r="WW277" s="100"/>
      <c r="WX277" s="100"/>
      <c r="WY277" s="100"/>
      <c r="WZ277" s="100"/>
      <c r="XA277" s="100"/>
      <c r="XB277" s="100"/>
      <c r="XC277" s="100"/>
      <c r="XD277" s="100"/>
      <c r="XE277" s="100"/>
      <c r="XF277" s="100"/>
      <c r="XG277" s="100"/>
      <c r="XH277" s="100"/>
      <c r="XI277" s="100"/>
      <c r="XJ277" s="100"/>
      <c r="XK277" s="100"/>
      <c r="XL277" s="100"/>
      <c r="XM277" s="100"/>
      <c r="XN277" s="100"/>
      <c r="XO277" s="100"/>
      <c r="XP277" s="100"/>
      <c r="XQ277" s="100"/>
      <c r="XR277" s="100"/>
      <c r="XS277" s="100"/>
      <c r="XT277" s="100"/>
      <c r="XU277" s="100"/>
      <c r="XV277" s="100"/>
      <c r="XW277" s="100"/>
      <c r="XX277" s="100"/>
      <c r="XY277" s="100"/>
      <c r="XZ277" s="100"/>
      <c r="YA277" s="100"/>
      <c r="YB277" s="100"/>
      <c r="YC277" s="100"/>
      <c r="YD277" s="100"/>
      <c r="YE277" s="100"/>
      <c r="YF277" s="100"/>
      <c r="YG277" s="100"/>
      <c r="YH277" s="100"/>
      <c r="YI277" s="100"/>
      <c r="YJ277" s="100"/>
      <c r="YK277" s="100"/>
      <c r="YL277" s="100"/>
      <c r="YM277" s="100"/>
      <c r="YN277" s="100"/>
      <c r="YO277" s="100"/>
      <c r="YP277" s="100"/>
      <c r="YQ277" s="100"/>
      <c r="YR277" s="100"/>
      <c r="YS277" s="100"/>
      <c r="YT277" s="100"/>
      <c r="YU277" s="100"/>
      <c r="YV277" s="100"/>
      <c r="YW277" s="100"/>
      <c r="YX277" s="100"/>
      <c r="YY277" s="100"/>
      <c r="YZ277" s="100"/>
      <c r="ZA277" s="100"/>
      <c r="ZB277" s="100"/>
      <c r="ZC277" s="100"/>
      <c r="ZD277" s="100"/>
      <c r="ZE277" s="100"/>
      <c r="ZF277" s="100"/>
      <c r="ZG277" s="100"/>
      <c r="ZH277" s="100"/>
      <c r="ZI277" s="100"/>
      <c r="ZJ277" s="100"/>
      <c r="ZK277" s="100"/>
      <c r="ZL277" s="100"/>
      <c r="ZM277" s="100"/>
      <c r="ZN277" s="100"/>
      <c r="ZO277" s="100"/>
      <c r="ZP277" s="100"/>
      <c r="ZQ277" s="100"/>
      <c r="ZR277" s="100"/>
      <c r="ZS277" s="100"/>
      <c r="ZT277" s="100"/>
      <c r="ZU277" s="100"/>
      <c r="ZV277" s="100"/>
      <c r="ZW277" s="100"/>
      <c r="ZX277" s="100"/>
      <c r="ZY277" s="100"/>
      <c r="ZZ277" s="100"/>
      <c r="AAA277" s="100"/>
      <c r="AAB277" s="100"/>
      <c r="AAC277" s="100"/>
      <c r="AAD277" s="100"/>
      <c r="AAE277" s="100"/>
      <c r="AAF277" s="100"/>
      <c r="AAG277" s="100"/>
      <c r="AAH277" s="100"/>
      <c r="AAI277" s="100"/>
      <c r="AAJ277" s="100"/>
      <c r="AAK277" s="100"/>
      <c r="AAL277" s="100"/>
      <c r="AAM277" s="100"/>
      <c r="AAN277" s="100"/>
      <c r="AAO277" s="100"/>
      <c r="AAP277" s="100"/>
      <c r="AAQ277" s="100"/>
      <c r="AAR277" s="100"/>
      <c r="AAS277" s="100"/>
      <c r="AAT277" s="100"/>
      <c r="AAU277" s="100"/>
      <c r="AAV277" s="100"/>
      <c r="AAW277" s="100"/>
      <c r="AAX277" s="100"/>
      <c r="AAY277" s="100"/>
      <c r="AAZ277" s="100"/>
      <c r="ABA277" s="100"/>
      <c r="ABB277" s="100"/>
      <c r="ABC277" s="100"/>
      <c r="ABD277" s="100"/>
      <c r="ABE277" s="100"/>
      <c r="ABF277" s="100"/>
      <c r="ABG277" s="100"/>
      <c r="ABH277" s="100"/>
      <c r="ABI277" s="100"/>
      <c r="ABJ277" s="100"/>
      <c r="ABK277" s="100"/>
      <c r="ABL277" s="100"/>
      <c r="ABM277" s="100"/>
      <c r="ABN277" s="100"/>
      <c r="ABO277" s="100"/>
      <c r="ABP277" s="100"/>
      <c r="ABQ277" s="100"/>
      <c r="ABR277" s="100"/>
      <c r="ABS277" s="100"/>
      <c r="ABT277" s="100"/>
      <c r="ABU277" s="100"/>
      <c r="ABV277" s="100"/>
      <c r="ABW277" s="100"/>
      <c r="ABX277" s="100"/>
      <c r="ABY277" s="100"/>
      <c r="ABZ277" s="100"/>
      <c r="ACA277" s="100"/>
      <c r="ACB277" s="100"/>
      <c r="ACC277" s="100"/>
      <c r="ACD277" s="100"/>
      <c r="ACE277" s="100"/>
      <c r="ACF277" s="100"/>
      <c r="ACG277" s="100"/>
      <c r="ACH277" s="100"/>
      <c r="ACI277" s="100"/>
      <c r="ACJ277" s="100"/>
      <c r="ACK277" s="100"/>
      <c r="ACL277" s="100"/>
      <c r="ACM277" s="100"/>
      <c r="ACN277" s="100"/>
      <c r="ACO277" s="100"/>
      <c r="ACP277" s="100"/>
      <c r="ACQ277" s="100"/>
      <c r="ACR277" s="100"/>
      <c r="ACS277" s="100"/>
      <c r="ACT277" s="100"/>
      <c r="ACU277" s="100"/>
      <c r="ACV277" s="100"/>
      <c r="ACW277" s="100"/>
      <c r="ACX277" s="100"/>
      <c r="ACY277" s="100"/>
      <c r="ACZ277" s="100"/>
      <c r="ADA277" s="100"/>
      <c r="ADB277" s="100"/>
      <c r="ADC277" s="100"/>
      <c r="ADD277" s="100"/>
      <c r="ADE277" s="100"/>
      <c r="ADF277" s="100"/>
      <c r="ADG277" s="100"/>
      <c r="ADH277" s="100"/>
      <c r="ADI277" s="100"/>
      <c r="ADJ277" s="100"/>
      <c r="ADK277" s="100"/>
      <c r="ADL277" s="100"/>
      <c r="ADM277" s="100"/>
      <c r="ADN277" s="100"/>
      <c r="ADO277" s="100"/>
      <c r="ADP277" s="100"/>
      <c r="ADQ277" s="100"/>
      <c r="ADR277" s="100"/>
      <c r="ADS277" s="100"/>
      <c r="ADT277" s="100"/>
      <c r="ADU277" s="100"/>
      <c r="ADV277" s="100"/>
      <c r="ADW277" s="100"/>
      <c r="ADX277" s="100"/>
      <c r="ADY277" s="100"/>
      <c r="ADZ277" s="100"/>
      <c r="AEA277" s="100"/>
      <c r="AEB277" s="100"/>
      <c r="AEC277" s="100"/>
      <c r="AED277" s="100"/>
      <c r="AEE277" s="100"/>
      <c r="AEF277" s="100"/>
      <c r="AEG277" s="100"/>
      <c r="AEH277" s="100"/>
      <c r="AEI277" s="100"/>
      <c r="AEJ277" s="100"/>
      <c r="AEK277" s="100"/>
      <c r="AEL277" s="100"/>
      <c r="AEM277" s="100"/>
      <c r="AEN277" s="100"/>
      <c r="AEO277" s="100"/>
      <c r="AEP277" s="100"/>
      <c r="AEQ277" s="100"/>
      <c r="AER277" s="100"/>
      <c r="AES277" s="100"/>
      <c r="AET277" s="100"/>
      <c r="AEU277" s="100"/>
      <c r="AEV277" s="100"/>
      <c r="AEW277" s="100"/>
      <c r="AEX277" s="100"/>
      <c r="AEY277" s="100"/>
      <c r="AEZ277" s="100"/>
      <c r="AFA277" s="100"/>
      <c r="AFB277" s="100"/>
      <c r="AFC277" s="100"/>
      <c r="AFD277" s="100"/>
      <c r="AFE277" s="100"/>
      <c r="AFF277" s="100"/>
      <c r="AFG277" s="100"/>
      <c r="AFH277" s="100"/>
      <c r="AFI277" s="100"/>
      <c r="AFJ277" s="100"/>
      <c r="AFK277" s="100"/>
      <c r="AFL277" s="100"/>
      <c r="AFM277" s="100"/>
      <c r="AFN277" s="100"/>
      <c r="AFO277" s="100"/>
      <c r="AFP277" s="100"/>
      <c r="AFQ277" s="100"/>
      <c r="AFR277" s="100"/>
      <c r="AFS277" s="100"/>
      <c r="AFT277" s="100"/>
      <c r="AFU277" s="100"/>
      <c r="AFV277" s="100"/>
      <c r="AFW277" s="100"/>
      <c r="AFX277" s="100"/>
      <c r="AFY277" s="100"/>
      <c r="AFZ277" s="100"/>
      <c r="AGA277" s="100"/>
      <c r="AGB277" s="100"/>
      <c r="AGC277" s="100"/>
      <c r="AGD277" s="100"/>
      <c r="AGE277" s="100"/>
      <c r="AGF277" s="100"/>
      <c r="AGG277" s="100"/>
      <c r="AGH277" s="100"/>
      <c r="AGI277" s="100"/>
      <c r="AGJ277" s="100"/>
      <c r="AGK277" s="100"/>
      <c r="AGL277" s="100"/>
      <c r="AGM277" s="100"/>
      <c r="AGN277" s="100"/>
      <c r="AGO277" s="100"/>
      <c r="AGP277" s="100"/>
      <c r="AGQ277" s="100"/>
      <c r="AGR277" s="100"/>
      <c r="AGS277" s="100"/>
      <c r="AGT277" s="100"/>
      <c r="AGU277" s="100"/>
      <c r="AGV277" s="100"/>
      <c r="AGW277" s="100"/>
      <c r="AGX277" s="100"/>
      <c r="AGY277" s="100"/>
      <c r="AGZ277" s="100"/>
      <c r="AHA277" s="100"/>
      <c r="AHB277" s="100"/>
      <c r="AHC277" s="100"/>
      <c r="AHD277" s="100"/>
      <c r="AHE277" s="100"/>
      <c r="AHF277" s="100"/>
      <c r="AHG277" s="100"/>
      <c r="AHH277" s="100"/>
      <c r="AHI277" s="100"/>
      <c r="AHJ277" s="100"/>
      <c r="AHK277" s="100"/>
      <c r="AHL277" s="100"/>
      <c r="AHM277" s="100"/>
      <c r="AHN277" s="100"/>
      <c r="AHO277" s="100"/>
      <c r="AHP277" s="100"/>
      <c r="AHQ277" s="100"/>
      <c r="AHR277" s="100"/>
      <c r="AHS277" s="100"/>
      <c r="AHT277" s="100"/>
      <c r="AHU277" s="100"/>
      <c r="AHV277" s="100"/>
      <c r="AHW277" s="100"/>
      <c r="AHX277" s="100"/>
      <c r="AHY277" s="100"/>
      <c r="AHZ277" s="100"/>
      <c r="AIA277" s="100"/>
      <c r="AIB277" s="100"/>
      <c r="AIC277" s="100"/>
      <c r="AID277" s="100"/>
      <c r="AIE277" s="100"/>
      <c r="AIF277" s="100"/>
      <c r="AIG277" s="100"/>
      <c r="AIH277" s="100"/>
      <c r="AII277" s="100"/>
      <c r="AIJ277" s="100"/>
      <c r="AIK277" s="100"/>
      <c r="AIL277" s="100"/>
      <c r="AIM277" s="100"/>
      <c r="AIN277" s="100"/>
      <c r="AIO277" s="100"/>
      <c r="AIP277" s="100"/>
      <c r="AIQ277" s="100"/>
      <c r="AIR277" s="100"/>
      <c r="AIS277" s="100"/>
      <c r="AIT277" s="100"/>
      <c r="AIU277" s="100"/>
      <c r="AIV277" s="100"/>
      <c r="AIW277" s="100"/>
      <c r="AIX277" s="100"/>
      <c r="AIY277" s="100"/>
      <c r="AIZ277" s="100"/>
      <c r="AJA277" s="100"/>
      <c r="AJB277" s="100"/>
      <c r="AJC277" s="100"/>
      <c r="AJD277" s="100"/>
      <c r="AJE277" s="100"/>
      <c r="AJF277" s="100"/>
      <c r="AJG277" s="100"/>
      <c r="AJH277" s="100"/>
      <c r="AJI277" s="100"/>
      <c r="AJJ277" s="100"/>
      <c r="AJK277" s="100"/>
      <c r="AJL277" s="100"/>
      <c r="AJM277" s="100"/>
      <c r="AJN277" s="100"/>
      <c r="AJO277" s="100"/>
      <c r="AJP277" s="100"/>
      <c r="AJQ277" s="100"/>
      <c r="AJR277" s="100"/>
      <c r="AJS277" s="100"/>
      <c r="AJT277" s="100"/>
      <c r="AJU277" s="100"/>
      <c r="AJV277" s="100"/>
      <c r="AJW277" s="100"/>
      <c r="AJX277" s="100"/>
      <c r="AJY277" s="100"/>
      <c r="AJZ277" s="100"/>
      <c r="AKA277" s="100"/>
      <c r="AKB277" s="100"/>
      <c r="AKC277" s="100"/>
      <c r="AKD277" s="100"/>
      <c r="AKE277" s="100"/>
      <c r="AKF277" s="100"/>
      <c r="AKG277" s="100"/>
      <c r="AKH277" s="100"/>
      <c r="AKI277" s="100"/>
      <c r="AKJ277" s="100"/>
      <c r="AKK277" s="100"/>
      <c r="AKL277" s="100"/>
      <c r="AKM277" s="100"/>
      <c r="AKN277" s="100"/>
      <c r="AKO277" s="100"/>
      <c r="AKP277" s="100"/>
      <c r="AKQ277" s="100"/>
      <c r="AKR277" s="100"/>
      <c r="AKS277" s="100"/>
      <c r="AKT277" s="100"/>
      <c r="AKU277" s="100"/>
      <c r="AKV277" s="100"/>
      <c r="AKW277" s="100"/>
      <c r="AKX277" s="100"/>
      <c r="AKY277" s="100"/>
      <c r="AKZ277" s="100"/>
      <c r="ALA277" s="100"/>
      <c r="ALB277" s="100"/>
      <c r="ALC277" s="100"/>
      <c r="ALD277" s="100"/>
      <c r="ALE277" s="100"/>
      <c r="ALF277" s="100"/>
      <c r="ALG277" s="100"/>
      <c r="ALH277" s="100"/>
      <c r="ALI277" s="100"/>
      <c r="ALJ277" s="100"/>
      <c r="ALK277" s="100"/>
      <c r="ALL277" s="100"/>
      <c r="ALM277" s="100"/>
      <c r="ALN277" s="100"/>
      <c r="ALO277" s="100"/>
      <c r="ALP277" s="100"/>
      <c r="ALQ277" s="100"/>
      <c r="ALR277" s="100"/>
      <c r="ALS277" s="100"/>
      <c r="ALT277" s="100"/>
      <c r="ALU277" s="100"/>
      <c r="ALV277" s="100"/>
      <c r="ALW277" s="100"/>
      <c r="ALX277" s="100"/>
      <c r="ALY277" s="100"/>
      <c r="ALZ277" s="100"/>
      <c r="AMA277" s="100"/>
      <c r="AMB277" s="100"/>
      <c r="AMC277" s="100"/>
      <c r="AMD277" s="100"/>
      <c r="AME277" s="100"/>
      <c r="AMF277" s="100"/>
      <c r="AMG277" s="100"/>
      <c r="AMH277" s="100"/>
      <c r="AMI277" s="100"/>
    </row>
    <row r="278" spans="1:1023" s="104" customFormat="1">
      <c r="A278" s="117" t="s">
        <v>260</v>
      </c>
      <c r="B278" s="118" t="s">
        <v>282</v>
      </c>
      <c r="C278" s="100">
        <v>7</v>
      </c>
      <c r="D278" s="100">
        <v>4</v>
      </c>
      <c r="E278" s="100"/>
      <c r="F278" s="100">
        <v>2</v>
      </c>
      <c r="G278" s="100"/>
      <c r="H278" s="100">
        <f t="shared" si="40"/>
        <v>13</v>
      </c>
      <c r="I278" s="123" t="str">
        <f t="shared" si="41"/>
        <v>統一超商</v>
      </c>
      <c r="J278" s="127" t="str">
        <f>IF((I278&lt;&gt;店舗数一覧_2021!I278),"○","")</f>
        <v/>
      </c>
      <c r="K278" s="124">
        <v>29834</v>
      </c>
      <c r="L278" s="102">
        <f t="shared" si="42"/>
        <v>2294.9230769230771</v>
      </c>
      <c r="S278" s="100"/>
      <c r="T278" s="100"/>
      <c r="U278" s="100"/>
      <c r="V278" s="100"/>
      <c r="W278" s="100"/>
      <c r="X278" s="100"/>
      <c r="Y278" s="100"/>
      <c r="Z278" s="100"/>
      <c r="AA278" s="100"/>
      <c r="AB278" s="100"/>
      <c r="AC278" s="100"/>
      <c r="AD278" s="100"/>
      <c r="AE278" s="100"/>
      <c r="AF278" s="100"/>
      <c r="AG278" s="100"/>
      <c r="AH278" s="100"/>
      <c r="AI278" s="100"/>
      <c r="AJ278" s="100"/>
      <c r="AK278" s="100"/>
      <c r="AL278" s="100"/>
      <c r="AM278" s="100"/>
      <c r="AN278" s="100"/>
      <c r="AO278" s="100"/>
      <c r="AP278" s="100"/>
      <c r="AQ278" s="100"/>
      <c r="AR278" s="100"/>
      <c r="AS278" s="100"/>
      <c r="AT278" s="100"/>
      <c r="AU278" s="100"/>
      <c r="AV278" s="100"/>
      <c r="AW278" s="100"/>
      <c r="AX278" s="100"/>
      <c r="AY278" s="100"/>
      <c r="AZ278" s="100"/>
      <c r="BA278" s="100"/>
      <c r="BB278" s="100"/>
      <c r="BC278" s="100"/>
      <c r="BD278" s="100"/>
      <c r="BE278" s="100"/>
      <c r="BF278" s="100"/>
      <c r="BG278" s="100"/>
      <c r="BH278" s="100"/>
      <c r="BI278" s="100"/>
      <c r="BJ278" s="100"/>
      <c r="BK278" s="100"/>
      <c r="BL278" s="100"/>
      <c r="BM278" s="100"/>
      <c r="BN278" s="100"/>
      <c r="BO278" s="100"/>
      <c r="BP278" s="100"/>
      <c r="BQ278" s="100"/>
      <c r="BR278" s="100"/>
      <c r="BS278" s="100"/>
      <c r="BT278" s="100"/>
      <c r="BU278" s="100"/>
      <c r="BV278" s="100"/>
      <c r="BW278" s="100"/>
      <c r="BX278" s="100"/>
      <c r="BY278" s="100"/>
      <c r="BZ278" s="100"/>
      <c r="CA278" s="100"/>
      <c r="CB278" s="100"/>
      <c r="CC278" s="100"/>
      <c r="CD278" s="100"/>
      <c r="CE278" s="100"/>
      <c r="CF278" s="100"/>
      <c r="CG278" s="100"/>
      <c r="CH278" s="100"/>
      <c r="CI278" s="100"/>
      <c r="CJ278" s="100"/>
      <c r="CK278" s="100"/>
      <c r="CL278" s="100"/>
      <c r="CM278" s="100"/>
      <c r="CN278" s="100"/>
      <c r="CO278" s="100"/>
      <c r="CP278" s="100"/>
      <c r="CQ278" s="100"/>
      <c r="CR278" s="100"/>
      <c r="CS278" s="100"/>
      <c r="CT278" s="100"/>
      <c r="CU278" s="100"/>
      <c r="CV278" s="100"/>
      <c r="CW278" s="100"/>
      <c r="CX278" s="100"/>
      <c r="CY278" s="100"/>
      <c r="CZ278" s="100"/>
      <c r="DA278" s="100"/>
      <c r="DB278" s="100"/>
      <c r="DC278" s="100"/>
      <c r="DD278" s="100"/>
      <c r="DE278" s="100"/>
      <c r="DF278" s="100"/>
      <c r="DG278" s="100"/>
      <c r="DH278" s="100"/>
      <c r="DI278" s="100"/>
      <c r="DJ278" s="100"/>
      <c r="DK278" s="100"/>
      <c r="DL278" s="100"/>
      <c r="DM278" s="100"/>
      <c r="DN278" s="100"/>
      <c r="DO278" s="100"/>
      <c r="DP278" s="100"/>
      <c r="DQ278" s="100"/>
      <c r="DR278" s="100"/>
      <c r="DS278" s="100"/>
      <c r="DT278" s="100"/>
      <c r="DU278" s="100"/>
      <c r="DV278" s="100"/>
      <c r="DW278" s="100"/>
      <c r="DX278" s="100"/>
      <c r="DY278" s="100"/>
      <c r="DZ278" s="100"/>
      <c r="EA278" s="100"/>
      <c r="EB278" s="100"/>
      <c r="EC278" s="100"/>
      <c r="ED278" s="100"/>
      <c r="EE278" s="100"/>
      <c r="EF278" s="100"/>
      <c r="EG278" s="100"/>
      <c r="EH278" s="100"/>
      <c r="EI278" s="100"/>
      <c r="EJ278" s="100"/>
      <c r="EK278" s="100"/>
      <c r="EL278" s="100"/>
      <c r="EM278" s="100"/>
      <c r="EN278" s="100"/>
      <c r="EO278" s="100"/>
      <c r="EP278" s="100"/>
      <c r="EQ278" s="100"/>
      <c r="ER278" s="100"/>
      <c r="ES278" s="100"/>
      <c r="ET278" s="100"/>
      <c r="EU278" s="100"/>
      <c r="EV278" s="100"/>
      <c r="EW278" s="100"/>
      <c r="EX278" s="100"/>
      <c r="EY278" s="100"/>
      <c r="EZ278" s="100"/>
      <c r="FA278" s="100"/>
      <c r="FB278" s="100"/>
      <c r="FC278" s="100"/>
      <c r="FD278" s="100"/>
      <c r="FE278" s="100"/>
      <c r="FF278" s="100"/>
      <c r="FG278" s="100"/>
      <c r="FH278" s="100"/>
      <c r="FI278" s="100"/>
      <c r="FJ278" s="100"/>
      <c r="FK278" s="100"/>
      <c r="FL278" s="100"/>
      <c r="FM278" s="100"/>
      <c r="FN278" s="100"/>
      <c r="FO278" s="100"/>
      <c r="FP278" s="100"/>
      <c r="FQ278" s="100"/>
      <c r="FR278" s="100"/>
      <c r="FS278" s="100"/>
      <c r="FT278" s="100"/>
      <c r="FU278" s="100"/>
      <c r="FV278" s="100"/>
      <c r="FW278" s="100"/>
      <c r="FX278" s="100"/>
      <c r="FY278" s="100"/>
      <c r="FZ278" s="100"/>
      <c r="GA278" s="100"/>
      <c r="GB278" s="100"/>
      <c r="GC278" s="100"/>
      <c r="GD278" s="100"/>
      <c r="GE278" s="100"/>
      <c r="GF278" s="100"/>
      <c r="GG278" s="100"/>
      <c r="GH278" s="100"/>
      <c r="GI278" s="100"/>
      <c r="GJ278" s="100"/>
      <c r="GK278" s="100"/>
      <c r="GL278" s="100"/>
      <c r="GM278" s="100"/>
      <c r="GN278" s="100"/>
      <c r="GO278" s="100"/>
      <c r="GP278" s="100"/>
      <c r="GQ278" s="100"/>
      <c r="GR278" s="100"/>
      <c r="GS278" s="100"/>
      <c r="GT278" s="100"/>
      <c r="GU278" s="100"/>
      <c r="GV278" s="100"/>
      <c r="GW278" s="100"/>
      <c r="GX278" s="100"/>
      <c r="GY278" s="100"/>
      <c r="GZ278" s="100"/>
      <c r="HA278" s="100"/>
      <c r="HB278" s="100"/>
      <c r="HC278" s="100"/>
      <c r="HD278" s="100"/>
      <c r="HE278" s="100"/>
      <c r="HF278" s="100"/>
      <c r="HG278" s="100"/>
      <c r="HH278" s="100"/>
      <c r="HI278" s="100"/>
      <c r="HJ278" s="100"/>
      <c r="HK278" s="100"/>
      <c r="HL278" s="100"/>
      <c r="HM278" s="100"/>
      <c r="HN278" s="100"/>
      <c r="HO278" s="100"/>
      <c r="HP278" s="100"/>
      <c r="HQ278" s="100"/>
      <c r="HR278" s="100"/>
      <c r="HS278" s="100"/>
      <c r="HT278" s="100"/>
      <c r="HU278" s="100"/>
      <c r="HV278" s="100"/>
      <c r="HW278" s="100"/>
      <c r="HX278" s="100"/>
      <c r="HY278" s="100"/>
      <c r="HZ278" s="100"/>
      <c r="IA278" s="100"/>
      <c r="IB278" s="100"/>
      <c r="IC278" s="100"/>
      <c r="ID278" s="100"/>
      <c r="IE278" s="100"/>
      <c r="IF278" s="100"/>
      <c r="IG278" s="100"/>
      <c r="IH278" s="100"/>
      <c r="II278" s="100"/>
      <c r="IJ278" s="100"/>
      <c r="IK278" s="100"/>
      <c r="IL278" s="100"/>
      <c r="IM278" s="100"/>
      <c r="IN278" s="100"/>
      <c r="IO278" s="100"/>
      <c r="IP278" s="100"/>
      <c r="IQ278" s="100"/>
      <c r="IR278" s="100"/>
      <c r="IS278" s="100"/>
      <c r="IT278" s="100"/>
      <c r="IU278" s="100"/>
      <c r="IV278" s="100"/>
      <c r="IW278" s="100"/>
      <c r="IX278" s="100"/>
      <c r="IY278" s="100"/>
      <c r="IZ278" s="100"/>
      <c r="JA278" s="100"/>
      <c r="JB278" s="100"/>
      <c r="JC278" s="100"/>
      <c r="JD278" s="100"/>
      <c r="JE278" s="100"/>
      <c r="JF278" s="100"/>
      <c r="JG278" s="100"/>
      <c r="JH278" s="100"/>
      <c r="JI278" s="100"/>
      <c r="JJ278" s="100"/>
      <c r="JK278" s="100"/>
      <c r="JL278" s="100"/>
      <c r="JM278" s="100"/>
      <c r="JN278" s="100"/>
      <c r="JO278" s="100"/>
      <c r="JP278" s="100"/>
      <c r="JQ278" s="100"/>
      <c r="JR278" s="100"/>
      <c r="JS278" s="100"/>
      <c r="JT278" s="100"/>
      <c r="JU278" s="100"/>
      <c r="JV278" s="100"/>
      <c r="JW278" s="100"/>
      <c r="JX278" s="100"/>
      <c r="JY278" s="100"/>
      <c r="JZ278" s="100"/>
      <c r="KA278" s="100"/>
      <c r="KB278" s="100"/>
      <c r="KC278" s="100"/>
      <c r="KD278" s="100"/>
      <c r="KE278" s="100"/>
      <c r="KF278" s="100"/>
      <c r="KG278" s="100"/>
      <c r="KH278" s="100"/>
      <c r="KI278" s="100"/>
      <c r="KJ278" s="100"/>
      <c r="KK278" s="100"/>
      <c r="KL278" s="100"/>
      <c r="KM278" s="100"/>
      <c r="KN278" s="100"/>
      <c r="KO278" s="100"/>
      <c r="KP278" s="100"/>
      <c r="KQ278" s="100"/>
      <c r="KR278" s="100"/>
      <c r="KS278" s="100"/>
      <c r="KT278" s="100"/>
      <c r="KU278" s="100"/>
      <c r="KV278" s="100"/>
      <c r="KW278" s="100"/>
      <c r="KX278" s="100"/>
      <c r="KY278" s="100"/>
      <c r="KZ278" s="100"/>
      <c r="LA278" s="100"/>
      <c r="LB278" s="100"/>
      <c r="LC278" s="100"/>
      <c r="LD278" s="100"/>
      <c r="LE278" s="100"/>
      <c r="LF278" s="100"/>
      <c r="LG278" s="100"/>
      <c r="LH278" s="100"/>
      <c r="LI278" s="100"/>
      <c r="LJ278" s="100"/>
      <c r="LK278" s="100"/>
      <c r="LL278" s="100"/>
      <c r="LM278" s="100"/>
      <c r="LN278" s="100"/>
      <c r="LO278" s="100"/>
      <c r="LP278" s="100"/>
      <c r="LQ278" s="100"/>
      <c r="LR278" s="100"/>
      <c r="LS278" s="100"/>
      <c r="LT278" s="100"/>
      <c r="LU278" s="100"/>
      <c r="LV278" s="100"/>
      <c r="LW278" s="100"/>
      <c r="LX278" s="100"/>
      <c r="LY278" s="100"/>
      <c r="LZ278" s="100"/>
      <c r="MA278" s="100"/>
      <c r="MB278" s="100"/>
      <c r="MC278" s="100"/>
      <c r="MD278" s="100"/>
      <c r="ME278" s="100"/>
      <c r="MF278" s="100"/>
      <c r="MG278" s="100"/>
      <c r="MH278" s="100"/>
      <c r="MI278" s="100"/>
      <c r="MJ278" s="100"/>
      <c r="MK278" s="100"/>
      <c r="ML278" s="100"/>
      <c r="MM278" s="100"/>
      <c r="MN278" s="100"/>
      <c r="MO278" s="100"/>
      <c r="MP278" s="100"/>
      <c r="MQ278" s="100"/>
      <c r="MR278" s="100"/>
      <c r="MS278" s="100"/>
      <c r="MT278" s="100"/>
      <c r="MU278" s="100"/>
      <c r="MV278" s="100"/>
      <c r="MW278" s="100"/>
      <c r="MX278" s="100"/>
      <c r="MY278" s="100"/>
      <c r="MZ278" s="100"/>
      <c r="NA278" s="100"/>
      <c r="NB278" s="100"/>
      <c r="NC278" s="100"/>
      <c r="ND278" s="100"/>
      <c r="NE278" s="100"/>
      <c r="NF278" s="100"/>
      <c r="NG278" s="100"/>
      <c r="NH278" s="100"/>
      <c r="NI278" s="100"/>
      <c r="NJ278" s="100"/>
      <c r="NK278" s="100"/>
      <c r="NL278" s="100"/>
      <c r="NM278" s="100"/>
      <c r="NN278" s="100"/>
      <c r="NO278" s="100"/>
      <c r="NP278" s="100"/>
      <c r="NQ278" s="100"/>
      <c r="NR278" s="100"/>
      <c r="NS278" s="100"/>
      <c r="NT278" s="100"/>
      <c r="NU278" s="100"/>
      <c r="NV278" s="100"/>
      <c r="NW278" s="100"/>
      <c r="NX278" s="100"/>
      <c r="NY278" s="100"/>
      <c r="NZ278" s="100"/>
      <c r="OA278" s="100"/>
      <c r="OB278" s="100"/>
      <c r="OC278" s="100"/>
      <c r="OD278" s="100"/>
      <c r="OE278" s="100"/>
      <c r="OF278" s="100"/>
      <c r="OG278" s="100"/>
      <c r="OH278" s="100"/>
      <c r="OI278" s="100"/>
      <c r="OJ278" s="100"/>
      <c r="OK278" s="100"/>
      <c r="OL278" s="100"/>
      <c r="OM278" s="100"/>
      <c r="ON278" s="100"/>
      <c r="OO278" s="100"/>
      <c r="OP278" s="100"/>
      <c r="OQ278" s="100"/>
      <c r="OR278" s="100"/>
      <c r="OS278" s="100"/>
      <c r="OT278" s="100"/>
      <c r="OU278" s="100"/>
      <c r="OV278" s="100"/>
      <c r="OW278" s="100"/>
      <c r="OX278" s="100"/>
      <c r="OY278" s="100"/>
      <c r="OZ278" s="100"/>
      <c r="PA278" s="100"/>
      <c r="PB278" s="100"/>
      <c r="PC278" s="100"/>
      <c r="PD278" s="100"/>
      <c r="PE278" s="100"/>
      <c r="PF278" s="100"/>
      <c r="PG278" s="100"/>
      <c r="PH278" s="100"/>
      <c r="PI278" s="100"/>
      <c r="PJ278" s="100"/>
      <c r="PK278" s="100"/>
      <c r="PL278" s="100"/>
      <c r="PM278" s="100"/>
      <c r="PN278" s="100"/>
      <c r="PO278" s="100"/>
      <c r="PP278" s="100"/>
      <c r="PQ278" s="100"/>
      <c r="PR278" s="100"/>
      <c r="PS278" s="100"/>
      <c r="PT278" s="100"/>
      <c r="PU278" s="100"/>
      <c r="PV278" s="100"/>
      <c r="PW278" s="100"/>
      <c r="PX278" s="100"/>
      <c r="PY278" s="100"/>
      <c r="PZ278" s="100"/>
      <c r="QA278" s="100"/>
      <c r="QB278" s="100"/>
      <c r="QC278" s="100"/>
      <c r="QD278" s="100"/>
      <c r="QE278" s="100"/>
      <c r="QF278" s="100"/>
      <c r="QG278" s="100"/>
      <c r="QH278" s="100"/>
      <c r="QI278" s="100"/>
      <c r="QJ278" s="100"/>
      <c r="QK278" s="100"/>
      <c r="QL278" s="100"/>
      <c r="QM278" s="100"/>
      <c r="QN278" s="100"/>
      <c r="QO278" s="100"/>
      <c r="QP278" s="100"/>
      <c r="QQ278" s="100"/>
      <c r="QR278" s="100"/>
      <c r="QS278" s="100"/>
      <c r="QT278" s="100"/>
      <c r="QU278" s="100"/>
      <c r="QV278" s="100"/>
      <c r="QW278" s="100"/>
      <c r="QX278" s="100"/>
      <c r="QY278" s="100"/>
      <c r="QZ278" s="100"/>
      <c r="RA278" s="100"/>
      <c r="RB278" s="100"/>
      <c r="RC278" s="100"/>
      <c r="RD278" s="100"/>
      <c r="RE278" s="100"/>
      <c r="RF278" s="100"/>
      <c r="RG278" s="100"/>
      <c r="RH278" s="100"/>
      <c r="RI278" s="100"/>
      <c r="RJ278" s="100"/>
      <c r="RK278" s="100"/>
      <c r="RL278" s="100"/>
      <c r="RM278" s="100"/>
      <c r="RN278" s="100"/>
      <c r="RO278" s="100"/>
      <c r="RP278" s="100"/>
      <c r="RQ278" s="100"/>
      <c r="RR278" s="100"/>
      <c r="RS278" s="100"/>
      <c r="RT278" s="100"/>
      <c r="RU278" s="100"/>
      <c r="RV278" s="100"/>
      <c r="RW278" s="100"/>
      <c r="RX278" s="100"/>
      <c r="RY278" s="100"/>
      <c r="RZ278" s="100"/>
      <c r="SA278" s="100"/>
      <c r="SB278" s="100"/>
      <c r="SC278" s="100"/>
      <c r="SD278" s="100"/>
      <c r="SE278" s="100"/>
      <c r="SF278" s="100"/>
      <c r="SG278" s="100"/>
      <c r="SH278" s="100"/>
      <c r="SI278" s="100"/>
      <c r="SJ278" s="100"/>
      <c r="SK278" s="100"/>
      <c r="SL278" s="100"/>
      <c r="SM278" s="100"/>
      <c r="SN278" s="100"/>
      <c r="SO278" s="100"/>
      <c r="SP278" s="100"/>
      <c r="SQ278" s="100"/>
      <c r="SR278" s="100"/>
      <c r="SS278" s="100"/>
      <c r="ST278" s="100"/>
      <c r="SU278" s="100"/>
      <c r="SV278" s="100"/>
      <c r="SW278" s="100"/>
      <c r="SX278" s="100"/>
      <c r="SY278" s="100"/>
      <c r="SZ278" s="100"/>
      <c r="TA278" s="100"/>
      <c r="TB278" s="100"/>
      <c r="TC278" s="100"/>
      <c r="TD278" s="100"/>
      <c r="TE278" s="100"/>
      <c r="TF278" s="100"/>
      <c r="TG278" s="100"/>
      <c r="TH278" s="100"/>
      <c r="TI278" s="100"/>
      <c r="TJ278" s="100"/>
      <c r="TK278" s="100"/>
      <c r="TL278" s="100"/>
      <c r="TM278" s="100"/>
      <c r="TN278" s="100"/>
      <c r="TO278" s="100"/>
      <c r="TP278" s="100"/>
      <c r="TQ278" s="100"/>
      <c r="TR278" s="100"/>
      <c r="TS278" s="100"/>
      <c r="TT278" s="100"/>
      <c r="TU278" s="100"/>
      <c r="TV278" s="100"/>
      <c r="TW278" s="100"/>
      <c r="TX278" s="100"/>
      <c r="TY278" s="100"/>
      <c r="TZ278" s="100"/>
      <c r="UA278" s="100"/>
      <c r="UB278" s="100"/>
      <c r="UC278" s="100"/>
      <c r="UD278" s="100"/>
      <c r="UE278" s="100"/>
      <c r="UF278" s="100"/>
      <c r="UG278" s="100"/>
      <c r="UH278" s="100"/>
      <c r="UI278" s="100"/>
      <c r="UJ278" s="100"/>
      <c r="UK278" s="100"/>
      <c r="UL278" s="100"/>
      <c r="UM278" s="100"/>
      <c r="UN278" s="100"/>
      <c r="UO278" s="100"/>
      <c r="UP278" s="100"/>
      <c r="UQ278" s="100"/>
      <c r="UR278" s="100"/>
      <c r="US278" s="100"/>
      <c r="UT278" s="100"/>
      <c r="UU278" s="100"/>
      <c r="UV278" s="100"/>
      <c r="UW278" s="100"/>
      <c r="UX278" s="100"/>
      <c r="UY278" s="100"/>
      <c r="UZ278" s="100"/>
      <c r="VA278" s="100"/>
      <c r="VB278" s="100"/>
      <c r="VC278" s="100"/>
      <c r="VD278" s="100"/>
      <c r="VE278" s="100"/>
      <c r="VF278" s="100"/>
      <c r="VG278" s="100"/>
      <c r="VH278" s="100"/>
      <c r="VI278" s="100"/>
      <c r="VJ278" s="100"/>
      <c r="VK278" s="100"/>
      <c r="VL278" s="100"/>
      <c r="VM278" s="100"/>
      <c r="VN278" s="100"/>
      <c r="VO278" s="100"/>
      <c r="VP278" s="100"/>
      <c r="VQ278" s="100"/>
      <c r="VR278" s="100"/>
      <c r="VS278" s="100"/>
      <c r="VT278" s="100"/>
      <c r="VU278" s="100"/>
      <c r="VV278" s="100"/>
      <c r="VW278" s="100"/>
      <c r="VX278" s="100"/>
      <c r="VY278" s="100"/>
      <c r="VZ278" s="100"/>
      <c r="WA278" s="100"/>
      <c r="WB278" s="100"/>
      <c r="WC278" s="100"/>
      <c r="WD278" s="100"/>
      <c r="WE278" s="100"/>
      <c r="WF278" s="100"/>
      <c r="WG278" s="100"/>
      <c r="WH278" s="100"/>
      <c r="WI278" s="100"/>
      <c r="WJ278" s="100"/>
      <c r="WK278" s="100"/>
      <c r="WL278" s="100"/>
      <c r="WM278" s="100"/>
      <c r="WN278" s="100"/>
      <c r="WO278" s="100"/>
      <c r="WP278" s="100"/>
      <c r="WQ278" s="100"/>
      <c r="WR278" s="100"/>
      <c r="WS278" s="100"/>
      <c r="WT278" s="100"/>
      <c r="WU278" s="100"/>
      <c r="WV278" s="100"/>
      <c r="WW278" s="100"/>
      <c r="WX278" s="100"/>
      <c r="WY278" s="100"/>
      <c r="WZ278" s="100"/>
      <c r="XA278" s="100"/>
      <c r="XB278" s="100"/>
      <c r="XC278" s="100"/>
      <c r="XD278" s="100"/>
      <c r="XE278" s="100"/>
      <c r="XF278" s="100"/>
      <c r="XG278" s="100"/>
      <c r="XH278" s="100"/>
      <c r="XI278" s="100"/>
      <c r="XJ278" s="100"/>
      <c r="XK278" s="100"/>
      <c r="XL278" s="100"/>
      <c r="XM278" s="100"/>
      <c r="XN278" s="100"/>
      <c r="XO278" s="100"/>
      <c r="XP278" s="100"/>
      <c r="XQ278" s="100"/>
      <c r="XR278" s="100"/>
      <c r="XS278" s="100"/>
      <c r="XT278" s="100"/>
      <c r="XU278" s="100"/>
      <c r="XV278" s="100"/>
      <c r="XW278" s="100"/>
      <c r="XX278" s="100"/>
      <c r="XY278" s="100"/>
      <c r="XZ278" s="100"/>
      <c r="YA278" s="100"/>
      <c r="YB278" s="100"/>
      <c r="YC278" s="100"/>
      <c r="YD278" s="100"/>
      <c r="YE278" s="100"/>
      <c r="YF278" s="100"/>
      <c r="YG278" s="100"/>
      <c r="YH278" s="100"/>
      <c r="YI278" s="100"/>
      <c r="YJ278" s="100"/>
      <c r="YK278" s="100"/>
      <c r="YL278" s="100"/>
      <c r="YM278" s="100"/>
      <c r="YN278" s="100"/>
      <c r="YO278" s="100"/>
      <c r="YP278" s="100"/>
      <c r="YQ278" s="100"/>
      <c r="YR278" s="100"/>
      <c r="YS278" s="100"/>
      <c r="YT278" s="100"/>
      <c r="YU278" s="100"/>
      <c r="YV278" s="100"/>
      <c r="YW278" s="100"/>
      <c r="YX278" s="100"/>
      <c r="YY278" s="100"/>
      <c r="YZ278" s="100"/>
      <c r="ZA278" s="100"/>
      <c r="ZB278" s="100"/>
      <c r="ZC278" s="100"/>
      <c r="ZD278" s="100"/>
      <c r="ZE278" s="100"/>
      <c r="ZF278" s="100"/>
      <c r="ZG278" s="100"/>
      <c r="ZH278" s="100"/>
      <c r="ZI278" s="100"/>
      <c r="ZJ278" s="100"/>
      <c r="ZK278" s="100"/>
      <c r="ZL278" s="100"/>
      <c r="ZM278" s="100"/>
      <c r="ZN278" s="100"/>
      <c r="ZO278" s="100"/>
      <c r="ZP278" s="100"/>
      <c r="ZQ278" s="100"/>
      <c r="ZR278" s="100"/>
      <c r="ZS278" s="100"/>
      <c r="ZT278" s="100"/>
      <c r="ZU278" s="100"/>
      <c r="ZV278" s="100"/>
      <c r="ZW278" s="100"/>
      <c r="ZX278" s="100"/>
      <c r="ZY278" s="100"/>
      <c r="ZZ278" s="100"/>
      <c r="AAA278" s="100"/>
      <c r="AAB278" s="100"/>
      <c r="AAC278" s="100"/>
      <c r="AAD278" s="100"/>
      <c r="AAE278" s="100"/>
      <c r="AAF278" s="100"/>
      <c r="AAG278" s="100"/>
      <c r="AAH278" s="100"/>
      <c r="AAI278" s="100"/>
      <c r="AAJ278" s="100"/>
      <c r="AAK278" s="100"/>
      <c r="AAL278" s="100"/>
      <c r="AAM278" s="100"/>
      <c r="AAN278" s="100"/>
      <c r="AAO278" s="100"/>
      <c r="AAP278" s="100"/>
      <c r="AAQ278" s="100"/>
      <c r="AAR278" s="100"/>
      <c r="AAS278" s="100"/>
      <c r="AAT278" s="100"/>
      <c r="AAU278" s="100"/>
      <c r="AAV278" s="100"/>
      <c r="AAW278" s="100"/>
      <c r="AAX278" s="100"/>
      <c r="AAY278" s="100"/>
      <c r="AAZ278" s="100"/>
      <c r="ABA278" s="100"/>
      <c r="ABB278" s="100"/>
      <c r="ABC278" s="100"/>
      <c r="ABD278" s="100"/>
      <c r="ABE278" s="100"/>
      <c r="ABF278" s="100"/>
      <c r="ABG278" s="100"/>
      <c r="ABH278" s="100"/>
      <c r="ABI278" s="100"/>
      <c r="ABJ278" s="100"/>
      <c r="ABK278" s="100"/>
      <c r="ABL278" s="100"/>
      <c r="ABM278" s="100"/>
      <c r="ABN278" s="100"/>
      <c r="ABO278" s="100"/>
      <c r="ABP278" s="100"/>
      <c r="ABQ278" s="100"/>
      <c r="ABR278" s="100"/>
      <c r="ABS278" s="100"/>
      <c r="ABT278" s="100"/>
      <c r="ABU278" s="100"/>
      <c r="ABV278" s="100"/>
      <c r="ABW278" s="100"/>
      <c r="ABX278" s="100"/>
      <c r="ABY278" s="100"/>
      <c r="ABZ278" s="100"/>
      <c r="ACA278" s="100"/>
      <c r="ACB278" s="100"/>
      <c r="ACC278" s="100"/>
      <c r="ACD278" s="100"/>
      <c r="ACE278" s="100"/>
      <c r="ACF278" s="100"/>
      <c r="ACG278" s="100"/>
      <c r="ACH278" s="100"/>
      <c r="ACI278" s="100"/>
      <c r="ACJ278" s="100"/>
      <c r="ACK278" s="100"/>
      <c r="ACL278" s="100"/>
      <c r="ACM278" s="100"/>
      <c r="ACN278" s="100"/>
      <c r="ACO278" s="100"/>
      <c r="ACP278" s="100"/>
      <c r="ACQ278" s="100"/>
      <c r="ACR278" s="100"/>
      <c r="ACS278" s="100"/>
      <c r="ACT278" s="100"/>
      <c r="ACU278" s="100"/>
      <c r="ACV278" s="100"/>
      <c r="ACW278" s="100"/>
      <c r="ACX278" s="100"/>
      <c r="ACY278" s="100"/>
      <c r="ACZ278" s="100"/>
      <c r="ADA278" s="100"/>
      <c r="ADB278" s="100"/>
      <c r="ADC278" s="100"/>
      <c r="ADD278" s="100"/>
      <c r="ADE278" s="100"/>
      <c r="ADF278" s="100"/>
      <c r="ADG278" s="100"/>
      <c r="ADH278" s="100"/>
      <c r="ADI278" s="100"/>
      <c r="ADJ278" s="100"/>
      <c r="ADK278" s="100"/>
      <c r="ADL278" s="100"/>
      <c r="ADM278" s="100"/>
      <c r="ADN278" s="100"/>
      <c r="ADO278" s="100"/>
      <c r="ADP278" s="100"/>
      <c r="ADQ278" s="100"/>
      <c r="ADR278" s="100"/>
      <c r="ADS278" s="100"/>
      <c r="ADT278" s="100"/>
      <c r="ADU278" s="100"/>
      <c r="ADV278" s="100"/>
      <c r="ADW278" s="100"/>
      <c r="ADX278" s="100"/>
      <c r="ADY278" s="100"/>
      <c r="ADZ278" s="100"/>
      <c r="AEA278" s="100"/>
      <c r="AEB278" s="100"/>
      <c r="AEC278" s="100"/>
      <c r="AED278" s="100"/>
      <c r="AEE278" s="100"/>
      <c r="AEF278" s="100"/>
      <c r="AEG278" s="100"/>
      <c r="AEH278" s="100"/>
      <c r="AEI278" s="100"/>
      <c r="AEJ278" s="100"/>
      <c r="AEK278" s="100"/>
      <c r="AEL278" s="100"/>
      <c r="AEM278" s="100"/>
      <c r="AEN278" s="100"/>
      <c r="AEO278" s="100"/>
      <c r="AEP278" s="100"/>
      <c r="AEQ278" s="100"/>
      <c r="AER278" s="100"/>
      <c r="AES278" s="100"/>
      <c r="AET278" s="100"/>
      <c r="AEU278" s="100"/>
      <c r="AEV278" s="100"/>
      <c r="AEW278" s="100"/>
      <c r="AEX278" s="100"/>
      <c r="AEY278" s="100"/>
      <c r="AEZ278" s="100"/>
      <c r="AFA278" s="100"/>
      <c r="AFB278" s="100"/>
      <c r="AFC278" s="100"/>
      <c r="AFD278" s="100"/>
      <c r="AFE278" s="100"/>
      <c r="AFF278" s="100"/>
      <c r="AFG278" s="100"/>
      <c r="AFH278" s="100"/>
      <c r="AFI278" s="100"/>
      <c r="AFJ278" s="100"/>
      <c r="AFK278" s="100"/>
      <c r="AFL278" s="100"/>
      <c r="AFM278" s="100"/>
      <c r="AFN278" s="100"/>
      <c r="AFO278" s="100"/>
      <c r="AFP278" s="100"/>
      <c r="AFQ278" s="100"/>
      <c r="AFR278" s="100"/>
      <c r="AFS278" s="100"/>
      <c r="AFT278" s="100"/>
      <c r="AFU278" s="100"/>
      <c r="AFV278" s="100"/>
      <c r="AFW278" s="100"/>
      <c r="AFX278" s="100"/>
      <c r="AFY278" s="100"/>
      <c r="AFZ278" s="100"/>
      <c r="AGA278" s="100"/>
      <c r="AGB278" s="100"/>
      <c r="AGC278" s="100"/>
      <c r="AGD278" s="100"/>
      <c r="AGE278" s="100"/>
      <c r="AGF278" s="100"/>
      <c r="AGG278" s="100"/>
      <c r="AGH278" s="100"/>
      <c r="AGI278" s="100"/>
      <c r="AGJ278" s="100"/>
      <c r="AGK278" s="100"/>
      <c r="AGL278" s="100"/>
      <c r="AGM278" s="100"/>
      <c r="AGN278" s="100"/>
      <c r="AGO278" s="100"/>
      <c r="AGP278" s="100"/>
      <c r="AGQ278" s="100"/>
      <c r="AGR278" s="100"/>
      <c r="AGS278" s="100"/>
      <c r="AGT278" s="100"/>
      <c r="AGU278" s="100"/>
      <c r="AGV278" s="100"/>
      <c r="AGW278" s="100"/>
      <c r="AGX278" s="100"/>
      <c r="AGY278" s="100"/>
      <c r="AGZ278" s="100"/>
      <c r="AHA278" s="100"/>
      <c r="AHB278" s="100"/>
      <c r="AHC278" s="100"/>
      <c r="AHD278" s="100"/>
      <c r="AHE278" s="100"/>
      <c r="AHF278" s="100"/>
      <c r="AHG278" s="100"/>
      <c r="AHH278" s="100"/>
      <c r="AHI278" s="100"/>
      <c r="AHJ278" s="100"/>
      <c r="AHK278" s="100"/>
      <c r="AHL278" s="100"/>
      <c r="AHM278" s="100"/>
      <c r="AHN278" s="100"/>
      <c r="AHO278" s="100"/>
      <c r="AHP278" s="100"/>
      <c r="AHQ278" s="100"/>
      <c r="AHR278" s="100"/>
      <c r="AHS278" s="100"/>
      <c r="AHT278" s="100"/>
      <c r="AHU278" s="100"/>
      <c r="AHV278" s="100"/>
      <c r="AHW278" s="100"/>
      <c r="AHX278" s="100"/>
      <c r="AHY278" s="100"/>
      <c r="AHZ278" s="100"/>
      <c r="AIA278" s="100"/>
      <c r="AIB278" s="100"/>
      <c r="AIC278" s="100"/>
      <c r="AID278" s="100"/>
      <c r="AIE278" s="100"/>
      <c r="AIF278" s="100"/>
      <c r="AIG278" s="100"/>
      <c r="AIH278" s="100"/>
      <c r="AII278" s="100"/>
      <c r="AIJ278" s="100"/>
      <c r="AIK278" s="100"/>
      <c r="AIL278" s="100"/>
      <c r="AIM278" s="100"/>
      <c r="AIN278" s="100"/>
      <c r="AIO278" s="100"/>
      <c r="AIP278" s="100"/>
      <c r="AIQ278" s="100"/>
      <c r="AIR278" s="100"/>
      <c r="AIS278" s="100"/>
      <c r="AIT278" s="100"/>
      <c r="AIU278" s="100"/>
      <c r="AIV278" s="100"/>
      <c r="AIW278" s="100"/>
      <c r="AIX278" s="100"/>
      <c r="AIY278" s="100"/>
      <c r="AIZ278" s="100"/>
      <c r="AJA278" s="100"/>
      <c r="AJB278" s="100"/>
      <c r="AJC278" s="100"/>
      <c r="AJD278" s="100"/>
      <c r="AJE278" s="100"/>
      <c r="AJF278" s="100"/>
      <c r="AJG278" s="100"/>
      <c r="AJH278" s="100"/>
      <c r="AJI278" s="100"/>
      <c r="AJJ278" s="100"/>
      <c r="AJK278" s="100"/>
      <c r="AJL278" s="100"/>
      <c r="AJM278" s="100"/>
      <c r="AJN278" s="100"/>
      <c r="AJO278" s="100"/>
      <c r="AJP278" s="100"/>
      <c r="AJQ278" s="100"/>
      <c r="AJR278" s="100"/>
      <c r="AJS278" s="100"/>
      <c r="AJT278" s="100"/>
      <c r="AJU278" s="100"/>
      <c r="AJV278" s="100"/>
      <c r="AJW278" s="100"/>
      <c r="AJX278" s="100"/>
      <c r="AJY278" s="100"/>
      <c r="AJZ278" s="100"/>
      <c r="AKA278" s="100"/>
      <c r="AKB278" s="100"/>
      <c r="AKC278" s="100"/>
      <c r="AKD278" s="100"/>
      <c r="AKE278" s="100"/>
      <c r="AKF278" s="100"/>
      <c r="AKG278" s="100"/>
      <c r="AKH278" s="100"/>
      <c r="AKI278" s="100"/>
      <c r="AKJ278" s="100"/>
      <c r="AKK278" s="100"/>
      <c r="AKL278" s="100"/>
      <c r="AKM278" s="100"/>
      <c r="AKN278" s="100"/>
      <c r="AKO278" s="100"/>
      <c r="AKP278" s="100"/>
      <c r="AKQ278" s="100"/>
      <c r="AKR278" s="100"/>
      <c r="AKS278" s="100"/>
      <c r="AKT278" s="100"/>
      <c r="AKU278" s="100"/>
      <c r="AKV278" s="100"/>
      <c r="AKW278" s="100"/>
      <c r="AKX278" s="100"/>
      <c r="AKY278" s="100"/>
      <c r="AKZ278" s="100"/>
      <c r="ALA278" s="100"/>
      <c r="ALB278" s="100"/>
      <c r="ALC278" s="100"/>
      <c r="ALD278" s="100"/>
      <c r="ALE278" s="100"/>
      <c r="ALF278" s="100"/>
      <c r="ALG278" s="100"/>
      <c r="ALH278" s="100"/>
      <c r="ALI278" s="100"/>
      <c r="ALJ278" s="100"/>
      <c r="ALK278" s="100"/>
      <c r="ALL278" s="100"/>
      <c r="ALM278" s="100"/>
      <c r="ALN278" s="100"/>
      <c r="ALO278" s="100"/>
      <c r="ALP278" s="100"/>
      <c r="ALQ278" s="100"/>
      <c r="ALR278" s="100"/>
      <c r="ALS278" s="100"/>
      <c r="ALT278" s="100"/>
      <c r="ALU278" s="100"/>
      <c r="ALV278" s="100"/>
      <c r="ALW278" s="100"/>
      <c r="ALX278" s="100"/>
      <c r="ALY278" s="100"/>
      <c r="ALZ278" s="100"/>
      <c r="AMA278" s="100"/>
      <c r="AMB278" s="100"/>
      <c r="AMC278" s="100"/>
      <c r="AMD278" s="100"/>
      <c r="AME278" s="100"/>
      <c r="AMF278" s="100"/>
      <c r="AMG278" s="100"/>
      <c r="AMH278" s="100"/>
      <c r="AMI278" s="100"/>
    </row>
    <row r="279" spans="1:1023" s="104" customFormat="1">
      <c r="A279" s="117" t="s">
        <v>260</v>
      </c>
      <c r="B279" s="118" t="s">
        <v>283</v>
      </c>
      <c r="C279" s="100">
        <v>76</v>
      </c>
      <c r="D279" s="100">
        <v>45</v>
      </c>
      <c r="E279" s="100">
        <v>1</v>
      </c>
      <c r="F279" s="100">
        <v>17</v>
      </c>
      <c r="G279" s="100">
        <v>3</v>
      </c>
      <c r="H279" s="100">
        <f t="shared" si="40"/>
        <v>142</v>
      </c>
      <c r="I279" s="123" t="str">
        <f t="shared" si="41"/>
        <v>統一超商</v>
      </c>
      <c r="J279" s="127" t="str">
        <f>IF((I279&lt;&gt;店舗数一覧_2021!I279),"○","")</f>
        <v/>
      </c>
      <c r="K279" s="124">
        <v>359296</v>
      </c>
      <c r="L279" s="102">
        <f t="shared" si="42"/>
        <v>2530.2535211267605</v>
      </c>
      <c r="S279" s="100"/>
      <c r="T279" s="100"/>
      <c r="U279" s="100"/>
      <c r="V279" s="100"/>
      <c r="W279" s="100"/>
      <c r="X279" s="100"/>
      <c r="Y279" s="100"/>
      <c r="Z279" s="100"/>
      <c r="AA279" s="100"/>
      <c r="AB279" s="100"/>
      <c r="AC279" s="100"/>
      <c r="AD279" s="100"/>
      <c r="AE279" s="100"/>
      <c r="AF279" s="100"/>
      <c r="AG279" s="100"/>
      <c r="AH279" s="100"/>
      <c r="AI279" s="100"/>
      <c r="AJ279" s="100"/>
      <c r="AK279" s="100"/>
      <c r="AL279" s="100"/>
      <c r="AM279" s="100"/>
      <c r="AN279" s="100"/>
      <c r="AO279" s="100"/>
      <c r="AP279" s="100"/>
      <c r="AQ279" s="100"/>
      <c r="AR279" s="100"/>
      <c r="AS279" s="100"/>
      <c r="AT279" s="100"/>
      <c r="AU279" s="100"/>
      <c r="AV279" s="100"/>
      <c r="AW279" s="100"/>
      <c r="AX279" s="100"/>
      <c r="AY279" s="100"/>
      <c r="AZ279" s="100"/>
      <c r="BA279" s="100"/>
      <c r="BB279" s="100"/>
      <c r="BC279" s="100"/>
      <c r="BD279" s="100"/>
      <c r="BE279" s="100"/>
      <c r="BF279" s="100"/>
      <c r="BG279" s="100"/>
      <c r="BH279" s="100"/>
      <c r="BI279" s="100"/>
      <c r="BJ279" s="100"/>
      <c r="BK279" s="100"/>
      <c r="BL279" s="100"/>
      <c r="BM279" s="100"/>
      <c r="BN279" s="100"/>
      <c r="BO279" s="100"/>
      <c r="BP279" s="100"/>
      <c r="BQ279" s="100"/>
      <c r="BR279" s="100"/>
      <c r="BS279" s="100"/>
      <c r="BT279" s="100"/>
      <c r="BU279" s="100"/>
      <c r="BV279" s="100"/>
      <c r="BW279" s="100"/>
      <c r="BX279" s="100"/>
      <c r="BY279" s="100"/>
      <c r="BZ279" s="100"/>
      <c r="CA279" s="100"/>
      <c r="CB279" s="100"/>
      <c r="CC279" s="100"/>
      <c r="CD279" s="100"/>
      <c r="CE279" s="100"/>
      <c r="CF279" s="100"/>
      <c r="CG279" s="100"/>
      <c r="CH279" s="100"/>
      <c r="CI279" s="100"/>
      <c r="CJ279" s="100"/>
      <c r="CK279" s="100"/>
      <c r="CL279" s="100"/>
      <c r="CM279" s="100"/>
      <c r="CN279" s="100"/>
      <c r="CO279" s="100"/>
      <c r="CP279" s="100"/>
      <c r="CQ279" s="100"/>
      <c r="CR279" s="100"/>
      <c r="CS279" s="100"/>
      <c r="CT279" s="100"/>
      <c r="CU279" s="100"/>
      <c r="CV279" s="100"/>
      <c r="CW279" s="100"/>
      <c r="CX279" s="100"/>
      <c r="CY279" s="100"/>
      <c r="CZ279" s="100"/>
      <c r="DA279" s="100"/>
      <c r="DB279" s="100"/>
      <c r="DC279" s="100"/>
      <c r="DD279" s="100"/>
      <c r="DE279" s="100"/>
      <c r="DF279" s="100"/>
      <c r="DG279" s="100"/>
      <c r="DH279" s="100"/>
      <c r="DI279" s="100"/>
      <c r="DJ279" s="100"/>
      <c r="DK279" s="100"/>
      <c r="DL279" s="100"/>
      <c r="DM279" s="100"/>
      <c r="DN279" s="100"/>
      <c r="DO279" s="100"/>
      <c r="DP279" s="100"/>
      <c r="DQ279" s="100"/>
      <c r="DR279" s="100"/>
      <c r="DS279" s="100"/>
      <c r="DT279" s="100"/>
      <c r="DU279" s="100"/>
      <c r="DV279" s="100"/>
      <c r="DW279" s="100"/>
      <c r="DX279" s="100"/>
      <c r="DY279" s="100"/>
      <c r="DZ279" s="100"/>
      <c r="EA279" s="100"/>
      <c r="EB279" s="100"/>
      <c r="EC279" s="100"/>
      <c r="ED279" s="100"/>
      <c r="EE279" s="100"/>
      <c r="EF279" s="100"/>
      <c r="EG279" s="100"/>
      <c r="EH279" s="100"/>
      <c r="EI279" s="100"/>
      <c r="EJ279" s="100"/>
      <c r="EK279" s="100"/>
      <c r="EL279" s="100"/>
      <c r="EM279" s="100"/>
      <c r="EN279" s="100"/>
      <c r="EO279" s="100"/>
      <c r="EP279" s="100"/>
      <c r="EQ279" s="100"/>
      <c r="ER279" s="100"/>
      <c r="ES279" s="100"/>
      <c r="ET279" s="100"/>
      <c r="EU279" s="100"/>
      <c r="EV279" s="100"/>
      <c r="EW279" s="100"/>
      <c r="EX279" s="100"/>
      <c r="EY279" s="100"/>
      <c r="EZ279" s="100"/>
      <c r="FA279" s="100"/>
      <c r="FB279" s="100"/>
      <c r="FC279" s="100"/>
      <c r="FD279" s="100"/>
      <c r="FE279" s="100"/>
      <c r="FF279" s="100"/>
      <c r="FG279" s="100"/>
      <c r="FH279" s="100"/>
      <c r="FI279" s="100"/>
      <c r="FJ279" s="100"/>
      <c r="FK279" s="100"/>
      <c r="FL279" s="100"/>
      <c r="FM279" s="100"/>
      <c r="FN279" s="100"/>
      <c r="FO279" s="100"/>
      <c r="FP279" s="100"/>
      <c r="FQ279" s="100"/>
      <c r="FR279" s="100"/>
      <c r="FS279" s="100"/>
      <c r="FT279" s="100"/>
      <c r="FU279" s="100"/>
      <c r="FV279" s="100"/>
      <c r="FW279" s="100"/>
      <c r="FX279" s="100"/>
      <c r="FY279" s="100"/>
      <c r="FZ279" s="100"/>
      <c r="GA279" s="100"/>
      <c r="GB279" s="100"/>
      <c r="GC279" s="100"/>
      <c r="GD279" s="100"/>
      <c r="GE279" s="100"/>
      <c r="GF279" s="100"/>
      <c r="GG279" s="100"/>
      <c r="GH279" s="100"/>
      <c r="GI279" s="100"/>
      <c r="GJ279" s="100"/>
      <c r="GK279" s="100"/>
      <c r="GL279" s="100"/>
      <c r="GM279" s="100"/>
      <c r="GN279" s="100"/>
      <c r="GO279" s="100"/>
      <c r="GP279" s="100"/>
      <c r="GQ279" s="100"/>
      <c r="GR279" s="100"/>
      <c r="GS279" s="100"/>
      <c r="GT279" s="100"/>
      <c r="GU279" s="100"/>
      <c r="GV279" s="100"/>
      <c r="GW279" s="100"/>
      <c r="GX279" s="100"/>
      <c r="GY279" s="100"/>
      <c r="GZ279" s="100"/>
      <c r="HA279" s="100"/>
      <c r="HB279" s="100"/>
      <c r="HC279" s="100"/>
      <c r="HD279" s="100"/>
      <c r="HE279" s="100"/>
      <c r="HF279" s="100"/>
      <c r="HG279" s="100"/>
      <c r="HH279" s="100"/>
      <c r="HI279" s="100"/>
      <c r="HJ279" s="100"/>
      <c r="HK279" s="100"/>
      <c r="HL279" s="100"/>
      <c r="HM279" s="100"/>
      <c r="HN279" s="100"/>
      <c r="HO279" s="100"/>
      <c r="HP279" s="100"/>
      <c r="HQ279" s="100"/>
      <c r="HR279" s="100"/>
      <c r="HS279" s="100"/>
      <c r="HT279" s="100"/>
      <c r="HU279" s="100"/>
      <c r="HV279" s="100"/>
      <c r="HW279" s="100"/>
      <c r="HX279" s="100"/>
      <c r="HY279" s="100"/>
      <c r="HZ279" s="100"/>
      <c r="IA279" s="100"/>
      <c r="IB279" s="100"/>
      <c r="IC279" s="100"/>
      <c r="ID279" s="100"/>
      <c r="IE279" s="100"/>
      <c r="IF279" s="100"/>
      <c r="IG279" s="100"/>
      <c r="IH279" s="100"/>
      <c r="II279" s="100"/>
      <c r="IJ279" s="100"/>
      <c r="IK279" s="100"/>
      <c r="IL279" s="100"/>
      <c r="IM279" s="100"/>
      <c r="IN279" s="100"/>
      <c r="IO279" s="100"/>
      <c r="IP279" s="100"/>
      <c r="IQ279" s="100"/>
      <c r="IR279" s="100"/>
      <c r="IS279" s="100"/>
      <c r="IT279" s="100"/>
      <c r="IU279" s="100"/>
      <c r="IV279" s="100"/>
      <c r="IW279" s="100"/>
      <c r="IX279" s="100"/>
      <c r="IY279" s="100"/>
      <c r="IZ279" s="100"/>
      <c r="JA279" s="100"/>
      <c r="JB279" s="100"/>
      <c r="JC279" s="100"/>
      <c r="JD279" s="100"/>
      <c r="JE279" s="100"/>
      <c r="JF279" s="100"/>
      <c r="JG279" s="100"/>
      <c r="JH279" s="100"/>
      <c r="JI279" s="100"/>
      <c r="JJ279" s="100"/>
      <c r="JK279" s="100"/>
      <c r="JL279" s="100"/>
      <c r="JM279" s="100"/>
      <c r="JN279" s="100"/>
      <c r="JO279" s="100"/>
      <c r="JP279" s="100"/>
      <c r="JQ279" s="100"/>
      <c r="JR279" s="100"/>
      <c r="JS279" s="100"/>
      <c r="JT279" s="100"/>
      <c r="JU279" s="100"/>
      <c r="JV279" s="100"/>
      <c r="JW279" s="100"/>
      <c r="JX279" s="100"/>
      <c r="JY279" s="100"/>
      <c r="JZ279" s="100"/>
      <c r="KA279" s="100"/>
      <c r="KB279" s="100"/>
      <c r="KC279" s="100"/>
      <c r="KD279" s="100"/>
      <c r="KE279" s="100"/>
      <c r="KF279" s="100"/>
      <c r="KG279" s="100"/>
      <c r="KH279" s="100"/>
      <c r="KI279" s="100"/>
      <c r="KJ279" s="100"/>
      <c r="KK279" s="100"/>
      <c r="KL279" s="100"/>
      <c r="KM279" s="100"/>
      <c r="KN279" s="100"/>
      <c r="KO279" s="100"/>
      <c r="KP279" s="100"/>
      <c r="KQ279" s="100"/>
      <c r="KR279" s="100"/>
      <c r="KS279" s="100"/>
      <c r="KT279" s="100"/>
      <c r="KU279" s="100"/>
      <c r="KV279" s="100"/>
      <c r="KW279" s="100"/>
      <c r="KX279" s="100"/>
      <c r="KY279" s="100"/>
      <c r="KZ279" s="100"/>
      <c r="LA279" s="100"/>
      <c r="LB279" s="100"/>
      <c r="LC279" s="100"/>
      <c r="LD279" s="100"/>
      <c r="LE279" s="100"/>
      <c r="LF279" s="100"/>
      <c r="LG279" s="100"/>
      <c r="LH279" s="100"/>
      <c r="LI279" s="100"/>
      <c r="LJ279" s="100"/>
      <c r="LK279" s="100"/>
      <c r="LL279" s="100"/>
      <c r="LM279" s="100"/>
      <c r="LN279" s="100"/>
      <c r="LO279" s="100"/>
      <c r="LP279" s="100"/>
      <c r="LQ279" s="100"/>
      <c r="LR279" s="100"/>
      <c r="LS279" s="100"/>
      <c r="LT279" s="100"/>
      <c r="LU279" s="100"/>
      <c r="LV279" s="100"/>
      <c r="LW279" s="100"/>
      <c r="LX279" s="100"/>
      <c r="LY279" s="100"/>
      <c r="LZ279" s="100"/>
      <c r="MA279" s="100"/>
      <c r="MB279" s="100"/>
      <c r="MC279" s="100"/>
      <c r="MD279" s="100"/>
      <c r="ME279" s="100"/>
      <c r="MF279" s="100"/>
      <c r="MG279" s="100"/>
      <c r="MH279" s="100"/>
      <c r="MI279" s="100"/>
      <c r="MJ279" s="100"/>
      <c r="MK279" s="100"/>
      <c r="ML279" s="100"/>
      <c r="MM279" s="100"/>
      <c r="MN279" s="100"/>
      <c r="MO279" s="100"/>
      <c r="MP279" s="100"/>
      <c r="MQ279" s="100"/>
      <c r="MR279" s="100"/>
      <c r="MS279" s="100"/>
      <c r="MT279" s="100"/>
      <c r="MU279" s="100"/>
      <c r="MV279" s="100"/>
      <c r="MW279" s="100"/>
      <c r="MX279" s="100"/>
      <c r="MY279" s="100"/>
      <c r="MZ279" s="100"/>
      <c r="NA279" s="100"/>
      <c r="NB279" s="100"/>
      <c r="NC279" s="100"/>
      <c r="ND279" s="100"/>
      <c r="NE279" s="100"/>
      <c r="NF279" s="100"/>
      <c r="NG279" s="100"/>
      <c r="NH279" s="100"/>
      <c r="NI279" s="100"/>
      <c r="NJ279" s="100"/>
      <c r="NK279" s="100"/>
      <c r="NL279" s="100"/>
      <c r="NM279" s="100"/>
      <c r="NN279" s="100"/>
      <c r="NO279" s="100"/>
      <c r="NP279" s="100"/>
      <c r="NQ279" s="100"/>
      <c r="NR279" s="100"/>
      <c r="NS279" s="100"/>
      <c r="NT279" s="100"/>
      <c r="NU279" s="100"/>
      <c r="NV279" s="100"/>
      <c r="NW279" s="100"/>
      <c r="NX279" s="100"/>
      <c r="NY279" s="100"/>
      <c r="NZ279" s="100"/>
      <c r="OA279" s="100"/>
      <c r="OB279" s="100"/>
      <c r="OC279" s="100"/>
      <c r="OD279" s="100"/>
      <c r="OE279" s="100"/>
      <c r="OF279" s="100"/>
      <c r="OG279" s="100"/>
      <c r="OH279" s="100"/>
      <c r="OI279" s="100"/>
      <c r="OJ279" s="100"/>
      <c r="OK279" s="100"/>
      <c r="OL279" s="100"/>
      <c r="OM279" s="100"/>
      <c r="ON279" s="100"/>
      <c r="OO279" s="100"/>
      <c r="OP279" s="100"/>
      <c r="OQ279" s="100"/>
      <c r="OR279" s="100"/>
      <c r="OS279" s="100"/>
      <c r="OT279" s="100"/>
      <c r="OU279" s="100"/>
      <c r="OV279" s="100"/>
      <c r="OW279" s="100"/>
      <c r="OX279" s="100"/>
      <c r="OY279" s="100"/>
      <c r="OZ279" s="100"/>
      <c r="PA279" s="100"/>
      <c r="PB279" s="100"/>
      <c r="PC279" s="100"/>
      <c r="PD279" s="100"/>
      <c r="PE279" s="100"/>
      <c r="PF279" s="100"/>
      <c r="PG279" s="100"/>
      <c r="PH279" s="100"/>
      <c r="PI279" s="100"/>
      <c r="PJ279" s="100"/>
      <c r="PK279" s="100"/>
      <c r="PL279" s="100"/>
      <c r="PM279" s="100"/>
      <c r="PN279" s="100"/>
      <c r="PO279" s="100"/>
      <c r="PP279" s="100"/>
      <c r="PQ279" s="100"/>
      <c r="PR279" s="100"/>
      <c r="PS279" s="100"/>
      <c r="PT279" s="100"/>
      <c r="PU279" s="100"/>
      <c r="PV279" s="100"/>
      <c r="PW279" s="100"/>
      <c r="PX279" s="100"/>
      <c r="PY279" s="100"/>
      <c r="PZ279" s="100"/>
      <c r="QA279" s="100"/>
      <c r="QB279" s="100"/>
      <c r="QC279" s="100"/>
      <c r="QD279" s="100"/>
      <c r="QE279" s="100"/>
      <c r="QF279" s="100"/>
      <c r="QG279" s="100"/>
      <c r="QH279" s="100"/>
      <c r="QI279" s="100"/>
      <c r="QJ279" s="100"/>
      <c r="QK279" s="100"/>
      <c r="QL279" s="100"/>
      <c r="QM279" s="100"/>
      <c r="QN279" s="100"/>
      <c r="QO279" s="100"/>
      <c r="QP279" s="100"/>
      <c r="QQ279" s="100"/>
      <c r="QR279" s="100"/>
      <c r="QS279" s="100"/>
      <c r="QT279" s="100"/>
      <c r="QU279" s="100"/>
      <c r="QV279" s="100"/>
      <c r="QW279" s="100"/>
      <c r="QX279" s="100"/>
      <c r="QY279" s="100"/>
      <c r="QZ279" s="100"/>
      <c r="RA279" s="100"/>
      <c r="RB279" s="100"/>
      <c r="RC279" s="100"/>
      <c r="RD279" s="100"/>
      <c r="RE279" s="100"/>
      <c r="RF279" s="100"/>
      <c r="RG279" s="100"/>
      <c r="RH279" s="100"/>
      <c r="RI279" s="100"/>
      <c r="RJ279" s="100"/>
      <c r="RK279" s="100"/>
      <c r="RL279" s="100"/>
      <c r="RM279" s="100"/>
      <c r="RN279" s="100"/>
      <c r="RO279" s="100"/>
      <c r="RP279" s="100"/>
      <c r="RQ279" s="100"/>
      <c r="RR279" s="100"/>
      <c r="RS279" s="100"/>
      <c r="RT279" s="100"/>
      <c r="RU279" s="100"/>
      <c r="RV279" s="100"/>
      <c r="RW279" s="100"/>
      <c r="RX279" s="100"/>
      <c r="RY279" s="100"/>
      <c r="RZ279" s="100"/>
      <c r="SA279" s="100"/>
      <c r="SB279" s="100"/>
      <c r="SC279" s="100"/>
      <c r="SD279" s="100"/>
      <c r="SE279" s="100"/>
      <c r="SF279" s="100"/>
      <c r="SG279" s="100"/>
      <c r="SH279" s="100"/>
      <c r="SI279" s="100"/>
      <c r="SJ279" s="100"/>
      <c r="SK279" s="100"/>
      <c r="SL279" s="100"/>
      <c r="SM279" s="100"/>
      <c r="SN279" s="100"/>
      <c r="SO279" s="100"/>
      <c r="SP279" s="100"/>
      <c r="SQ279" s="100"/>
      <c r="SR279" s="100"/>
      <c r="SS279" s="100"/>
      <c r="ST279" s="100"/>
      <c r="SU279" s="100"/>
      <c r="SV279" s="100"/>
      <c r="SW279" s="100"/>
      <c r="SX279" s="100"/>
      <c r="SY279" s="100"/>
      <c r="SZ279" s="100"/>
      <c r="TA279" s="100"/>
      <c r="TB279" s="100"/>
      <c r="TC279" s="100"/>
      <c r="TD279" s="100"/>
      <c r="TE279" s="100"/>
      <c r="TF279" s="100"/>
      <c r="TG279" s="100"/>
      <c r="TH279" s="100"/>
      <c r="TI279" s="100"/>
      <c r="TJ279" s="100"/>
      <c r="TK279" s="100"/>
      <c r="TL279" s="100"/>
      <c r="TM279" s="100"/>
      <c r="TN279" s="100"/>
      <c r="TO279" s="100"/>
      <c r="TP279" s="100"/>
      <c r="TQ279" s="100"/>
      <c r="TR279" s="100"/>
      <c r="TS279" s="100"/>
      <c r="TT279" s="100"/>
      <c r="TU279" s="100"/>
      <c r="TV279" s="100"/>
      <c r="TW279" s="100"/>
      <c r="TX279" s="100"/>
      <c r="TY279" s="100"/>
      <c r="TZ279" s="100"/>
      <c r="UA279" s="100"/>
      <c r="UB279" s="100"/>
      <c r="UC279" s="100"/>
      <c r="UD279" s="100"/>
      <c r="UE279" s="100"/>
      <c r="UF279" s="100"/>
      <c r="UG279" s="100"/>
      <c r="UH279" s="100"/>
      <c r="UI279" s="100"/>
      <c r="UJ279" s="100"/>
      <c r="UK279" s="100"/>
      <c r="UL279" s="100"/>
      <c r="UM279" s="100"/>
      <c r="UN279" s="100"/>
      <c r="UO279" s="100"/>
      <c r="UP279" s="100"/>
      <c r="UQ279" s="100"/>
      <c r="UR279" s="100"/>
      <c r="US279" s="100"/>
      <c r="UT279" s="100"/>
      <c r="UU279" s="100"/>
      <c r="UV279" s="100"/>
      <c r="UW279" s="100"/>
      <c r="UX279" s="100"/>
      <c r="UY279" s="100"/>
      <c r="UZ279" s="100"/>
      <c r="VA279" s="100"/>
      <c r="VB279" s="100"/>
      <c r="VC279" s="100"/>
      <c r="VD279" s="100"/>
      <c r="VE279" s="100"/>
      <c r="VF279" s="100"/>
      <c r="VG279" s="100"/>
      <c r="VH279" s="100"/>
      <c r="VI279" s="100"/>
      <c r="VJ279" s="100"/>
      <c r="VK279" s="100"/>
      <c r="VL279" s="100"/>
      <c r="VM279" s="100"/>
      <c r="VN279" s="100"/>
      <c r="VO279" s="100"/>
      <c r="VP279" s="100"/>
      <c r="VQ279" s="100"/>
      <c r="VR279" s="100"/>
      <c r="VS279" s="100"/>
      <c r="VT279" s="100"/>
      <c r="VU279" s="100"/>
      <c r="VV279" s="100"/>
      <c r="VW279" s="100"/>
      <c r="VX279" s="100"/>
      <c r="VY279" s="100"/>
      <c r="VZ279" s="100"/>
      <c r="WA279" s="100"/>
      <c r="WB279" s="100"/>
      <c r="WC279" s="100"/>
      <c r="WD279" s="100"/>
      <c r="WE279" s="100"/>
      <c r="WF279" s="100"/>
      <c r="WG279" s="100"/>
      <c r="WH279" s="100"/>
      <c r="WI279" s="100"/>
      <c r="WJ279" s="100"/>
      <c r="WK279" s="100"/>
      <c r="WL279" s="100"/>
      <c r="WM279" s="100"/>
      <c r="WN279" s="100"/>
      <c r="WO279" s="100"/>
      <c r="WP279" s="100"/>
      <c r="WQ279" s="100"/>
      <c r="WR279" s="100"/>
      <c r="WS279" s="100"/>
      <c r="WT279" s="100"/>
      <c r="WU279" s="100"/>
      <c r="WV279" s="100"/>
      <c r="WW279" s="100"/>
      <c r="WX279" s="100"/>
      <c r="WY279" s="100"/>
      <c r="WZ279" s="100"/>
      <c r="XA279" s="100"/>
      <c r="XB279" s="100"/>
      <c r="XC279" s="100"/>
      <c r="XD279" s="100"/>
      <c r="XE279" s="100"/>
      <c r="XF279" s="100"/>
      <c r="XG279" s="100"/>
      <c r="XH279" s="100"/>
      <c r="XI279" s="100"/>
      <c r="XJ279" s="100"/>
      <c r="XK279" s="100"/>
      <c r="XL279" s="100"/>
      <c r="XM279" s="100"/>
      <c r="XN279" s="100"/>
      <c r="XO279" s="100"/>
      <c r="XP279" s="100"/>
      <c r="XQ279" s="100"/>
      <c r="XR279" s="100"/>
      <c r="XS279" s="100"/>
      <c r="XT279" s="100"/>
      <c r="XU279" s="100"/>
      <c r="XV279" s="100"/>
      <c r="XW279" s="100"/>
      <c r="XX279" s="100"/>
      <c r="XY279" s="100"/>
      <c r="XZ279" s="100"/>
      <c r="YA279" s="100"/>
      <c r="YB279" s="100"/>
      <c r="YC279" s="100"/>
      <c r="YD279" s="100"/>
      <c r="YE279" s="100"/>
      <c r="YF279" s="100"/>
      <c r="YG279" s="100"/>
      <c r="YH279" s="100"/>
      <c r="YI279" s="100"/>
      <c r="YJ279" s="100"/>
      <c r="YK279" s="100"/>
      <c r="YL279" s="100"/>
      <c r="YM279" s="100"/>
      <c r="YN279" s="100"/>
      <c r="YO279" s="100"/>
      <c r="YP279" s="100"/>
      <c r="YQ279" s="100"/>
      <c r="YR279" s="100"/>
      <c r="YS279" s="100"/>
      <c r="YT279" s="100"/>
      <c r="YU279" s="100"/>
      <c r="YV279" s="100"/>
      <c r="YW279" s="100"/>
      <c r="YX279" s="100"/>
      <c r="YY279" s="100"/>
      <c r="YZ279" s="100"/>
      <c r="ZA279" s="100"/>
      <c r="ZB279" s="100"/>
      <c r="ZC279" s="100"/>
      <c r="ZD279" s="100"/>
      <c r="ZE279" s="100"/>
      <c r="ZF279" s="100"/>
      <c r="ZG279" s="100"/>
      <c r="ZH279" s="100"/>
      <c r="ZI279" s="100"/>
      <c r="ZJ279" s="100"/>
      <c r="ZK279" s="100"/>
      <c r="ZL279" s="100"/>
      <c r="ZM279" s="100"/>
      <c r="ZN279" s="100"/>
      <c r="ZO279" s="100"/>
      <c r="ZP279" s="100"/>
      <c r="ZQ279" s="100"/>
      <c r="ZR279" s="100"/>
      <c r="ZS279" s="100"/>
      <c r="ZT279" s="100"/>
      <c r="ZU279" s="100"/>
      <c r="ZV279" s="100"/>
      <c r="ZW279" s="100"/>
      <c r="ZX279" s="100"/>
      <c r="ZY279" s="100"/>
      <c r="ZZ279" s="100"/>
      <c r="AAA279" s="100"/>
      <c r="AAB279" s="100"/>
      <c r="AAC279" s="100"/>
      <c r="AAD279" s="100"/>
      <c r="AAE279" s="100"/>
      <c r="AAF279" s="100"/>
      <c r="AAG279" s="100"/>
      <c r="AAH279" s="100"/>
      <c r="AAI279" s="100"/>
      <c r="AAJ279" s="100"/>
      <c r="AAK279" s="100"/>
      <c r="AAL279" s="100"/>
      <c r="AAM279" s="100"/>
      <c r="AAN279" s="100"/>
      <c r="AAO279" s="100"/>
      <c r="AAP279" s="100"/>
      <c r="AAQ279" s="100"/>
      <c r="AAR279" s="100"/>
      <c r="AAS279" s="100"/>
      <c r="AAT279" s="100"/>
      <c r="AAU279" s="100"/>
      <c r="AAV279" s="100"/>
      <c r="AAW279" s="100"/>
      <c r="AAX279" s="100"/>
      <c r="AAY279" s="100"/>
      <c r="AAZ279" s="100"/>
      <c r="ABA279" s="100"/>
      <c r="ABB279" s="100"/>
      <c r="ABC279" s="100"/>
      <c r="ABD279" s="100"/>
      <c r="ABE279" s="100"/>
      <c r="ABF279" s="100"/>
      <c r="ABG279" s="100"/>
      <c r="ABH279" s="100"/>
      <c r="ABI279" s="100"/>
      <c r="ABJ279" s="100"/>
      <c r="ABK279" s="100"/>
      <c r="ABL279" s="100"/>
      <c r="ABM279" s="100"/>
      <c r="ABN279" s="100"/>
      <c r="ABO279" s="100"/>
      <c r="ABP279" s="100"/>
      <c r="ABQ279" s="100"/>
      <c r="ABR279" s="100"/>
      <c r="ABS279" s="100"/>
      <c r="ABT279" s="100"/>
      <c r="ABU279" s="100"/>
      <c r="ABV279" s="100"/>
      <c r="ABW279" s="100"/>
      <c r="ABX279" s="100"/>
      <c r="ABY279" s="100"/>
      <c r="ABZ279" s="100"/>
      <c r="ACA279" s="100"/>
      <c r="ACB279" s="100"/>
      <c r="ACC279" s="100"/>
      <c r="ACD279" s="100"/>
      <c r="ACE279" s="100"/>
      <c r="ACF279" s="100"/>
      <c r="ACG279" s="100"/>
      <c r="ACH279" s="100"/>
      <c r="ACI279" s="100"/>
      <c r="ACJ279" s="100"/>
      <c r="ACK279" s="100"/>
      <c r="ACL279" s="100"/>
      <c r="ACM279" s="100"/>
      <c r="ACN279" s="100"/>
      <c r="ACO279" s="100"/>
      <c r="ACP279" s="100"/>
      <c r="ACQ279" s="100"/>
      <c r="ACR279" s="100"/>
      <c r="ACS279" s="100"/>
      <c r="ACT279" s="100"/>
      <c r="ACU279" s="100"/>
      <c r="ACV279" s="100"/>
      <c r="ACW279" s="100"/>
      <c r="ACX279" s="100"/>
      <c r="ACY279" s="100"/>
      <c r="ACZ279" s="100"/>
      <c r="ADA279" s="100"/>
      <c r="ADB279" s="100"/>
      <c r="ADC279" s="100"/>
      <c r="ADD279" s="100"/>
      <c r="ADE279" s="100"/>
      <c r="ADF279" s="100"/>
      <c r="ADG279" s="100"/>
      <c r="ADH279" s="100"/>
      <c r="ADI279" s="100"/>
      <c r="ADJ279" s="100"/>
      <c r="ADK279" s="100"/>
      <c r="ADL279" s="100"/>
      <c r="ADM279" s="100"/>
      <c r="ADN279" s="100"/>
      <c r="ADO279" s="100"/>
      <c r="ADP279" s="100"/>
      <c r="ADQ279" s="100"/>
      <c r="ADR279" s="100"/>
      <c r="ADS279" s="100"/>
      <c r="ADT279" s="100"/>
      <c r="ADU279" s="100"/>
      <c r="ADV279" s="100"/>
      <c r="ADW279" s="100"/>
      <c r="ADX279" s="100"/>
      <c r="ADY279" s="100"/>
      <c r="ADZ279" s="100"/>
      <c r="AEA279" s="100"/>
      <c r="AEB279" s="100"/>
      <c r="AEC279" s="100"/>
      <c r="AED279" s="100"/>
      <c r="AEE279" s="100"/>
      <c r="AEF279" s="100"/>
      <c r="AEG279" s="100"/>
      <c r="AEH279" s="100"/>
      <c r="AEI279" s="100"/>
      <c r="AEJ279" s="100"/>
      <c r="AEK279" s="100"/>
      <c r="AEL279" s="100"/>
      <c r="AEM279" s="100"/>
      <c r="AEN279" s="100"/>
      <c r="AEO279" s="100"/>
      <c r="AEP279" s="100"/>
      <c r="AEQ279" s="100"/>
      <c r="AER279" s="100"/>
      <c r="AES279" s="100"/>
      <c r="AET279" s="100"/>
      <c r="AEU279" s="100"/>
      <c r="AEV279" s="100"/>
      <c r="AEW279" s="100"/>
      <c r="AEX279" s="100"/>
      <c r="AEY279" s="100"/>
      <c r="AEZ279" s="100"/>
      <c r="AFA279" s="100"/>
      <c r="AFB279" s="100"/>
      <c r="AFC279" s="100"/>
      <c r="AFD279" s="100"/>
      <c r="AFE279" s="100"/>
      <c r="AFF279" s="100"/>
      <c r="AFG279" s="100"/>
      <c r="AFH279" s="100"/>
      <c r="AFI279" s="100"/>
      <c r="AFJ279" s="100"/>
      <c r="AFK279" s="100"/>
      <c r="AFL279" s="100"/>
      <c r="AFM279" s="100"/>
      <c r="AFN279" s="100"/>
      <c r="AFO279" s="100"/>
      <c r="AFP279" s="100"/>
      <c r="AFQ279" s="100"/>
      <c r="AFR279" s="100"/>
      <c r="AFS279" s="100"/>
      <c r="AFT279" s="100"/>
      <c r="AFU279" s="100"/>
      <c r="AFV279" s="100"/>
      <c r="AFW279" s="100"/>
      <c r="AFX279" s="100"/>
      <c r="AFY279" s="100"/>
      <c r="AFZ279" s="100"/>
      <c r="AGA279" s="100"/>
      <c r="AGB279" s="100"/>
      <c r="AGC279" s="100"/>
      <c r="AGD279" s="100"/>
      <c r="AGE279" s="100"/>
      <c r="AGF279" s="100"/>
      <c r="AGG279" s="100"/>
      <c r="AGH279" s="100"/>
      <c r="AGI279" s="100"/>
      <c r="AGJ279" s="100"/>
      <c r="AGK279" s="100"/>
      <c r="AGL279" s="100"/>
      <c r="AGM279" s="100"/>
      <c r="AGN279" s="100"/>
      <c r="AGO279" s="100"/>
      <c r="AGP279" s="100"/>
      <c r="AGQ279" s="100"/>
      <c r="AGR279" s="100"/>
      <c r="AGS279" s="100"/>
      <c r="AGT279" s="100"/>
      <c r="AGU279" s="100"/>
      <c r="AGV279" s="100"/>
      <c r="AGW279" s="100"/>
      <c r="AGX279" s="100"/>
      <c r="AGY279" s="100"/>
      <c r="AGZ279" s="100"/>
      <c r="AHA279" s="100"/>
      <c r="AHB279" s="100"/>
      <c r="AHC279" s="100"/>
      <c r="AHD279" s="100"/>
      <c r="AHE279" s="100"/>
      <c r="AHF279" s="100"/>
      <c r="AHG279" s="100"/>
      <c r="AHH279" s="100"/>
      <c r="AHI279" s="100"/>
      <c r="AHJ279" s="100"/>
      <c r="AHK279" s="100"/>
      <c r="AHL279" s="100"/>
      <c r="AHM279" s="100"/>
      <c r="AHN279" s="100"/>
      <c r="AHO279" s="100"/>
      <c r="AHP279" s="100"/>
      <c r="AHQ279" s="100"/>
      <c r="AHR279" s="100"/>
      <c r="AHS279" s="100"/>
      <c r="AHT279" s="100"/>
      <c r="AHU279" s="100"/>
      <c r="AHV279" s="100"/>
      <c r="AHW279" s="100"/>
      <c r="AHX279" s="100"/>
      <c r="AHY279" s="100"/>
      <c r="AHZ279" s="100"/>
      <c r="AIA279" s="100"/>
      <c r="AIB279" s="100"/>
      <c r="AIC279" s="100"/>
      <c r="AID279" s="100"/>
      <c r="AIE279" s="100"/>
      <c r="AIF279" s="100"/>
      <c r="AIG279" s="100"/>
      <c r="AIH279" s="100"/>
      <c r="AII279" s="100"/>
      <c r="AIJ279" s="100"/>
      <c r="AIK279" s="100"/>
      <c r="AIL279" s="100"/>
      <c r="AIM279" s="100"/>
      <c r="AIN279" s="100"/>
      <c r="AIO279" s="100"/>
      <c r="AIP279" s="100"/>
      <c r="AIQ279" s="100"/>
      <c r="AIR279" s="100"/>
      <c r="AIS279" s="100"/>
      <c r="AIT279" s="100"/>
      <c r="AIU279" s="100"/>
      <c r="AIV279" s="100"/>
      <c r="AIW279" s="100"/>
      <c r="AIX279" s="100"/>
      <c r="AIY279" s="100"/>
      <c r="AIZ279" s="100"/>
      <c r="AJA279" s="100"/>
      <c r="AJB279" s="100"/>
      <c r="AJC279" s="100"/>
      <c r="AJD279" s="100"/>
      <c r="AJE279" s="100"/>
      <c r="AJF279" s="100"/>
      <c r="AJG279" s="100"/>
      <c r="AJH279" s="100"/>
      <c r="AJI279" s="100"/>
      <c r="AJJ279" s="100"/>
      <c r="AJK279" s="100"/>
      <c r="AJL279" s="100"/>
      <c r="AJM279" s="100"/>
      <c r="AJN279" s="100"/>
      <c r="AJO279" s="100"/>
      <c r="AJP279" s="100"/>
      <c r="AJQ279" s="100"/>
      <c r="AJR279" s="100"/>
      <c r="AJS279" s="100"/>
      <c r="AJT279" s="100"/>
      <c r="AJU279" s="100"/>
      <c r="AJV279" s="100"/>
      <c r="AJW279" s="100"/>
      <c r="AJX279" s="100"/>
      <c r="AJY279" s="100"/>
      <c r="AJZ279" s="100"/>
      <c r="AKA279" s="100"/>
      <c r="AKB279" s="100"/>
      <c r="AKC279" s="100"/>
      <c r="AKD279" s="100"/>
      <c r="AKE279" s="100"/>
      <c r="AKF279" s="100"/>
      <c r="AKG279" s="100"/>
      <c r="AKH279" s="100"/>
      <c r="AKI279" s="100"/>
      <c r="AKJ279" s="100"/>
      <c r="AKK279" s="100"/>
      <c r="AKL279" s="100"/>
      <c r="AKM279" s="100"/>
      <c r="AKN279" s="100"/>
      <c r="AKO279" s="100"/>
      <c r="AKP279" s="100"/>
      <c r="AKQ279" s="100"/>
      <c r="AKR279" s="100"/>
      <c r="AKS279" s="100"/>
      <c r="AKT279" s="100"/>
      <c r="AKU279" s="100"/>
      <c r="AKV279" s="100"/>
      <c r="AKW279" s="100"/>
      <c r="AKX279" s="100"/>
      <c r="AKY279" s="100"/>
      <c r="AKZ279" s="100"/>
      <c r="ALA279" s="100"/>
      <c r="ALB279" s="100"/>
      <c r="ALC279" s="100"/>
      <c r="ALD279" s="100"/>
      <c r="ALE279" s="100"/>
      <c r="ALF279" s="100"/>
      <c r="ALG279" s="100"/>
      <c r="ALH279" s="100"/>
      <c r="ALI279" s="100"/>
      <c r="ALJ279" s="100"/>
      <c r="ALK279" s="100"/>
      <c r="ALL279" s="100"/>
      <c r="ALM279" s="100"/>
      <c r="ALN279" s="100"/>
      <c r="ALO279" s="100"/>
      <c r="ALP279" s="100"/>
      <c r="ALQ279" s="100"/>
      <c r="ALR279" s="100"/>
      <c r="ALS279" s="100"/>
      <c r="ALT279" s="100"/>
      <c r="ALU279" s="100"/>
      <c r="ALV279" s="100"/>
      <c r="ALW279" s="100"/>
      <c r="ALX279" s="100"/>
      <c r="ALY279" s="100"/>
      <c r="ALZ279" s="100"/>
      <c r="AMA279" s="100"/>
      <c r="AMB279" s="100"/>
      <c r="AMC279" s="100"/>
      <c r="AMD279" s="100"/>
      <c r="AME279" s="100"/>
      <c r="AMF279" s="100"/>
      <c r="AMG279" s="100"/>
      <c r="AMH279" s="100"/>
      <c r="AMI279" s="100"/>
    </row>
    <row r="280" spans="1:1023" s="104" customFormat="1">
      <c r="A280" s="117" t="s">
        <v>260</v>
      </c>
      <c r="B280" s="118" t="s">
        <v>284</v>
      </c>
      <c r="C280" s="100">
        <v>24</v>
      </c>
      <c r="D280" s="100">
        <v>14</v>
      </c>
      <c r="E280" s="100">
        <v>3</v>
      </c>
      <c r="F280" s="100">
        <v>17</v>
      </c>
      <c r="G280" s="100">
        <v>2</v>
      </c>
      <c r="H280" s="100">
        <f t="shared" si="40"/>
        <v>60</v>
      </c>
      <c r="I280" s="123" t="str">
        <f t="shared" si="41"/>
        <v>統一超商</v>
      </c>
      <c r="J280" s="127" t="str">
        <f>IF((I280&lt;&gt;店舗数一覧_2021!I280),"○","")</f>
        <v/>
      </c>
      <c r="K280" s="124">
        <v>112309</v>
      </c>
      <c r="L280" s="102">
        <f t="shared" si="42"/>
        <v>1871.8166666666666</v>
      </c>
      <c r="S280" s="100"/>
      <c r="T280" s="100"/>
      <c r="U280" s="100"/>
      <c r="V280" s="100"/>
      <c r="W280" s="100"/>
      <c r="X280" s="100"/>
      <c r="Y280" s="100"/>
      <c r="Z280" s="100"/>
      <c r="AA280" s="100"/>
      <c r="AB280" s="100"/>
      <c r="AC280" s="100"/>
      <c r="AD280" s="100"/>
      <c r="AE280" s="100"/>
      <c r="AF280" s="100"/>
      <c r="AG280" s="100"/>
      <c r="AH280" s="100"/>
      <c r="AI280" s="100"/>
      <c r="AJ280" s="100"/>
      <c r="AK280" s="100"/>
      <c r="AL280" s="100"/>
      <c r="AM280" s="100"/>
      <c r="AN280" s="100"/>
      <c r="AO280" s="100"/>
      <c r="AP280" s="100"/>
      <c r="AQ280" s="100"/>
      <c r="AR280" s="100"/>
      <c r="AS280" s="100"/>
      <c r="AT280" s="100"/>
      <c r="AU280" s="100"/>
      <c r="AV280" s="100"/>
      <c r="AW280" s="100"/>
      <c r="AX280" s="100"/>
      <c r="AY280" s="100"/>
      <c r="AZ280" s="100"/>
      <c r="BA280" s="100"/>
      <c r="BB280" s="100"/>
      <c r="BC280" s="100"/>
      <c r="BD280" s="100"/>
      <c r="BE280" s="100"/>
      <c r="BF280" s="100"/>
      <c r="BG280" s="100"/>
      <c r="BH280" s="100"/>
      <c r="BI280" s="100"/>
      <c r="BJ280" s="100"/>
      <c r="BK280" s="100"/>
      <c r="BL280" s="100"/>
      <c r="BM280" s="100"/>
      <c r="BN280" s="100"/>
      <c r="BO280" s="100"/>
      <c r="BP280" s="100"/>
      <c r="BQ280" s="100"/>
      <c r="BR280" s="100"/>
      <c r="BS280" s="100"/>
      <c r="BT280" s="100"/>
      <c r="BU280" s="100"/>
      <c r="BV280" s="100"/>
      <c r="BW280" s="100"/>
      <c r="BX280" s="100"/>
      <c r="BY280" s="100"/>
      <c r="BZ280" s="100"/>
      <c r="CA280" s="100"/>
      <c r="CB280" s="100"/>
      <c r="CC280" s="100"/>
      <c r="CD280" s="100"/>
      <c r="CE280" s="100"/>
      <c r="CF280" s="100"/>
      <c r="CG280" s="100"/>
      <c r="CH280" s="100"/>
      <c r="CI280" s="100"/>
      <c r="CJ280" s="100"/>
      <c r="CK280" s="100"/>
      <c r="CL280" s="100"/>
      <c r="CM280" s="100"/>
      <c r="CN280" s="100"/>
      <c r="CO280" s="100"/>
      <c r="CP280" s="100"/>
      <c r="CQ280" s="100"/>
      <c r="CR280" s="100"/>
      <c r="CS280" s="100"/>
      <c r="CT280" s="100"/>
      <c r="CU280" s="100"/>
      <c r="CV280" s="100"/>
      <c r="CW280" s="100"/>
      <c r="CX280" s="100"/>
      <c r="CY280" s="100"/>
      <c r="CZ280" s="100"/>
      <c r="DA280" s="100"/>
      <c r="DB280" s="100"/>
      <c r="DC280" s="100"/>
      <c r="DD280" s="100"/>
      <c r="DE280" s="100"/>
      <c r="DF280" s="100"/>
      <c r="DG280" s="100"/>
      <c r="DH280" s="100"/>
      <c r="DI280" s="100"/>
      <c r="DJ280" s="100"/>
      <c r="DK280" s="100"/>
      <c r="DL280" s="100"/>
      <c r="DM280" s="100"/>
      <c r="DN280" s="100"/>
      <c r="DO280" s="100"/>
      <c r="DP280" s="100"/>
      <c r="DQ280" s="100"/>
      <c r="DR280" s="100"/>
      <c r="DS280" s="100"/>
      <c r="DT280" s="100"/>
      <c r="DU280" s="100"/>
      <c r="DV280" s="100"/>
      <c r="DW280" s="100"/>
      <c r="DX280" s="100"/>
      <c r="DY280" s="100"/>
      <c r="DZ280" s="100"/>
      <c r="EA280" s="100"/>
      <c r="EB280" s="100"/>
      <c r="EC280" s="100"/>
      <c r="ED280" s="100"/>
      <c r="EE280" s="100"/>
      <c r="EF280" s="100"/>
      <c r="EG280" s="100"/>
      <c r="EH280" s="100"/>
      <c r="EI280" s="100"/>
      <c r="EJ280" s="100"/>
      <c r="EK280" s="100"/>
      <c r="EL280" s="100"/>
      <c r="EM280" s="100"/>
      <c r="EN280" s="100"/>
      <c r="EO280" s="100"/>
      <c r="EP280" s="100"/>
      <c r="EQ280" s="100"/>
      <c r="ER280" s="100"/>
      <c r="ES280" s="100"/>
      <c r="ET280" s="100"/>
      <c r="EU280" s="100"/>
      <c r="EV280" s="100"/>
      <c r="EW280" s="100"/>
      <c r="EX280" s="100"/>
      <c r="EY280" s="100"/>
      <c r="EZ280" s="100"/>
      <c r="FA280" s="100"/>
      <c r="FB280" s="100"/>
      <c r="FC280" s="100"/>
      <c r="FD280" s="100"/>
      <c r="FE280" s="100"/>
      <c r="FF280" s="100"/>
      <c r="FG280" s="100"/>
      <c r="FH280" s="100"/>
      <c r="FI280" s="100"/>
      <c r="FJ280" s="100"/>
      <c r="FK280" s="100"/>
      <c r="FL280" s="100"/>
      <c r="FM280" s="100"/>
      <c r="FN280" s="100"/>
      <c r="FO280" s="100"/>
      <c r="FP280" s="100"/>
      <c r="FQ280" s="100"/>
      <c r="FR280" s="100"/>
      <c r="FS280" s="100"/>
      <c r="FT280" s="100"/>
      <c r="FU280" s="100"/>
      <c r="FV280" s="100"/>
      <c r="FW280" s="100"/>
      <c r="FX280" s="100"/>
      <c r="FY280" s="100"/>
      <c r="FZ280" s="100"/>
      <c r="GA280" s="100"/>
      <c r="GB280" s="100"/>
      <c r="GC280" s="100"/>
      <c r="GD280" s="100"/>
      <c r="GE280" s="100"/>
      <c r="GF280" s="100"/>
      <c r="GG280" s="100"/>
      <c r="GH280" s="100"/>
      <c r="GI280" s="100"/>
      <c r="GJ280" s="100"/>
      <c r="GK280" s="100"/>
      <c r="GL280" s="100"/>
      <c r="GM280" s="100"/>
      <c r="GN280" s="100"/>
      <c r="GO280" s="100"/>
      <c r="GP280" s="100"/>
      <c r="GQ280" s="100"/>
      <c r="GR280" s="100"/>
      <c r="GS280" s="100"/>
      <c r="GT280" s="100"/>
      <c r="GU280" s="100"/>
      <c r="GV280" s="100"/>
      <c r="GW280" s="100"/>
      <c r="GX280" s="100"/>
      <c r="GY280" s="100"/>
      <c r="GZ280" s="100"/>
      <c r="HA280" s="100"/>
      <c r="HB280" s="100"/>
      <c r="HC280" s="100"/>
      <c r="HD280" s="100"/>
      <c r="HE280" s="100"/>
      <c r="HF280" s="100"/>
      <c r="HG280" s="100"/>
      <c r="HH280" s="100"/>
      <c r="HI280" s="100"/>
      <c r="HJ280" s="100"/>
      <c r="HK280" s="100"/>
      <c r="HL280" s="100"/>
      <c r="HM280" s="100"/>
      <c r="HN280" s="100"/>
      <c r="HO280" s="100"/>
      <c r="HP280" s="100"/>
      <c r="HQ280" s="100"/>
      <c r="HR280" s="100"/>
      <c r="HS280" s="100"/>
      <c r="HT280" s="100"/>
      <c r="HU280" s="100"/>
      <c r="HV280" s="100"/>
      <c r="HW280" s="100"/>
      <c r="HX280" s="100"/>
      <c r="HY280" s="100"/>
      <c r="HZ280" s="100"/>
      <c r="IA280" s="100"/>
      <c r="IB280" s="100"/>
      <c r="IC280" s="100"/>
      <c r="ID280" s="100"/>
      <c r="IE280" s="100"/>
      <c r="IF280" s="100"/>
      <c r="IG280" s="100"/>
      <c r="IH280" s="100"/>
      <c r="II280" s="100"/>
      <c r="IJ280" s="100"/>
      <c r="IK280" s="100"/>
      <c r="IL280" s="100"/>
      <c r="IM280" s="100"/>
      <c r="IN280" s="100"/>
      <c r="IO280" s="100"/>
      <c r="IP280" s="100"/>
      <c r="IQ280" s="100"/>
      <c r="IR280" s="100"/>
      <c r="IS280" s="100"/>
      <c r="IT280" s="100"/>
      <c r="IU280" s="100"/>
      <c r="IV280" s="100"/>
      <c r="IW280" s="100"/>
      <c r="IX280" s="100"/>
      <c r="IY280" s="100"/>
      <c r="IZ280" s="100"/>
      <c r="JA280" s="100"/>
      <c r="JB280" s="100"/>
      <c r="JC280" s="100"/>
      <c r="JD280" s="100"/>
      <c r="JE280" s="100"/>
      <c r="JF280" s="100"/>
      <c r="JG280" s="100"/>
      <c r="JH280" s="100"/>
      <c r="JI280" s="100"/>
      <c r="JJ280" s="100"/>
      <c r="JK280" s="100"/>
      <c r="JL280" s="100"/>
      <c r="JM280" s="100"/>
      <c r="JN280" s="100"/>
      <c r="JO280" s="100"/>
      <c r="JP280" s="100"/>
      <c r="JQ280" s="100"/>
      <c r="JR280" s="100"/>
      <c r="JS280" s="100"/>
      <c r="JT280" s="100"/>
      <c r="JU280" s="100"/>
      <c r="JV280" s="100"/>
      <c r="JW280" s="100"/>
      <c r="JX280" s="100"/>
      <c r="JY280" s="100"/>
      <c r="JZ280" s="100"/>
      <c r="KA280" s="100"/>
      <c r="KB280" s="100"/>
      <c r="KC280" s="100"/>
      <c r="KD280" s="100"/>
      <c r="KE280" s="100"/>
      <c r="KF280" s="100"/>
      <c r="KG280" s="100"/>
      <c r="KH280" s="100"/>
      <c r="KI280" s="100"/>
      <c r="KJ280" s="100"/>
      <c r="KK280" s="100"/>
      <c r="KL280" s="100"/>
      <c r="KM280" s="100"/>
      <c r="KN280" s="100"/>
      <c r="KO280" s="100"/>
      <c r="KP280" s="100"/>
      <c r="KQ280" s="100"/>
      <c r="KR280" s="100"/>
      <c r="KS280" s="100"/>
      <c r="KT280" s="100"/>
      <c r="KU280" s="100"/>
      <c r="KV280" s="100"/>
      <c r="KW280" s="100"/>
      <c r="KX280" s="100"/>
      <c r="KY280" s="100"/>
      <c r="KZ280" s="100"/>
      <c r="LA280" s="100"/>
      <c r="LB280" s="100"/>
      <c r="LC280" s="100"/>
      <c r="LD280" s="100"/>
      <c r="LE280" s="100"/>
      <c r="LF280" s="100"/>
      <c r="LG280" s="100"/>
      <c r="LH280" s="100"/>
      <c r="LI280" s="100"/>
      <c r="LJ280" s="100"/>
      <c r="LK280" s="100"/>
      <c r="LL280" s="100"/>
      <c r="LM280" s="100"/>
      <c r="LN280" s="100"/>
      <c r="LO280" s="100"/>
      <c r="LP280" s="100"/>
      <c r="LQ280" s="100"/>
      <c r="LR280" s="100"/>
      <c r="LS280" s="100"/>
      <c r="LT280" s="100"/>
      <c r="LU280" s="100"/>
      <c r="LV280" s="100"/>
      <c r="LW280" s="100"/>
      <c r="LX280" s="100"/>
      <c r="LY280" s="100"/>
      <c r="LZ280" s="100"/>
      <c r="MA280" s="100"/>
      <c r="MB280" s="100"/>
      <c r="MC280" s="100"/>
      <c r="MD280" s="100"/>
      <c r="ME280" s="100"/>
      <c r="MF280" s="100"/>
      <c r="MG280" s="100"/>
      <c r="MH280" s="100"/>
      <c r="MI280" s="100"/>
      <c r="MJ280" s="100"/>
      <c r="MK280" s="100"/>
      <c r="ML280" s="100"/>
      <c r="MM280" s="100"/>
      <c r="MN280" s="100"/>
      <c r="MO280" s="100"/>
      <c r="MP280" s="100"/>
      <c r="MQ280" s="100"/>
      <c r="MR280" s="100"/>
      <c r="MS280" s="100"/>
      <c r="MT280" s="100"/>
      <c r="MU280" s="100"/>
      <c r="MV280" s="100"/>
      <c r="MW280" s="100"/>
      <c r="MX280" s="100"/>
      <c r="MY280" s="100"/>
      <c r="MZ280" s="100"/>
      <c r="NA280" s="100"/>
      <c r="NB280" s="100"/>
      <c r="NC280" s="100"/>
      <c r="ND280" s="100"/>
      <c r="NE280" s="100"/>
      <c r="NF280" s="100"/>
      <c r="NG280" s="100"/>
      <c r="NH280" s="100"/>
      <c r="NI280" s="100"/>
      <c r="NJ280" s="100"/>
      <c r="NK280" s="100"/>
      <c r="NL280" s="100"/>
      <c r="NM280" s="100"/>
      <c r="NN280" s="100"/>
      <c r="NO280" s="100"/>
      <c r="NP280" s="100"/>
      <c r="NQ280" s="100"/>
      <c r="NR280" s="100"/>
      <c r="NS280" s="100"/>
      <c r="NT280" s="100"/>
      <c r="NU280" s="100"/>
      <c r="NV280" s="100"/>
      <c r="NW280" s="100"/>
      <c r="NX280" s="100"/>
      <c r="NY280" s="100"/>
      <c r="NZ280" s="100"/>
      <c r="OA280" s="100"/>
      <c r="OB280" s="100"/>
      <c r="OC280" s="100"/>
      <c r="OD280" s="100"/>
      <c r="OE280" s="100"/>
      <c r="OF280" s="100"/>
      <c r="OG280" s="100"/>
      <c r="OH280" s="100"/>
      <c r="OI280" s="100"/>
      <c r="OJ280" s="100"/>
      <c r="OK280" s="100"/>
      <c r="OL280" s="100"/>
      <c r="OM280" s="100"/>
      <c r="ON280" s="100"/>
      <c r="OO280" s="100"/>
      <c r="OP280" s="100"/>
      <c r="OQ280" s="100"/>
      <c r="OR280" s="100"/>
      <c r="OS280" s="100"/>
      <c r="OT280" s="100"/>
      <c r="OU280" s="100"/>
      <c r="OV280" s="100"/>
      <c r="OW280" s="100"/>
      <c r="OX280" s="100"/>
      <c r="OY280" s="100"/>
      <c r="OZ280" s="100"/>
      <c r="PA280" s="100"/>
      <c r="PB280" s="100"/>
      <c r="PC280" s="100"/>
      <c r="PD280" s="100"/>
      <c r="PE280" s="100"/>
      <c r="PF280" s="100"/>
      <c r="PG280" s="100"/>
      <c r="PH280" s="100"/>
      <c r="PI280" s="100"/>
      <c r="PJ280" s="100"/>
      <c r="PK280" s="100"/>
      <c r="PL280" s="100"/>
      <c r="PM280" s="100"/>
      <c r="PN280" s="100"/>
      <c r="PO280" s="100"/>
      <c r="PP280" s="100"/>
      <c r="PQ280" s="100"/>
      <c r="PR280" s="100"/>
      <c r="PS280" s="100"/>
      <c r="PT280" s="100"/>
      <c r="PU280" s="100"/>
      <c r="PV280" s="100"/>
      <c r="PW280" s="100"/>
      <c r="PX280" s="100"/>
      <c r="PY280" s="100"/>
      <c r="PZ280" s="100"/>
      <c r="QA280" s="100"/>
      <c r="QB280" s="100"/>
      <c r="QC280" s="100"/>
      <c r="QD280" s="100"/>
      <c r="QE280" s="100"/>
      <c r="QF280" s="100"/>
      <c r="QG280" s="100"/>
      <c r="QH280" s="100"/>
      <c r="QI280" s="100"/>
      <c r="QJ280" s="100"/>
      <c r="QK280" s="100"/>
      <c r="QL280" s="100"/>
      <c r="QM280" s="100"/>
      <c r="QN280" s="100"/>
      <c r="QO280" s="100"/>
      <c r="QP280" s="100"/>
      <c r="QQ280" s="100"/>
      <c r="QR280" s="100"/>
      <c r="QS280" s="100"/>
      <c r="QT280" s="100"/>
      <c r="QU280" s="100"/>
      <c r="QV280" s="100"/>
      <c r="QW280" s="100"/>
      <c r="QX280" s="100"/>
      <c r="QY280" s="100"/>
      <c r="QZ280" s="100"/>
      <c r="RA280" s="100"/>
      <c r="RB280" s="100"/>
      <c r="RC280" s="100"/>
      <c r="RD280" s="100"/>
      <c r="RE280" s="100"/>
      <c r="RF280" s="100"/>
      <c r="RG280" s="100"/>
      <c r="RH280" s="100"/>
      <c r="RI280" s="100"/>
      <c r="RJ280" s="100"/>
      <c r="RK280" s="100"/>
      <c r="RL280" s="100"/>
      <c r="RM280" s="100"/>
      <c r="RN280" s="100"/>
      <c r="RO280" s="100"/>
      <c r="RP280" s="100"/>
      <c r="RQ280" s="100"/>
      <c r="RR280" s="100"/>
      <c r="RS280" s="100"/>
      <c r="RT280" s="100"/>
      <c r="RU280" s="100"/>
      <c r="RV280" s="100"/>
      <c r="RW280" s="100"/>
      <c r="RX280" s="100"/>
      <c r="RY280" s="100"/>
      <c r="RZ280" s="100"/>
      <c r="SA280" s="100"/>
      <c r="SB280" s="100"/>
      <c r="SC280" s="100"/>
      <c r="SD280" s="100"/>
      <c r="SE280" s="100"/>
      <c r="SF280" s="100"/>
      <c r="SG280" s="100"/>
      <c r="SH280" s="100"/>
      <c r="SI280" s="100"/>
      <c r="SJ280" s="100"/>
      <c r="SK280" s="100"/>
      <c r="SL280" s="100"/>
      <c r="SM280" s="100"/>
      <c r="SN280" s="100"/>
      <c r="SO280" s="100"/>
      <c r="SP280" s="100"/>
      <c r="SQ280" s="100"/>
      <c r="SR280" s="100"/>
      <c r="SS280" s="100"/>
      <c r="ST280" s="100"/>
      <c r="SU280" s="100"/>
      <c r="SV280" s="100"/>
      <c r="SW280" s="100"/>
      <c r="SX280" s="100"/>
      <c r="SY280" s="100"/>
      <c r="SZ280" s="100"/>
      <c r="TA280" s="100"/>
      <c r="TB280" s="100"/>
      <c r="TC280" s="100"/>
      <c r="TD280" s="100"/>
      <c r="TE280" s="100"/>
      <c r="TF280" s="100"/>
      <c r="TG280" s="100"/>
      <c r="TH280" s="100"/>
      <c r="TI280" s="100"/>
      <c r="TJ280" s="100"/>
      <c r="TK280" s="100"/>
      <c r="TL280" s="100"/>
      <c r="TM280" s="100"/>
      <c r="TN280" s="100"/>
      <c r="TO280" s="100"/>
      <c r="TP280" s="100"/>
      <c r="TQ280" s="100"/>
      <c r="TR280" s="100"/>
      <c r="TS280" s="100"/>
      <c r="TT280" s="100"/>
      <c r="TU280" s="100"/>
      <c r="TV280" s="100"/>
      <c r="TW280" s="100"/>
      <c r="TX280" s="100"/>
      <c r="TY280" s="100"/>
      <c r="TZ280" s="100"/>
      <c r="UA280" s="100"/>
      <c r="UB280" s="100"/>
      <c r="UC280" s="100"/>
      <c r="UD280" s="100"/>
      <c r="UE280" s="100"/>
      <c r="UF280" s="100"/>
      <c r="UG280" s="100"/>
      <c r="UH280" s="100"/>
      <c r="UI280" s="100"/>
      <c r="UJ280" s="100"/>
      <c r="UK280" s="100"/>
      <c r="UL280" s="100"/>
      <c r="UM280" s="100"/>
      <c r="UN280" s="100"/>
      <c r="UO280" s="100"/>
      <c r="UP280" s="100"/>
      <c r="UQ280" s="100"/>
      <c r="UR280" s="100"/>
      <c r="US280" s="100"/>
      <c r="UT280" s="100"/>
      <c r="UU280" s="100"/>
      <c r="UV280" s="100"/>
      <c r="UW280" s="100"/>
      <c r="UX280" s="100"/>
      <c r="UY280" s="100"/>
      <c r="UZ280" s="100"/>
      <c r="VA280" s="100"/>
      <c r="VB280" s="100"/>
      <c r="VC280" s="100"/>
      <c r="VD280" s="100"/>
      <c r="VE280" s="100"/>
      <c r="VF280" s="100"/>
      <c r="VG280" s="100"/>
      <c r="VH280" s="100"/>
      <c r="VI280" s="100"/>
      <c r="VJ280" s="100"/>
      <c r="VK280" s="100"/>
      <c r="VL280" s="100"/>
      <c r="VM280" s="100"/>
      <c r="VN280" s="100"/>
      <c r="VO280" s="100"/>
      <c r="VP280" s="100"/>
      <c r="VQ280" s="100"/>
      <c r="VR280" s="100"/>
      <c r="VS280" s="100"/>
      <c r="VT280" s="100"/>
      <c r="VU280" s="100"/>
      <c r="VV280" s="100"/>
      <c r="VW280" s="100"/>
      <c r="VX280" s="100"/>
      <c r="VY280" s="100"/>
      <c r="VZ280" s="100"/>
      <c r="WA280" s="100"/>
      <c r="WB280" s="100"/>
      <c r="WC280" s="100"/>
      <c r="WD280" s="100"/>
      <c r="WE280" s="100"/>
      <c r="WF280" s="100"/>
      <c r="WG280" s="100"/>
      <c r="WH280" s="100"/>
      <c r="WI280" s="100"/>
      <c r="WJ280" s="100"/>
      <c r="WK280" s="100"/>
      <c r="WL280" s="100"/>
      <c r="WM280" s="100"/>
      <c r="WN280" s="100"/>
      <c r="WO280" s="100"/>
      <c r="WP280" s="100"/>
      <c r="WQ280" s="100"/>
      <c r="WR280" s="100"/>
      <c r="WS280" s="100"/>
      <c r="WT280" s="100"/>
      <c r="WU280" s="100"/>
      <c r="WV280" s="100"/>
      <c r="WW280" s="100"/>
      <c r="WX280" s="100"/>
      <c r="WY280" s="100"/>
      <c r="WZ280" s="100"/>
      <c r="XA280" s="100"/>
      <c r="XB280" s="100"/>
      <c r="XC280" s="100"/>
      <c r="XD280" s="100"/>
      <c r="XE280" s="100"/>
      <c r="XF280" s="100"/>
      <c r="XG280" s="100"/>
      <c r="XH280" s="100"/>
      <c r="XI280" s="100"/>
      <c r="XJ280" s="100"/>
      <c r="XK280" s="100"/>
      <c r="XL280" s="100"/>
      <c r="XM280" s="100"/>
      <c r="XN280" s="100"/>
      <c r="XO280" s="100"/>
      <c r="XP280" s="100"/>
      <c r="XQ280" s="100"/>
      <c r="XR280" s="100"/>
      <c r="XS280" s="100"/>
      <c r="XT280" s="100"/>
      <c r="XU280" s="100"/>
      <c r="XV280" s="100"/>
      <c r="XW280" s="100"/>
      <c r="XX280" s="100"/>
      <c r="XY280" s="100"/>
      <c r="XZ280" s="100"/>
      <c r="YA280" s="100"/>
      <c r="YB280" s="100"/>
      <c r="YC280" s="100"/>
      <c r="YD280" s="100"/>
      <c r="YE280" s="100"/>
      <c r="YF280" s="100"/>
      <c r="YG280" s="100"/>
      <c r="YH280" s="100"/>
      <c r="YI280" s="100"/>
      <c r="YJ280" s="100"/>
      <c r="YK280" s="100"/>
      <c r="YL280" s="100"/>
      <c r="YM280" s="100"/>
      <c r="YN280" s="100"/>
      <c r="YO280" s="100"/>
      <c r="YP280" s="100"/>
      <c r="YQ280" s="100"/>
      <c r="YR280" s="100"/>
      <c r="YS280" s="100"/>
      <c r="YT280" s="100"/>
      <c r="YU280" s="100"/>
      <c r="YV280" s="100"/>
      <c r="YW280" s="100"/>
      <c r="YX280" s="100"/>
      <c r="YY280" s="100"/>
      <c r="YZ280" s="100"/>
      <c r="ZA280" s="100"/>
      <c r="ZB280" s="100"/>
      <c r="ZC280" s="100"/>
      <c r="ZD280" s="100"/>
      <c r="ZE280" s="100"/>
      <c r="ZF280" s="100"/>
      <c r="ZG280" s="100"/>
      <c r="ZH280" s="100"/>
      <c r="ZI280" s="100"/>
      <c r="ZJ280" s="100"/>
      <c r="ZK280" s="100"/>
      <c r="ZL280" s="100"/>
      <c r="ZM280" s="100"/>
      <c r="ZN280" s="100"/>
      <c r="ZO280" s="100"/>
      <c r="ZP280" s="100"/>
      <c r="ZQ280" s="100"/>
      <c r="ZR280" s="100"/>
      <c r="ZS280" s="100"/>
      <c r="ZT280" s="100"/>
      <c r="ZU280" s="100"/>
      <c r="ZV280" s="100"/>
      <c r="ZW280" s="100"/>
      <c r="ZX280" s="100"/>
      <c r="ZY280" s="100"/>
      <c r="ZZ280" s="100"/>
      <c r="AAA280" s="100"/>
      <c r="AAB280" s="100"/>
      <c r="AAC280" s="100"/>
      <c r="AAD280" s="100"/>
      <c r="AAE280" s="100"/>
      <c r="AAF280" s="100"/>
      <c r="AAG280" s="100"/>
      <c r="AAH280" s="100"/>
      <c r="AAI280" s="100"/>
      <c r="AAJ280" s="100"/>
      <c r="AAK280" s="100"/>
      <c r="AAL280" s="100"/>
      <c r="AAM280" s="100"/>
      <c r="AAN280" s="100"/>
      <c r="AAO280" s="100"/>
      <c r="AAP280" s="100"/>
      <c r="AAQ280" s="100"/>
      <c r="AAR280" s="100"/>
      <c r="AAS280" s="100"/>
      <c r="AAT280" s="100"/>
      <c r="AAU280" s="100"/>
      <c r="AAV280" s="100"/>
      <c r="AAW280" s="100"/>
      <c r="AAX280" s="100"/>
      <c r="AAY280" s="100"/>
      <c r="AAZ280" s="100"/>
      <c r="ABA280" s="100"/>
      <c r="ABB280" s="100"/>
      <c r="ABC280" s="100"/>
      <c r="ABD280" s="100"/>
      <c r="ABE280" s="100"/>
      <c r="ABF280" s="100"/>
      <c r="ABG280" s="100"/>
      <c r="ABH280" s="100"/>
      <c r="ABI280" s="100"/>
      <c r="ABJ280" s="100"/>
      <c r="ABK280" s="100"/>
      <c r="ABL280" s="100"/>
      <c r="ABM280" s="100"/>
      <c r="ABN280" s="100"/>
      <c r="ABO280" s="100"/>
      <c r="ABP280" s="100"/>
      <c r="ABQ280" s="100"/>
      <c r="ABR280" s="100"/>
      <c r="ABS280" s="100"/>
      <c r="ABT280" s="100"/>
      <c r="ABU280" s="100"/>
      <c r="ABV280" s="100"/>
      <c r="ABW280" s="100"/>
      <c r="ABX280" s="100"/>
      <c r="ABY280" s="100"/>
      <c r="ABZ280" s="100"/>
      <c r="ACA280" s="100"/>
      <c r="ACB280" s="100"/>
      <c r="ACC280" s="100"/>
      <c r="ACD280" s="100"/>
      <c r="ACE280" s="100"/>
      <c r="ACF280" s="100"/>
      <c r="ACG280" s="100"/>
      <c r="ACH280" s="100"/>
      <c r="ACI280" s="100"/>
      <c r="ACJ280" s="100"/>
      <c r="ACK280" s="100"/>
      <c r="ACL280" s="100"/>
      <c r="ACM280" s="100"/>
      <c r="ACN280" s="100"/>
      <c r="ACO280" s="100"/>
      <c r="ACP280" s="100"/>
      <c r="ACQ280" s="100"/>
      <c r="ACR280" s="100"/>
      <c r="ACS280" s="100"/>
      <c r="ACT280" s="100"/>
      <c r="ACU280" s="100"/>
      <c r="ACV280" s="100"/>
      <c r="ACW280" s="100"/>
      <c r="ACX280" s="100"/>
      <c r="ACY280" s="100"/>
      <c r="ACZ280" s="100"/>
      <c r="ADA280" s="100"/>
      <c r="ADB280" s="100"/>
      <c r="ADC280" s="100"/>
      <c r="ADD280" s="100"/>
      <c r="ADE280" s="100"/>
      <c r="ADF280" s="100"/>
      <c r="ADG280" s="100"/>
      <c r="ADH280" s="100"/>
      <c r="ADI280" s="100"/>
      <c r="ADJ280" s="100"/>
      <c r="ADK280" s="100"/>
      <c r="ADL280" s="100"/>
      <c r="ADM280" s="100"/>
      <c r="ADN280" s="100"/>
      <c r="ADO280" s="100"/>
      <c r="ADP280" s="100"/>
      <c r="ADQ280" s="100"/>
      <c r="ADR280" s="100"/>
      <c r="ADS280" s="100"/>
      <c r="ADT280" s="100"/>
      <c r="ADU280" s="100"/>
      <c r="ADV280" s="100"/>
      <c r="ADW280" s="100"/>
      <c r="ADX280" s="100"/>
      <c r="ADY280" s="100"/>
      <c r="ADZ280" s="100"/>
      <c r="AEA280" s="100"/>
      <c r="AEB280" s="100"/>
      <c r="AEC280" s="100"/>
      <c r="AED280" s="100"/>
      <c r="AEE280" s="100"/>
      <c r="AEF280" s="100"/>
      <c r="AEG280" s="100"/>
      <c r="AEH280" s="100"/>
      <c r="AEI280" s="100"/>
      <c r="AEJ280" s="100"/>
      <c r="AEK280" s="100"/>
      <c r="AEL280" s="100"/>
      <c r="AEM280" s="100"/>
      <c r="AEN280" s="100"/>
      <c r="AEO280" s="100"/>
      <c r="AEP280" s="100"/>
      <c r="AEQ280" s="100"/>
      <c r="AER280" s="100"/>
      <c r="AES280" s="100"/>
      <c r="AET280" s="100"/>
      <c r="AEU280" s="100"/>
      <c r="AEV280" s="100"/>
      <c r="AEW280" s="100"/>
      <c r="AEX280" s="100"/>
      <c r="AEY280" s="100"/>
      <c r="AEZ280" s="100"/>
      <c r="AFA280" s="100"/>
      <c r="AFB280" s="100"/>
      <c r="AFC280" s="100"/>
      <c r="AFD280" s="100"/>
      <c r="AFE280" s="100"/>
      <c r="AFF280" s="100"/>
      <c r="AFG280" s="100"/>
      <c r="AFH280" s="100"/>
      <c r="AFI280" s="100"/>
      <c r="AFJ280" s="100"/>
      <c r="AFK280" s="100"/>
      <c r="AFL280" s="100"/>
      <c r="AFM280" s="100"/>
      <c r="AFN280" s="100"/>
      <c r="AFO280" s="100"/>
      <c r="AFP280" s="100"/>
      <c r="AFQ280" s="100"/>
      <c r="AFR280" s="100"/>
      <c r="AFS280" s="100"/>
      <c r="AFT280" s="100"/>
      <c r="AFU280" s="100"/>
      <c r="AFV280" s="100"/>
      <c r="AFW280" s="100"/>
      <c r="AFX280" s="100"/>
      <c r="AFY280" s="100"/>
      <c r="AFZ280" s="100"/>
      <c r="AGA280" s="100"/>
      <c r="AGB280" s="100"/>
      <c r="AGC280" s="100"/>
      <c r="AGD280" s="100"/>
      <c r="AGE280" s="100"/>
      <c r="AGF280" s="100"/>
      <c r="AGG280" s="100"/>
      <c r="AGH280" s="100"/>
      <c r="AGI280" s="100"/>
      <c r="AGJ280" s="100"/>
      <c r="AGK280" s="100"/>
      <c r="AGL280" s="100"/>
      <c r="AGM280" s="100"/>
      <c r="AGN280" s="100"/>
      <c r="AGO280" s="100"/>
      <c r="AGP280" s="100"/>
      <c r="AGQ280" s="100"/>
      <c r="AGR280" s="100"/>
      <c r="AGS280" s="100"/>
      <c r="AGT280" s="100"/>
      <c r="AGU280" s="100"/>
      <c r="AGV280" s="100"/>
      <c r="AGW280" s="100"/>
      <c r="AGX280" s="100"/>
      <c r="AGY280" s="100"/>
      <c r="AGZ280" s="100"/>
      <c r="AHA280" s="100"/>
      <c r="AHB280" s="100"/>
      <c r="AHC280" s="100"/>
      <c r="AHD280" s="100"/>
      <c r="AHE280" s="100"/>
      <c r="AHF280" s="100"/>
      <c r="AHG280" s="100"/>
      <c r="AHH280" s="100"/>
      <c r="AHI280" s="100"/>
      <c r="AHJ280" s="100"/>
      <c r="AHK280" s="100"/>
      <c r="AHL280" s="100"/>
      <c r="AHM280" s="100"/>
      <c r="AHN280" s="100"/>
      <c r="AHO280" s="100"/>
      <c r="AHP280" s="100"/>
      <c r="AHQ280" s="100"/>
      <c r="AHR280" s="100"/>
      <c r="AHS280" s="100"/>
      <c r="AHT280" s="100"/>
      <c r="AHU280" s="100"/>
      <c r="AHV280" s="100"/>
      <c r="AHW280" s="100"/>
      <c r="AHX280" s="100"/>
      <c r="AHY280" s="100"/>
      <c r="AHZ280" s="100"/>
      <c r="AIA280" s="100"/>
      <c r="AIB280" s="100"/>
      <c r="AIC280" s="100"/>
      <c r="AID280" s="100"/>
      <c r="AIE280" s="100"/>
      <c r="AIF280" s="100"/>
      <c r="AIG280" s="100"/>
      <c r="AIH280" s="100"/>
      <c r="AII280" s="100"/>
      <c r="AIJ280" s="100"/>
      <c r="AIK280" s="100"/>
      <c r="AIL280" s="100"/>
      <c r="AIM280" s="100"/>
      <c r="AIN280" s="100"/>
      <c r="AIO280" s="100"/>
      <c r="AIP280" s="100"/>
      <c r="AIQ280" s="100"/>
      <c r="AIR280" s="100"/>
      <c r="AIS280" s="100"/>
      <c r="AIT280" s="100"/>
      <c r="AIU280" s="100"/>
      <c r="AIV280" s="100"/>
      <c r="AIW280" s="100"/>
      <c r="AIX280" s="100"/>
      <c r="AIY280" s="100"/>
      <c r="AIZ280" s="100"/>
      <c r="AJA280" s="100"/>
      <c r="AJB280" s="100"/>
      <c r="AJC280" s="100"/>
      <c r="AJD280" s="100"/>
      <c r="AJE280" s="100"/>
      <c r="AJF280" s="100"/>
      <c r="AJG280" s="100"/>
      <c r="AJH280" s="100"/>
      <c r="AJI280" s="100"/>
      <c r="AJJ280" s="100"/>
      <c r="AJK280" s="100"/>
      <c r="AJL280" s="100"/>
      <c r="AJM280" s="100"/>
      <c r="AJN280" s="100"/>
      <c r="AJO280" s="100"/>
      <c r="AJP280" s="100"/>
      <c r="AJQ280" s="100"/>
      <c r="AJR280" s="100"/>
      <c r="AJS280" s="100"/>
      <c r="AJT280" s="100"/>
      <c r="AJU280" s="100"/>
      <c r="AJV280" s="100"/>
      <c r="AJW280" s="100"/>
      <c r="AJX280" s="100"/>
      <c r="AJY280" s="100"/>
      <c r="AJZ280" s="100"/>
      <c r="AKA280" s="100"/>
      <c r="AKB280" s="100"/>
      <c r="AKC280" s="100"/>
      <c r="AKD280" s="100"/>
      <c r="AKE280" s="100"/>
      <c r="AKF280" s="100"/>
      <c r="AKG280" s="100"/>
      <c r="AKH280" s="100"/>
      <c r="AKI280" s="100"/>
      <c r="AKJ280" s="100"/>
      <c r="AKK280" s="100"/>
      <c r="AKL280" s="100"/>
      <c r="AKM280" s="100"/>
      <c r="AKN280" s="100"/>
      <c r="AKO280" s="100"/>
      <c r="AKP280" s="100"/>
      <c r="AKQ280" s="100"/>
      <c r="AKR280" s="100"/>
      <c r="AKS280" s="100"/>
      <c r="AKT280" s="100"/>
      <c r="AKU280" s="100"/>
      <c r="AKV280" s="100"/>
      <c r="AKW280" s="100"/>
      <c r="AKX280" s="100"/>
      <c r="AKY280" s="100"/>
      <c r="AKZ280" s="100"/>
      <c r="ALA280" s="100"/>
      <c r="ALB280" s="100"/>
      <c r="ALC280" s="100"/>
      <c r="ALD280" s="100"/>
      <c r="ALE280" s="100"/>
      <c r="ALF280" s="100"/>
      <c r="ALG280" s="100"/>
      <c r="ALH280" s="100"/>
      <c r="ALI280" s="100"/>
      <c r="ALJ280" s="100"/>
      <c r="ALK280" s="100"/>
      <c r="ALL280" s="100"/>
      <c r="ALM280" s="100"/>
      <c r="ALN280" s="100"/>
      <c r="ALO280" s="100"/>
      <c r="ALP280" s="100"/>
      <c r="ALQ280" s="100"/>
      <c r="ALR280" s="100"/>
      <c r="ALS280" s="100"/>
      <c r="ALT280" s="100"/>
      <c r="ALU280" s="100"/>
      <c r="ALV280" s="100"/>
      <c r="ALW280" s="100"/>
      <c r="ALX280" s="100"/>
      <c r="ALY280" s="100"/>
      <c r="ALZ280" s="100"/>
      <c r="AMA280" s="100"/>
      <c r="AMB280" s="100"/>
      <c r="AMC280" s="100"/>
      <c r="AMD280" s="100"/>
      <c r="AME280" s="100"/>
      <c r="AMF280" s="100"/>
      <c r="AMG280" s="100"/>
      <c r="AMH280" s="100"/>
      <c r="AMI280" s="100"/>
    </row>
    <row r="281" spans="1:1023" s="104" customFormat="1">
      <c r="A281" s="117" t="s">
        <v>260</v>
      </c>
      <c r="B281" s="118" t="s">
        <v>285</v>
      </c>
      <c r="C281" s="100">
        <v>14</v>
      </c>
      <c r="D281" s="100">
        <v>5</v>
      </c>
      <c r="E281" s="100"/>
      <c r="F281" s="100">
        <v>3</v>
      </c>
      <c r="G281" s="100">
        <v>2</v>
      </c>
      <c r="H281" s="100">
        <f t="shared" si="40"/>
        <v>24</v>
      </c>
      <c r="I281" s="123" t="str">
        <f t="shared" si="41"/>
        <v>統一超商</v>
      </c>
      <c r="J281" s="127" t="str">
        <f>IF((I281&lt;&gt;店舗数一覧_2021!I281),"○","")</f>
        <v/>
      </c>
      <c r="K281" s="124">
        <v>69430</v>
      </c>
      <c r="L281" s="102">
        <f t="shared" si="42"/>
        <v>2892.9166666666665</v>
      </c>
      <c r="S281" s="100"/>
      <c r="T281" s="100"/>
      <c r="U281" s="100"/>
      <c r="V281" s="100"/>
      <c r="W281" s="100"/>
      <c r="X281" s="100"/>
      <c r="Y281" s="100"/>
      <c r="Z281" s="100"/>
      <c r="AA281" s="100"/>
      <c r="AB281" s="100"/>
      <c r="AC281" s="100"/>
      <c r="AD281" s="100"/>
      <c r="AE281" s="100"/>
      <c r="AF281" s="100"/>
      <c r="AG281" s="100"/>
      <c r="AH281" s="100"/>
      <c r="AI281" s="100"/>
      <c r="AJ281" s="100"/>
      <c r="AK281" s="100"/>
      <c r="AL281" s="100"/>
      <c r="AM281" s="100"/>
      <c r="AN281" s="100"/>
      <c r="AO281" s="100"/>
      <c r="AP281" s="100"/>
      <c r="AQ281" s="100"/>
      <c r="AR281" s="100"/>
      <c r="AS281" s="100"/>
      <c r="AT281" s="100"/>
      <c r="AU281" s="100"/>
      <c r="AV281" s="100"/>
      <c r="AW281" s="100"/>
      <c r="AX281" s="100"/>
      <c r="AY281" s="100"/>
      <c r="AZ281" s="100"/>
      <c r="BA281" s="100"/>
      <c r="BB281" s="100"/>
      <c r="BC281" s="100"/>
      <c r="BD281" s="100"/>
      <c r="BE281" s="100"/>
      <c r="BF281" s="100"/>
      <c r="BG281" s="100"/>
      <c r="BH281" s="100"/>
      <c r="BI281" s="100"/>
      <c r="BJ281" s="100"/>
      <c r="BK281" s="100"/>
      <c r="BL281" s="100"/>
      <c r="BM281" s="100"/>
      <c r="BN281" s="100"/>
      <c r="BO281" s="100"/>
      <c r="BP281" s="100"/>
      <c r="BQ281" s="100"/>
      <c r="BR281" s="100"/>
      <c r="BS281" s="100"/>
      <c r="BT281" s="100"/>
      <c r="BU281" s="100"/>
      <c r="BV281" s="100"/>
      <c r="BW281" s="100"/>
      <c r="BX281" s="100"/>
      <c r="BY281" s="100"/>
      <c r="BZ281" s="100"/>
      <c r="CA281" s="100"/>
      <c r="CB281" s="100"/>
      <c r="CC281" s="100"/>
      <c r="CD281" s="100"/>
      <c r="CE281" s="100"/>
      <c r="CF281" s="100"/>
      <c r="CG281" s="100"/>
      <c r="CH281" s="100"/>
      <c r="CI281" s="100"/>
      <c r="CJ281" s="100"/>
      <c r="CK281" s="100"/>
      <c r="CL281" s="100"/>
      <c r="CM281" s="100"/>
      <c r="CN281" s="100"/>
      <c r="CO281" s="100"/>
      <c r="CP281" s="100"/>
      <c r="CQ281" s="100"/>
      <c r="CR281" s="100"/>
      <c r="CS281" s="100"/>
      <c r="CT281" s="100"/>
      <c r="CU281" s="100"/>
      <c r="CV281" s="100"/>
      <c r="CW281" s="100"/>
      <c r="CX281" s="100"/>
      <c r="CY281" s="100"/>
      <c r="CZ281" s="100"/>
      <c r="DA281" s="100"/>
      <c r="DB281" s="100"/>
      <c r="DC281" s="100"/>
      <c r="DD281" s="100"/>
      <c r="DE281" s="100"/>
      <c r="DF281" s="100"/>
      <c r="DG281" s="100"/>
      <c r="DH281" s="100"/>
      <c r="DI281" s="100"/>
      <c r="DJ281" s="100"/>
      <c r="DK281" s="100"/>
      <c r="DL281" s="100"/>
      <c r="DM281" s="100"/>
      <c r="DN281" s="100"/>
      <c r="DO281" s="100"/>
      <c r="DP281" s="100"/>
      <c r="DQ281" s="100"/>
      <c r="DR281" s="100"/>
      <c r="DS281" s="100"/>
      <c r="DT281" s="100"/>
      <c r="DU281" s="100"/>
      <c r="DV281" s="100"/>
      <c r="DW281" s="100"/>
      <c r="DX281" s="100"/>
      <c r="DY281" s="100"/>
      <c r="DZ281" s="100"/>
      <c r="EA281" s="100"/>
      <c r="EB281" s="100"/>
      <c r="EC281" s="100"/>
      <c r="ED281" s="100"/>
      <c r="EE281" s="100"/>
      <c r="EF281" s="100"/>
      <c r="EG281" s="100"/>
      <c r="EH281" s="100"/>
      <c r="EI281" s="100"/>
      <c r="EJ281" s="100"/>
      <c r="EK281" s="100"/>
      <c r="EL281" s="100"/>
      <c r="EM281" s="100"/>
      <c r="EN281" s="100"/>
      <c r="EO281" s="100"/>
      <c r="EP281" s="100"/>
      <c r="EQ281" s="100"/>
      <c r="ER281" s="100"/>
      <c r="ES281" s="100"/>
      <c r="ET281" s="100"/>
      <c r="EU281" s="100"/>
      <c r="EV281" s="100"/>
      <c r="EW281" s="100"/>
      <c r="EX281" s="100"/>
      <c r="EY281" s="100"/>
      <c r="EZ281" s="100"/>
      <c r="FA281" s="100"/>
      <c r="FB281" s="100"/>
      <c r="FC281" s="100"/>
      <c r="FD281" s="100"/>
      <c r="FE281" s="100"/>
      <c r="FF281" s="100"/>
      <c r="FG281" s="100"/>
      <c r="FH281" s="100"/>
      <c r="FI281" s="100"/>
      <c r="FJ281" s="100"/>
      <c r="FK281" s="100"/>
      <c r="FL281" s="100"/>
      <c r="FM281" s="100"/>
      <c r="FN281" s="100"/>
      <c r="FO281" s="100"/>
      <c r="FP281" s="100"/>
      <c r="FQ281" s="100"/>
      <c r="FR281" s="100"/>
      <c r="FS281" s="100"/>
      <c r="FT281" s="100"/>
      <c r="FU281" s="100"/>
      <c r="FV281" s="100"/>
      <c r="FW281" s="100"/>
      <c r="FX281" s="100"/>
      <c r="FY281" s="100"/>
      <c r="FZ281" s="100"/>
      <c r="GA281" s="100"/>
      <c r="GB281" s="100"/>
      <c r="GC281" s="100"/>
      <c r="GD281" s="100"/>
      <c r="GE281" s="100"/>
      <c r="GF281" s="100"/>
      <c r="GG281" s="100"/>
      <c r="GH281" s="100"/>
      <c r="GI281" s="100"/>
      <c r="GJ281" s="100"/>
      <c r="GK281" s="100"/>
      <c r="GL281" s="100"/>
      <c r="GM281" s="100"/>
      <c r="GN281" s="100"/>
      <c r="GO281" s="100"/>
      <c r="GP281" s="100"/>
      <c r="GQ281" s="100"/>
      <c r="GR281" s="100"/>
      <c r="GS281" s="100"/>
      <c r="GT281" s="100"/>
      <c r="GU281" s="100"/>
      <c r="GV281" s="100"/>
      <c r="GW281" s="100"/>
      <c r="GX281" s="100"/>
      <c r="GY281" s="100"/>
      <c r="GZ281" s="100"/>
      <c r="HA281" s="100"/>
      <c r="HB281" s="100"/>
      <c r="HC281" s="100"/>
      <c r="HD281" s="100"/>
      <c r="HE281" s="100"/>
      <c r="HF281" s="100"/>
      <c r="HG281" s="100"/>
      <c r="HH281" s="100"/>
      <c r="HI281" s="100"/>
      <c r="HJ281" s="100"/>
      <c r="HK281" s="100"/>
      <c r="HL281" s="100"/>
      <c r="HM281" s="100"/>
      <c r="HN281" s="100"/>
      <c r="HO281" s="100"/>
      <c r="HP281" s="100"/>
      <c r="HQ281" s="100"/>
      <c r="HR281" s="100"/>
      <c r="HS281" s="100"/>
      <c r="HT281" s="100"/>
      <c r="HU281" s="100"/>
      <c r="HV281" s="100"/>
      <c r="HW281" s="100"/>
      <c r="HX281" s="100"/>
      <c r="HY281" s="100"/>
      <c r="HZ281" s="100"/>
      <c r="IA281" s="100"/>
      <c r="IB281" s="100"/>
      <c r="IC281" s="100"/>
      <c r="ID281" s="100"/>
      <c r="IE281" s="100"/>
      <c r="IF281" s="100"/>
      <c r="IG281" s="100"/>
      <c r="IH281" s="100"/>
      <c r="II281" s="100"/>
      <c r="IJ281" s="100"/>
      <c r="IK281" s="100"/>
      <c r="IL281" s="100"/>
      <c r="IM281" s="100"/>
      <c r="IN281" s="100"/>
      <c r="IO281" s="100"/>
      <c r="IP281" s="100"/>
      <c r="IQ281" s="100"/>
      <c r="IR281" s="100"/>
      <c r="IS281" s="100"/>
      <c r="IT281" s="100"/>
      <c r="IU281" s="100"/>
      <c r="IV281" s="100"/>
      <c r="IW281" s="100"/>
      <c r="IX281" s="100"/>
      <c r="IY281" s="100"/>
      <c r="IZ281" s="100"/>
      <c r="JA281" s="100"/>
      <c r="JB281" s="100"/>
      <c r="JC281" s="100"/>
      <c r="JD281" s="100"/>
      <c r="JE281" s="100"/>
      <c r="JF281" s="100"/>
      <c r="JG281" s="100"/>
      <c r="JH281" s="100"/>
      <c r="JI281" s="100"/>
      <c r="JJ281" s="100"/>
      <c r="JK281" s="100"/>
      <c r="JL281" s="100"/>
      <c r="JM281" s="100"/>
      <c r="JN281" s="100"/>
      <c r="JO281" s="100"/>
      <c r="JP281" s="100"/>
      <c r="JQ281" s="100"/>
      <c r="JR281" s="100"/>
      <c r="JS281" s="100"/>
      <c r="JT281" s="100"/>
      <c r="JU281" s="100"/>
      <c r="JV281" s="100"/>
      <c r="JW281" s="100"/>
      <c r="JX281" s="100"/>
      <c r="JY281" s="100"/>
      <c r="JZ281" s="100"/>
      <c r="KA281" s="100"/>
      <c r="KB281" s="100"/>
      <c r="KC281" s="100"/>
      <c r="KD281" s="100"/>
      <c r="KE281" s="100"/>
      <c r="KF281" s="100"/>
      <c r="KG281" s="100"/>
      <c r="KH281" s="100"/>
      <c r="KI281" s="100"/>
      <c r="KJ281" s="100"/>
      <c r="KK281" s="100"/>
      <c r="KL281" s="100"/>
      <c r="KM281" s="100"/>
      <c r="KN281" s="100"/>
      <c r="KO281" s="100"/>
      <c r="KP281" s="100"/>
      <c r="KQ281" s="100"/>
      <c r="KR281" s="100"/>
      <c r="KS281" s="100"/>
      <c r="KT281" s="100"/>
      <c r="KU281" s="100"/>
      <c r="KV281" s="100"/>
      <c r="KW281" s="100"/>
      <c r="KX281" s="100"/>
      <c r="KY281" s="100"/>
      <c r="KZ281" s="100"/>
      <c r="LA281" s="100"/>
      <c r="LB281" s="100"/>
      <c r="LC281" s="100"/>
      <c r="LD281" s="100"/>
      <c r="LE281" s="100"/>
      <c r="LF281" s="100"/>
      <c r="LG281" s="100"/>
      <c r="LH281" s="100"/>
      <c r="LI281" s="100"/>
      <c r="LJ281" s="100"/>
      <c r="LK281" s="100"/>
      <c r="LL281" s="100"/>
      <c r="LM281" s="100"/>
      <c r="LN281" s="100"/>
      <c r="LO281" s="100"/>
      <c r="LP281" s="100"/>
      <c r="LQ281" s="100"/>
      <c r="LR281" s="100"/>
      <c r="LS281" s="100"/>
      <c r="LT281" s="100"/>
      <c r="LU281" s="100"/>
      <c r="LV281" s="100"/>
      <c r="LW281" s="100"/>
      <c r="LX281" s="100"/>
      <c r="LY281" s="100"/>
      <c r="LZ281" s="100"/>
      <c r="MA281" s="100"/>
      <c r="MB281" s="100"/>
      <c r="MC281" s="100"/>
      <c r="MD281" s="100"/>
      <c r="ME281" s="100"/>
      <c r="MF281" s="100"/>
      <c r="MG281" s="100"/>
      <c r="MH281" s="100"/>
      <c r="MI281" s="100"/>
      <c r="MJ281" s="100"/>
      <c r="MK281" s="100"/>
      <c r="ML281" s="100"/>
      <c r="MM281" s="100"/>
      <c r="MN281" s="100"/>
      <c r="MO281" s="100"/>
      <c r="MP281" s="100"/>
      <c r="MQ281" s="100"/>
      <c r="MR281" s="100"/>
      <c r="MS281" s="100"/>
      <c r="MT281" s="100"/>
      <c r="MU281" s="100"/>
      <c r="MV281" s="100"/>
      <c r="MW281" s="100"/>
      <c r="MX281" s="100"/>
      <c r="MY281" s="100"/>
      <c r="MZ281" s="100"/>
      <c r="NA281" s="100"/>
      <c r="NB281" s="100"/>
      <c r="NC281" s="100"/>
      <c r="ND281" s="100"/>
      <c r="NE281" s="100"/>
      <c r="NF281" s="100"/>
      <c r="NG281" s="100"/>
      <c r="NH281" s="100"/>
      <c r="NI281" s="100"/>
      <c r="NJ281" s="100"/>
      <c r="NK281" s="100"/>
      <c r="NL281" s="100"/>
      <c r="NM281" s="100"/>
      <c r="NN281" s="100"/>
      <c r="NO281" s="100"/>
      <c r="NP281" s="100"/>
      <c r="NQ281" s="100"/>
      <c r="NR281" s="100"/>
      <c r="NS281" s="100"/>
      <c r="NT281" s="100"/>
      <c r="NU281" s="100"/>
      <c r="NV281" s="100"/>
      <c r="NW281" s="100"/>
      <c r="NX281" s="100"/>
      <c r="NY281" s="100"/>
      <c r="NZ281" s="100"/>
      <c r="OA281" s="100"/>
      <c r="OB281" s="100"/>
      <c r="OC281" s="100"/>
      <c r="OD281" s="100"/>
      <c r="OE281" s="100"/>
      <c r="OF281" s="100"/>
      <c r="OG281" s="100"/>
      <c r="OH281" s="100"/>
      <c r="OI281" s="100"/>
      <c r="OJ281" s="100"/>
      <c r="OK281" s="100"/>
      <c r="OL281" s="100"/>
      <c r="OM281" s="100"/>
      <c r="ON281" s="100"/>
      <c r="OO281" s="100"/>
      <c r="OP281" s="100"/>
      <c r="OQ281" s="100"/>
      <c r="OR281" s="100"/>
      <c r="OS281" s="100"/>
      <c r="OT281" s="100"/>
      <c r="OU281" s="100"/>
      <c r="OV281" s="100"/>
      <c r="OW281" s="100"/>
      <c r="OX281" s="100"/>
      <c r="OY281" s="100"/>
      <c r="OZ281" s="100"/>
      <c r="PA281" s="100"/>
      <c r="PB281" s="100"/>
      <c r="PC281" s="100"/>
      <c r="PD281" s="100"/>
      <c r="PE281" s="100"/>
      <c r="PF281" s="100"/>
      <c r="PG281" s="100"/>
      <c r="PH281" s="100"/>
      <c r="PI281" s="100"/>
      <c r="PJ281" s="100"/>
      <c r="PK281" s="100"/>
      <c r="PL281" s="100"/>
      <c r="PM281" s="100"/>
      <c r="PN281" s="100"/>
      <c r="PO281" s="100"/>
      <c r="PP281" s="100"/>
      <c r="PQ281" s="100"/>
      <c r="PR281" s="100"/>
      <c r="PS281" s="100"/>
      <c r="PT281" s="100"/>
      <c r="PU281" s="100"/>
      <c r="PV281" s="100"/>
      <c r="PW281" s="100"/>
      <c r="PX281" s="100"/>
      <c r="PY281" s="100"/>
      <c r="PZ281" s="100"/>
      <c r="QA281" s="100"/>
      <c r="QB281" s="100"/>
      <c r="QC281" s="100"/>
      <c r="QD281" s="100"/>
      <c r="QE281" s="100"/>
      <c r="QF281" s="100"/>
      <c r="QG281" s="100"/>
      <c r="QH281" s="100"/>
      <c r="QI281" s="100"/>
      <c r="QJ281" s="100"/>
      <c r="QK281" s="100"/>
      <c r="QL281" s="100"/>
      <c r="QM281" s="100"/>
      <c r="QN281" s="100"/>
      <c r="QO281" s="100"/>
      <c r="QP281" s="100"/>
      <c r="QQ281" s="100"/>
      <c r="QR281" s="100"/>
      <c r="QS281" s="100"/>
      <c r="QT281" s="100"/>
      <c r="QU281" s="100"/>
      <c r="QV281" s="100"/>
      <c r="QW281" s="100"/>
      <c r="QX281" s="100"/>
      <c r="QY281" s="100"/>
      <c r="QZ281" s="100"/>
      <c r="RA281" s="100"/>
      <c r="RB281" s="100"/>
      <c r="RC281" s="100"/>
      <c r="RD281" s="100"/>
      <c r="RE281" s="100"/>
      <c r="RF281" s="100"/>
      <c r="RG281" s="100"/>
      <c r="RH281" s="100"/>
      <c r="RI281" s="100"/>
      <c r="RJ281" s="100"/>
      <c r="RK281" s="100"/>
      <c r="RL281" s="100"/>
      <c r="RM281" s="100"/>
      <c r="RN281" s="100"/>
      <c r="RO281" s="100"/>
      <c r="RP281" s="100"/>
      <c r="RQ281" s="100"/>
      <c r="RR281" s="100"/>
      <c r="RS281" s="100"/>
      <c r="RT281" s="100"/>
      <c r="RU281" s="100"/>
      <c r="RV281" s="100"/>
      <c r="RW281" s="100"/>
      <c r="RX281" s="100"/>
      <c r="RY281" s="100"/>
      <c r="RZ281" s="100"/>
      <c r="SA281" s="100"/>
      <c r="SB281" s="100"/>
      <c r="SC281" s="100"/>
      <c r="SD281" s="100"/>
      <c r="SE281" s="100"/>
      <c r="SF281" s="100"/>
      <c r="SG281" s="100"/>
      <c r="SH281" s="100"/>
      <c r="SI281" s="100"/>
      <c r="SJ281" s="100"/>
      <c r="SK281" s="100"/>
      <c r="SL281" s="100"/>
      <c r="SM281" s="100"/>
      <c r="SN281" s="100"/>
      <c r="SO281" s="100"/>
      <c r="SP281" s="100"/>
      <c r="SQ281" s="100"/>
      <c r="SR281" s="100"/>
      <c r="SS281" s="100"/>
      <c r="ST281" s="100"/>
      <c r="SU281" s="100"/>
      <c r="SV281" s="100"/>
      <c r="SW281" s="100"/>
      <c r="SX281" s="100"/>
      <c r="SY281" s="100"/>
      <c r="SZ281" s="100"/>
      <c r="TA281" s="100"/>
      <c r="TB281" s="100"/>
      <c r="TC281" s="100"/>
      <c r="TD281" s="100"/>
      <c r="TE281" s="100"/>
      <c r="TF281" s="100"/>
      <c r="TG281" s="100"/>
      <c r="TH281" s="100"/>
      <c r="TI281" s="100"/>
      <c r="TJ281" s="100"/>
      <c r="TK281" s="100"/>
      <c r="TL281" s="100"/>
      <c r="TM281" s="100"/>
      <c r="TN281" s="100"/>
      <c r="TO281" s="100"/>
      <c r="TP281" s="100"/>
      <c r="TQ281" s="100"/>
      <c r="TR281" s="100"/>
      <c r="TS281" s="100"/>
      <c r="TT281" s="100"/>
      <c r="TU281" s="100"/>
      <c r="TV281" s="100"/>
      <c r="TW281" s="100"/>
      <c r="TX281" s="100"/>
      <c r="TY281" s="100"/>
      <c r="TZ281" s="100"/>
      <c r="UA281" s="100"/>
      <c r="UB281" s="100"/>
      <c r="UC281" s="100"/>
      <c r="UD281" s="100"/>
      <c r="UE281" s="100"/>
      <c r="UF281" s="100"/>
      <c r="UG281" s="100"/>
      <c r="UH281" s="100"/>
      <c r="UI281" s="100"/>
      <c r="UJ281" s="100"/>
      <c r="UK281" s="100"/>
      <c r="UL281" s="100"/>
      <c r="UM281" s="100"/>
      <c r="UN281" s="100"/>
      <c r="UO281" s="100"/>
      <c r="UP281" s="100"/>
      <c r="UQ281" s="100"/>
      <c r="UR281" s="100"/>
      <c r="US281" s="100"/>
      <c r="UT281" s="100"/>
      <c r="UU281" s="100"/>
      <c r="UV281" s="100"/>
      <c r="UW281" s="100"/>
      <c r="UX281" s="100"/>
      <c r="UY281" s="100"/>
      <c r="UZ281" s="100"/>
      <c r="VA281" s="100"/>
      <c r="VB281" s="100"/>
      <c r="VC281" s="100"/>
      <c r="VD281" s="100"/>
      <c r="VE281" s="100"/>
      <c r="VF281" s="100"/>
      <c r="VG281" s="100"/>
      <c r="VH281" s="100"/>
      <c r="VI281" s="100"/>
      <c r="VJ281" s="100"/>
      <c r="VK281" s="100"/>
      <c r="VL281" s="100"/>
      <c r="VM281" s="100"/>
      <c r="VN281" s="100"/>
      <c r="VO281" s="100"/>
      <c r="VP281" s="100"/>
      <c r="VQ281" s="100"/>
      <c r="VR281" s="100"/>
      <c r="VS281" s="100"/>
      <c r="VT281" s="100"/>
      <c r="VU281" s="100"/>
      <c r="VV281" s="100"/>
      <c r="VW281" s="100"/>
      <c r="VX281" s="100"/>
      <c r="VY281" s="100"/>
      <c r="VZ281" s="100"/>
      <c r="WA281" s="100"/>
      <c r="WB281" s="100"/>
      <c r="WC281" s="100"/>
      <c r="WD281" s="100"/>
      <c r="WE281" s="100"/>
      <c r="WF281" s="100"/>
      <c r="WG281" s="100"/>
      <c r="WH281" s="100"/>
      <c r="WI281" s="100"/>
      <c r="WJ281" s="100"/>
      <c r="WK281" s="100"/>
      <c r="WL281" s="100"/>
      <c r="WM281" s="100"/>
      <c r="WN281" s="100"/>
      <c r="WO281" s="100"/>
      <c r="WP281" s="100"/>
      <c r="WQ281" s="100"/>
      <c r="WR281" s="100"/>
      <c r="WS281" s="100"/>
      <c r="WT281" s="100"/>
      <c r="WU281" s="100"/>
      <c r="WV281" s="100"/>
      <c r="WW281" s="100"/>
      <c r="WX281" s="100"/>
      <c r="WY281" s="100"/>
      <c r="WZ281" s="100"/>
      <c r="XA281" s="100"/>
      <c r="XB281" s="100"/>
      <c r="XC281" s="100"/>
      <c r="XD281" s="100"/>
      <c r="XE281" s="100"/>
      <c r="XF281" s="100"/>
      <c r="XG281" s="100"/>
      <c r="XH281" s="100"/>
      <c r="XI281" s="100"/>
      <c r="XJ281" s="100"/>
      <c r="XK281" s="100"/>
      <c r="XL281" s="100"/>
      <c r="XM281" s="100"/>
      <c r="XN281" s="100"/>
      <c r="XO281" s="100"/>
      <c r="XP281" s="100"/>
      <c r="XQ281" s="100"/>
      <c r="XR281" s="100"/>
      <c r="XS281" s="100"/>
      <c r="XT281" s="100"/>
      <c r="XU281" s="100"/>
      <c r="XV281" s="100"/>
      <c r="XW281" s="100"/>
      <c r="XX281" s="100"/>
      <c r="XY281" s="100"/>
      <c r="XZ281" s="100"/>
      <c r="YA281" s="100"/>
      <c r="YB281" s="100"/>
      <c r="YC281" s="100"/>
      <c r="YD281" s="100"/>
      <c r="YE281" s="100"/>
      <c r="YF281" s="100"/>
      <c r="YG281" s="100"/>
      <c r="YH281" s="100"/>
      <c r="YI281" s="100"/>
      <c r="YJ281" s="100"/>
      <c r="YK281" s="100"/>
      <c r="YL281" s="100"/>
      <c r="YM281" s="100"/>
      <c r="YN281" s="100"/>
      <c r="YO281" s="100"/>
      <c r="YP281" s="100"/>
      <c r="YQ281" s="100"/>
      <c r="YR281" s="100"/>
      <c r="YS281" s="100"/>
      <c r="YT281" s="100"/>
      <c r="YU281" s="100"/>
      <c r="YV281" s="100"/>
      <c r="YW281" s="100"/>
      <c r="YX281" s="100"/>
      <c r="YY281" s="100"/>
      <c r="YZ281" s="100"/>
      <c r="ZA281" s="100"/>
      <c r="ZB281" s="100"/>
      <c r="ZC281" s="100"/>
      <c r="ZD281" s="100"/>
      <c r="ZE281" s="100"/>
      <c r="ZF281" s="100"/>
      <c r="ZG281" s="100"/>
      <c r="ZH281" s="100"/>
      <c r="ZI281" s="100"/>
      <c r="ZJ281" s="100"/>
      <c r="ZK281" s="100"/>
      <c r="ZL281" s="100"/>
      <c r="ZM281" s="100"/>
      <c r="ZN281" s="100"/>
      <c r="ZO281" s="100"/>
      <c r="ZP281" s="100"/>
      <c r="ZQ281" s="100"/>
      <c r="ZR281" s="100"/>
      <c r="ZS281" s="100"/>
      <c r="ZT281" s="100"/>
      <c r="ZU281" s="100"/>
      <c r="ZV281" s="100"/>
      <c r="ZW281" s="100"/>
      <c r="ZX281" s="100"/>
      <c r="ZY281" s="100"/>
      <c r="ZZ281" s="100"/>
      <c r="AAA281" s="100"/>
      <c r="AAB281" s="100"/>
      <c r="AAC281" s="100"/>
      <c r="AAD281" s="100"/>
      <c r="AAE281" s="100"/>
      <c r="AAF281" s="100"/>
      <c r="AAG281" s="100"/>
      <c r="AAH281" s="100"/>
      <c r="AAI281" s="100"/>
      <c r="AAJ281" s="100"/>
      <c r="AAK281" s="100"/>
      <c r="AAL281" s="100"/>
      <c r="AAM281" s="100"/>
      <c r="AAN281" s="100"/>
      <c r="AAO281" s="100"/>
      <c r="AAP281" s="100"/>
      <c r="AAQ281" s="100"/>
      <c r="AAR281" s="100"/>
      <c r="AAS281" s="100"/>
      <c r="AAT281" s="100"/>
      <c r="AAU281" s="100"/>
      <c r="AAV281" s="100"/>
      <c r="AAW281" s="100"/>
      <c r="AAX281" s="100"/>
      <c r="AAY281" s="100"/>
      <c r="AAZ281" s="100"/>
      <c r="ABA281" s="100"/>
      <c r="ABB281" s="100"/>
      <c r="ABC281" s="100"/>
      <c r="ABD281" s="100"/>
      <c r="ABE281" s="100"/>
      <c r="ABF281" s="100"/>
      <c r="ABG281" s="100"/>
      <c r="ABH281" s="100"/>
      <c r="ABI281" s="100"/>
      <c r="ABJ281" s="100"/>
      <c r="ABK281" s="100"/>
      <c r="ABL281" s="100"/>
      <c r="ABM281" s="100"/>
      <c r="ABN281" s="100"/>
      <c r="ABO281" s="100"/>
      <c r="ABP281" s="100"/>
      <c r="ABQ281" s="100"/>
      <c r="ABR281" s="100"/>
      <c r="ABS281" s="100"/>
      <c r="ABT281" s="100"/>
      <c r="ABU281" s="100"/>
      <c r="ABV281" s="100"/>
      <c r="ABW281" s="100"/>
      <c r="ABX281" s="100"/>
      <c r="ABY281" s="100"/>
      <c r="ABZ281" s="100"/>
      <c r="ACA281" s="100"/>
      <c r="ACB281" s="100"/>
      <c r="ACC281" s="100"/>
      <c r="ACD281" s="100"/>
      <c r="ACE281" s="100"/>
      <c r="ACF281" s="100"/>
      <c r="ACG281" s="100"/>
      <c r="ACH281" s="100"/>
      <c r="ACI281" s="100"/>
      <c r="ACJ281" s="100"/>
      <c r="ACK281" s="100"/>
      <c r="ACL281" s="100"/>
      <c r="ACM281" s="100"/>
      <c r="ACN281" s="100"/>
      <c r="ACO281" s="100"/>
      <c r="ACP281" s="100"/>
      <c r="ACQ281" s="100"/>
      <c r="ACR281" s="100"/>
      <c r="ACS281" s="100"/>
      <c r="ACT281" s="100"/>
      <c r="ACU281" s="100"/>
      <c r="ACV281" s="100"/>
      <c r="ACW281" s="100"/>
      <c r="ACX281" s="100"/>
      <c r="ACY281" s="100"/>
      <c r="ACZ281" s="100"/>
      <c r="ADA281" s="100"/>
      <c r="ADB281" s="100"/>
      <c r="ADC281" s="100"/>
      <c r="ADD281" s="100"/>
      <c r="ADE281" s="100"/>
      <c r="ADF281" s="100"/>
      <c r="ADG281" s="100"/>
      <c r="ADH281" s="100"/>
      <c r="ADI281" s="100"/>
      <c r="ADJ281" s="100"/>
      <c r="ADK281" s="100"/>
      <c r="ADL281" s="100"/>
      <c r="ADM281" s="100"/>
      <c r="ADN281" s="100"/>
      <c r="ADO281" s="100"/>
      <c r="ADP281" s="100"/>
      <c r="ADQ281" s="100"/>
      <c r="ADR281" s="100"/>
      <c r="ADS281" s="100"/>
      <c r="ADT281" s="100"/>
      <c r="ADU281" s="100"/>
      <c r="ADV281" s="100"/>
      <c r="ADW281" s="100"/>
      <c r="ADX281" s="100"/>
      <c r="ADY281" s="100"/>
      <c r="ADZ281" s="100"/>
      <c r="AEA281" s="100"/>
      <c r="AEB281" s="100"/>
      <c r="AEC281" s="100"/>
      <c r="AED281" s="100"/>
      <c r="AEE281" s="100"/>
      <c r="AEF281" s="100"/>
      <c r="AEG281" s="100"/>
      <c r="AEH281" s="100"/>
      <c r="AEI281" s="100"/>
      <c r="AEJ281" s="100"/>
      <c r="AEK281" s="100"/>
      <c r="AEL281" s="100"/>
      <c r="AEM281" s="100"/>
      <c r="AEN281" s="100"/>
      <c r="AEO281" s="100"/>
      <c r="AEP281" s="100"/>
      <c r="AEQ281" s="100"/>
      <c r="AER281" s="100"/>
      <c r="AES281" s="100"/>
      <c r="AET281" s="100"/>
      <c r="AEU281" s="100"/>
      <c r="AEV281" s="100"/>
      <c r="AEW281" s="100"/>
      <c r="AEX281" s="100"/>
      <c r="AEY281" s="100"/>
      <c r="AEZ281" s="100"/>
      <c r="AFA281" s="100"/>
      <c r="AFB281" s="100"/>
      <c r="AFC281" s="100"/>
      <c r="AFD281" s="100"/>
      <c r="AFE281" s="100"/>
      <c r="AFF281" s="100"/>
      <c r="AFG281" s="100"/>
      <c r="AFH281" s="100"/>
      <c r="AFI281" s="100"/>
      <c r="AFJ281" s="100"/>
      <c r="AFK281" s="100"/>
      <c r="AFL281" s="100"/>
      <c r="AFM281" s="100"/>
      <c r="AFN281" s="100"/>
      <c r="AFO281" s="100"/>
      <c r="AFP281" s="100"/>
      <c r="AFQ281" s="100"/>
      <c r="AFR281" s="100"/>
      <c r="AFS281" s="100"/>
      <c r="AFT281" s="100"/>
      <c r="AFU281" s="100"/>
      <c r="AFV281" s="100"/>
      <c r="AFW281" s="100"/>
      <c r="AFX281" s="100"/>
      <c r="AFY281" s="100"/>
      <c r="AFZ281" s="100"/>
      <c r="AGA281" s="100"/>
      <c r="AGB281" s="100"/>
      <c r="AGC281" s="100"/>
      <c r="AGD281" s="100"/>
      <c r="AGE281" s="100"/>
      <c r="AGF281" s="100"/>
      <c r="AGG281" s="100"/>
      <c r="AGH281" s="100"/>
      <c r="AGI281" s="100"/>
      <c r="AGJ281" s="100"/>
      <c r="AGK281" s="100"/>
      <c r="AGL281" s="100"/>
      <c r="AGM281" s="100"/>
      <c r="AGN281" s="100"/>
      <c r="AGO281" s="100"/>
      <c r="AGP281" s="100"/>
      <c r="AGQ281" s="100"/>
      <c r="AGR281" s="100"/>
      <c r="AGS281" s="100"/>
      <c r="AGT281" s="100"/>
      <c r="AGU281" s="100"/>
      <c r="AGV281" s="100"/>
      <c r="AGW281" s="100"/>
      <c r="AGX281" s="100"/>
      <c r="AGY281" s="100"/>
      <c r="AGZ281" s="100"/>
      <c r="AHA281" s="100"/>
      <c r="AHB281" s="100"/>
      <c r="AHC281" s="100"/>
      <c r="AHD281" s="100"/>
      <c r="AHE281" s="100"/>
      <c r="AHF281" s="100"/>
      <c r="AHG281" s="100"/>
      <c r="AHH281" s="100"/>
      <c r="AHI281" s="100"/>
      <c r="AHJ281" s="100"/>
      <c r="AHK281" s="100"/>
      <c r="AHL281" s="100"/>
      <c r="AHM281" s="100"/>
      <c r="AHN281" s="100"/>
      <c r="AHO281" s="100"/>
      <c r="AHP281" s="100"/>
      <c r="AHQ281" s="100"/>
      <c r="AHR281" s="100"/>
      <c r="AHS281" s="100"/>
      <c r="AHT281" s="100"/>
      <c r="AHU281" s="100"/>
      <c r="AHV281" s="100"/>
      <c r="AHW281" s="100"/>
      <c r="AHX281" s="100"/>
      <c r="AHY281" s="100"/>
      <c r="AHZ281" s="100"/>
      <c r="AIA281" s="100"/>
      <c r="AIB281" s="100"/>
      <c r="AIC281" s="100"/>
      <c r="AID281" s="100"/>
      <c r="AIE281" s="100"/>
      <c r="AIF281" s="100"/>
      <c r="AIG281" s="100"/>
      <c r="AIH281" s="100"/>
      <c r="AII281" s="100"/>
      <c r="AIJ281" s="100"/>
      <c r="AIK281" s="100"/>
      <c r="AIL281" s="100"/>
      <c r="AIM281" s="100"/>
      <c r="AIN281" s="100"/>
      <c r="AIO281" s="100"/>
      <c r="AIP281" s="100"/>
      <c r="AIQ281" s="100"/>
      <c r="AIR281" s="100"/>
      <c r="AIS281" s="100"/>
      <c r="AIT281" s="100"/>
      <c r="AIU281" s="100"/>
      <c r="AIV281" s="100"/>
      <c r="AIW281" s="100"/>
      <c r="AIX281" s="100"/>
      <c r="AIY281" s="100"/>
      <c r="AIZ281" s="100"/>
      <c r="AJA281" s="100"/>
      <c r="AJB281" s="100"/>
      <c r="AJC281" s="100"/>
      <c r="AJD281" s="100"/>
      <c r="AJE281" s="100"/>
      <c r="AJF281" s="100"/>
      <c r="AJG281" s="100"/>
      <c r="AJH281" s="100"/>
      <c r="AJI281" s="100"/>
      <c r="AJJ281" s="100"/>
      <c r="AJK281" s="100"/>
      <c r="AJL281" s="100"/>
      <c r="AJM281" s="100"/>
      <c r="AJN281" s="100"/>
      <c r="AJO281" s="100"/>
      <c r="AJP281" s="100"/>
      <c r="AJQ281" s="100"/>
      <c r="AJR281" s="100"/>
      <c r="AJS281" s="100"/>
      <c r="AJT281" s="100"/>
      <c r="AJU281" s="100"/>
      <c r="AJV281" s="100"/>
      <c r="AJW281" s="100"/>
      <c r="AJX281" s="100"/>
      <c r="AJY281" s="100"/>
      <c r="AJZ281" s="100"/>
      <c r="AKA281" s="100"/>
      <c r="AKB281" s="100"/>
      <c r="AKC281" s="100"/>
      <c r="AKD281" s="100"/>
      <c r="AKE281" s="100"/>
      <c r="AKF281" s="100"/>
      <c r="AKG281" s="100"/>
      <c r="AKH281" s="100"/>
      <c r="AKI281" s="100"/>
      <c r="AKJ281" s="100"/>
      <c r="AKK281" s="100"/>
      <c r="AKL281" s="100"/>
      <c r="AKM281" s="100"/>
      <c r="AKN281" s="100"/>
      <c r="AKO281" s="100"/>
      <c r="AKP281" s="100"/>
      <c r="AKQ281" s="100"/>
      <c r="AKR281" s="100"/>
      <c r="AKS281" s="100"/>
      <c r="AKT281" s="100"/>
      <c r="AKU281" s="100"/>
      <c r="AKV281" s="100"/>
      <c r="AKW281" s="100"/>
      <c r="AKX281" s="100"/>
      <c r="AKY281" s="100"/>
      <c r="AKZ281" s="100"/>
      <c r="ALA281" s="100"/>
      <c r="ALB281" s="100"/>
      <c r="ALC281" s="100"/>
      <c r="ALD281" s="100"/>
      <c r="ALE281" s="100"/>
      <c r="ALF281" s="100"/>
      <c r="ALG281" s="100"/>
      <c r="ALH281" s="100"/>
      <c r="ALI281" s="100"/>
      <c r="ALJ281" s="100"/>
      <c r="ALK281" s="100"/>
      <c r="ALL281" s="100"/>
      <c r="ALM281" s="100"/>
      <c r="ALN281" s="100"/>
      <c r="ALO281" s="100"/>
      <c r="ALP281" s="100"/>
      <c r="ALQ281" s="100"/>
      <c r="ALR281" s="100"/>
      <c r="ALS281" s="100"/>
      <c r="ALT281" s="100"/>
      <c r="ALU281" s="100"/>
      <c r="ALV281" s="100"/>
      <c r="ALW281" s="100"/>
      <c r="ALX281" s="100"/>
      <c r="ALY281" s="100"/>
      <c r="ALZ281" s="100"/>
      <c r="AMA281" s="100"/>
      <c r="AMB281" s="100"/>
      <c r="AMC281" s="100"/>
      <c r="AMD281" s="100"/>
      <c r="AME281" s="100"/>
      <c r="AMF281" s="100"/>
      <c r="AMG281" s="100"/>
      <c r="AMH281" s="100"/>
      <c r="AMI281" s="100"/>
    </row>
    <row r="282" spans="1:1023" s="104" customFormat="1">
      <c r="A282" s="117" t="s">
        <v>260</v>
      </c>
      <c r="B282" s="118" t="s">
        <v>286</v>
      </c>
      <c r="C282" s="100">
        <v>10</v>
      </c>
      <c r="D282" s="100">
        <v>8</v>
      </c>
      <c r="E282" s="100"/>
      <c r="F282" s="100">
        <v>4</v>
      </c>
      <c r="G282" s="100"/>
      <c r="H282" s="100">
        <f t="shared" si="40"/>
        <v>22</v>
      </c>
      <c r="I282" s="123" t="str">
        <f t="shared" si="41"/>
        <v>統一超商</v>
      </c>
      <c r="J282" s="127" t="str">
        <f>IF((I282&lt;&gt;店舗数一覧_2021!I282),"○","")</f>
        <v>○</v>
      </c>
      <c r="K282" s="124">
        <v>44871</v>
      </c>
      <c r="L282" s="102">
        <f t="shared" si="42"/>
        <v>2039.590909090909</v>
      </c>
      <c r="S282" s="100"/>
      <c r="T282" s="100"/>
      <c r="U282" s="100"/>
      <c r="V282" s="100"/>
      <c r="W282" s="100"/>
      <c r="X282" s="100"/>
      <c r="Y282" s="100"/>
      <c r="Z282" s="100"/>
      <c r="AA282" s="100"/>
      <c r="AB282" s="100"/>
      <c r="AC282" s="100"/>
      <c r="AD282" s="100"/>
      <c r="AE282" s="100"/>
      <c r="AF282" s="100"/>
      <c r="AG282" s="100"/>
      <c r="AH282" s="100"/>
      <c r="AI282" s="100"/>
      <c r="AJ282" s="100"/>
      <c r="AK282" s="100"/>
      <c r="AL282" s="100"/>
      <c r="AM282" s="100"/>
      <c r="AN282" s="100"/>
      <c r="AO282" s="100"/>
      <c r="AP282" s="100"/>
      <c r="AQ282" s="100"/>
      <c r="AR282" s="100"/>
      <c r="AS282" s="100"/>
      <c r="AT282" s="100"/>
      <c r="AU282" s="100"/>
      <c r="AV282" s="100"/>
      <c r="AW282" s="100"/>
      <c r="AX282" s="100"/>
      <c r="AY282" s="100"/>
      <c r="AZ282" s="100"/>
      <c r="BA282" s="100"/>
      <c r="BB282" s="100"/>
      <c r="BC282" s="100"/>
      <c r="BD282" s="100"/>
      <c r="BE282" s="100"/>
      <c r="BF282" s="100"/>
      <c r="BG282" s="100"/>
      <c r="BH282" s="100"/>
      <c r="BI282" s="100"/>
      <c r="BJ282" s="100"/>
      <c r="BK282" s="100"/>
      <c r="BL282" s="100"/>
      <c r="BM282" s="100"/>
      <c r="BN282" s="100"/>
      <c r="BO282" s="100"/>
      <c r="BP282" s="100"/>
      <c r="BQ282" s="100"/>
      <c r="BR282" s="100"/>
      <c r="BS282" s="100"/>
      <c r="BT282" s="100"/>
      <c r="BU282" s="100"/>
      <c r="BV282" s="100"/>
      <c r="BW282" s="100"/>
      <c r="BX282" s="100"/>
      <c r="BY282" s="100"/>
      <c r="BZ282" s="100"/>
      <c r="CA282" s="100"/>
      <c r="CB282" s="100"/>
      <c r="CC282" s="100"/>
      <c r="CD282" s="100"/>
      <c r="CE282" s="100"/>
      <c r="CF282" s="100"/>
      <c r="CG282" s="100"/>
      <c r="CH282" s="100"/>
      <c r="CI282" s="100"/>
      <c r="CJ282" s="100"/>
      <c r="CK282" s="100"/>
      <c r="CL282" s="100"/>
      <c r="CM282" s="100"/>
      <c r="CN282" s="100"/>
      <c r="CO282" s="100"/>
      <c r="CP282" s="100"/>
      <c r="CQ282" s="100"/>
      <c r="CR282" s="100"/>
      <c r="CS282" s="100"/>
      <c r="CT282" s="100"/>
      <c r="CU282" s="100"/>
      <c r="CV282" s="100"/>
      <c r="CW282" s="100"/>
      <c r="CX282" s="100"/>
      <c r="CY282" s="100"/>
      <c r="CZ282" s="100"/>
      <c r="DA282" s="100"/>
      <c r="DB282" s="100"/>
      <c r="DC282" s="100"/>
      <c r="DD282" s="100"/>
      <c r="DE282" s="100"/>
      <c r="DF282" s="100"/>
      <c r="DG282" s="100"/>
      <c r="DH282" s="100"/>
      <c r="DI282" s="100"/>
      <c r="DJ282" s="100"/>
      <c r="DK282" s="100"/>
      <c r="DL282" s="100"/>
      <c r="DM282" s="100"/>
      <c r="DN282" s="100"/>
      <c r="DO282" s="100"/>
      <c r="DP282" s="100"/>
      <c r="DQ282" s="100"/>
      <c r="DR282" s="100"/>
      <c r="DS282" s="100"/>
      <c r="DT282" s="100"/>
      <c r="DU282" s="100"/>
      <c r="DV282" s="100"/>
      <c r="DW282" s="100"/>
      <c r="DX282" s="100"/>
      <c r="DY282" s="100"/>
      <c r="DZ282" s="100"/>
      <c r="EA282" s="100"/>
      <c r="EB282" s="100"/>
      <c r="EC282" s="100"/>
      <c r="ED282" s="100"/>
      <c r="EE282" s="100"/>
      <c r="EF282" s="100"/>
      <c r="EG282" s="100"/>
      <c r="EH282" s="100"/>
      <c r="EI282" s="100"/>
      <c r="EJ282" s="100"/>
      <c r="EK282" s="100"/>
      <c r="EL282" s="100"/>
      <c r="EM282" s="100"/>
      <c r="EN282" s="100"/>
      <c r="EO282" s="100"/>
      <c r="EP282" s="100"/>
      <c r="EQ282" s="100"/>
      <c r="ER282" s="100"/>
      <c r="ES282" s="100"/>
      <c r="ET282" s="100"/>
      <c r="EU282" s="100"/>
      <c r="EV282" s="100"/>
      <c r="EW282" s="100"/>
      <c r="EX282" s="100"/>
      <c r="EY282" s="100"/>
      <c r="EZ282" s="100"/>
      <c r="FA282" s="100"/>
      <c r="FB282" s="100"/>
      <c r="FC282" s="100"/>
      <c r="FD282" s="100"/>
      <c r="FE282" s="100"/>
      <c r="FF282" s="100"/>
      <c r="FG282" s="100"/>
      <c r="FH282" s="100"/>
      <c r="FI282" s="100"/>
      <c r="FJ282" s="100"/>
      <c r="FK282" s="100"/>
      <c r="FL282" s="100"/>
      <c r="FM282" s="100"/>
      <c r="FN282" s="100"/>
      <c r="FO282" s="100"/>
      <c r="FP282" s="100"/>
      <c r="FQ282" s="100"/>
      <c r="FR282" s="100"/>
      <c r="FS282" s="100"/>
      <c r="FT282" s="100"/>
      <c r="FU282" s="100"/>
      <c r="FV282" s="100"/>
      <c r="FW282" s="100"/>
      <c r="FX282" s="100"/>
      <c r="FY282" s="100"/>
      <c r="FZ282" s="100"/>
      <c r="GA282" s="100"/>
      <c r="GB282" s="100"/>
      <c r="GC282" s="100"/>
      <c r="GD282" s="100"/>
      <c r="GE282" s="100"/>
      <c r="GF282" s="100"/>
      <c r="GG282" s="100"/>
      <c r="GH282" s="100"/>
      <c r="GI282" s="100"/>
      <c r="GJ282" s="100"/>
      <c r="GK282" s="100"/>
      <c r="GL282" s="100"/>
      <c r="GM282" s="100"/>
      <c r="GN282" s="100"/>
      <c r="GO282" s="100"/>
      <c r="GP282" s="100"/>
      <c r="GQ282" s="100"/>
      <c r="GR282" s="100"/>
      <c r="GS282" s="100"/>
      <c r="GT282" s="100"/>
      <c r="GU282" s="100"/>
      <c r="GV282" s="100"/>
      <c r="GW282" s="100"/>
      <c r="GX282" s="100"/>
      <c r="GY282" s="100"/>
      <c r="GZ282" s="100"/>
      <c r="HA282" s="100"/>
      <c r="HB282" s="100"/>
      <c r="HC282" s="100"/>
      <c r="HD282" s="100"/>
      <c r="HE282" s="100"/>
      <c r="HF282" s="100"/>
      <c r="HG282" s="100"/>
      <c r="HH282" s="100"/>
      <c r="HI282" s="100"/>
      <c r="HJ282" s="100"/>
      <c r="HK282" s="100"/>
      <c r="HL282" s="100"/>
      <c r="HM282" s="100"/>
      <c r="HN282" s="100"/>
      <c r="HO282" s="100"/>
      <c r="HP282" s="100"/>
      <c r="HQ282" s="100"/>
      <c r="HR282" s="100"/>
      <c r="HS282" s="100"/>
      <c r="HT282" s="100"/>
      <c r="HU282" s="100"/>
      <c r="HV282" s="100"/>
      <c r="HW282" s="100"/>
      <c r="HX282" s="100"/>
      <c r="HY282" s="100"/>
      <c r="HZ282" s="100"/>
      <c r="IA282" s="100"/>
      <c r="IB282" s="100"/>
      <c r="IC282" s="100"/>
      <c r="ID282" s="100"/>
      <c r="IE282" s="100"/>
      <c r="IF282" s="100"/>
      <c r="IG282" s="100"/>
      <c r="IH282" s="100"/>
      <c r="II282" s="100"/>
      <c r="IJ282" s="100"/>
      <c r="IK282" s="100"/>
      <c r="IL282" s="100"/>
      <c r="IM282" s="100"/>
      <c r="IN282" s="100"/>
      <c r="IO282" s="100"/>
      <c r="IP282" s="100"/>
      <c r="IQ282" s="100"/>
      <c r="IR282" s="100"/>
      <c r="IS282" s="100"/>
      <c r="IT282" s="100"/>
      <c r="IU282" s="100"/>
      <c r="IV282" s="100"/>
      <c r="IW282" s="100"/>
      <c r="IX282" s="100"/>
      <c r="IY282" s="100"/>
      <c r="IZ282" s="100"/>
      <c r="JA282" s="100"/>
      <c r="JB282" s="100"/>
      <c r="JC282" s="100"/>
      <c r="JD282" s="100"/>
      <c r="JE282" s="100"/>
      <c r="JF282" s="100"/>
      <c r="JG282" s="100"/>
      <c r="JH282" s="100"/>
      <c r="JI282" s="100"/>
      <c r="JJ282" s="100"/>
      <c r="JK282" s="100"/>
      <c r="JL282" s="100"/>
      <c r="JM282" s="100"/>
      <c r="JN282" s="100"/>
      <c r="JO282" s="100"/>
      <c r="JP282" s="100"/>
      <c r="JQ282" s="100"/>
      <c r="JR282" s="100"/>
      <c r="JS282" s="100"/>
      <c r="JT282" s="100"/>
      <c r="JU282" s="100"/>
      <c r="JV282" s="100"/>
      <c r="JW282" s="100"/>
      <c r="JX282" s="100"/>
      <c r="JY282" s="100"/>
      <c r="JZ282" s="100"/>
      <c r="KA282" s="100"/>
      <c r="KB282" s="100"/>
      <c r="KC282" s="100"/>
      <c r="KD282" s="100"/>
      <c r="KE282" s="100"/>
      <c r="KF282" s="100"/>
      <c r="KG282" s="100"/>
      <c r="KH282" s="100"/>
      <c r="KI282" s="100"/>
      <c r="KJ282" s="100"/>
      <c r="KK282" s="100"/>
      <c r="KL282" s="100"/>
      <c r="KM282" s="100"/>
      <c r="KN282" s="100"/>
      <c r="KO282" s="100"/>
      <c r="KP282" s="100"/>
      <c r="KQ282" s="100"/>
      <c r="KR282" s="100"/>
      <c r="KS282" s="100"/>
      <c r="KT282" s="100"/>
      <c r="KU282" s="100"/>
      <c r="KV282" s="100"/>
      <c r="KW282" s="100"/>
      <c r="KX282" s="100"/>
      <c r="KY282" s="100"/>
      <c r="KZ282" s="100"/>
      <c r="LA282" s="100"/>
      <c r="LB282" s="100"/>
      <c r="LC282" s="100"/>
      <c r="LD282" s="100"/>
      <c r="LE282" s="100"/>
      <c r="LF282" s="100"/>
      <c r="LG282" s="100"/>
      <c r="LH282" s="100"/>
      <c r="LI282" s="100"/>
      <c r="LJ282" s="100"/>
      <c r="LK282" s="100"/>
      <c r="LL282" s="100"/>
      <c r="LM282" s="100"/>
      <c r="LN282" s="100"/>
      <c r="LO282" s="100"/>
      <c r="LP282" s="100"/>
      <c r="LQ282" s="100"/>
      <c r="LR282" s="100"/>
      <c r="LS282" s="100"/>
      <c r="LT282" s="100"/>
      <c r="LU282" s="100"/>
      <c r="LV282" s="100"/>
      <c r="LW282" s="100"/>
      <c r="LX282" s="100"/>
      <c r="LY282" s="100"/>
      <c r="LZ282" s="100"/>
      <c r="MA282" s="100"/>
      <c r="MB282" s="100"/>
      <c r="MC282" s="100"/>
      <c r="MD282" s="100"/>
      <c r="ME282" s="100"/>
      <c r="MF282" s="100"/>
      <c r="MG282" s="100"/>
      <c r="MH282" s="100"/>
      <c r="MI282" s="100"/>
      <c r="MJ282" s="100"/>
      <c r="MK282" s="100"/>
      <c r="ML282" s="100"/>
      <c r="MM282" s="100"/>
      <c r="MN282" s="100"/>
      <c r="MO282" s="100"/>
      <c r="MP282" s="100"/>
      <c r="MQ282" s="100"/>
      <c r="MR282" s="100"/>
      <c r="MS282" s="100"/>
      <c r="MT282" s="100"/>
      <c r="MU282" s="100"/>
      <c r="MV282" s="100"/>
      <c r="MW282" s="100"/>
      <c r="MX282" s="100"/>
      <c r="MY282" s="100"/>
      <c r="MZ282" s="100"/>
      <c r="NA282" s="100"/>
      <c r="NB282" s="100"/>
      <c r="NC282" s="100"/>
      <c r="ND282" s="100"/>
      <c r="NE282" s="100"/>
      <c r="NF282" s="100"/>
      <c r="NG282" s="100"/>
      <c r="NH282" s="100"/>
      <c r="NI282" s="100"/>
      <c r="NJ282" s="100"/>
      <c r="NK282" s="100"/>
      <c r="NL282" s="100"/>
      <c r="NM282" s="100"/>
      <c r="NN282" s="100"/>
      <c r="NO282" s="100"/>
      <c r="NP282" s="100"/>
      <c r="NQ282" s="100"/>
      <c r="NR282" s="100"/>
      <c r="NS282" s="100"/>
      <c r="NT282" s="100"/>
      <c r="NU282" s="100"/>
      <c r="NV282" s="100"/>
      <c r="NW282" s="100"/>
      <c r="NX282" s="100"/>
      <c r="NY282" s="100"/>
      <c r="NZ282" s="100"/>
      <c r="OA282" s="100"/>
      <c r="OB282" s="100"/>
      <c r="OC282" s="100"/>
      <c r="OD282" s="100"/>
      <c r="OE282" s="100"/>
      <c r="OF282" s="100"/>
      <c r="OG282" s="100"/>
      <c r="OH282" s="100"/>
      <c r="OI282" s="100"/>
      <c r="OJ282" s="100"/>
      <c r="OK282" s="100"/>
      <c r="OL282" s="100"/>
      <c r="OM282" s="100"/>
      <c r="ON282" s="100"/>
      <c r="OO282" s="100"/>
      <c r="OP282" s="100"/>
      <c r="OQ282" s="100"/>
      <c r="OR282" s="100"/>
      <c r="OS282" s="100"/>
      <c r="OT282" s="100"/>
      <c r="OU282" s="100"/>
      <c r="OV282" s="100"/>
      <c r="OW282" s="100"/>
      <c r="OX282" s="100"/>
      <c r="OY282" s="100"/>
      <c r="OZ282" s="100"/>
      <c r="PA282" s="100"/>
      <c r="PB282" s="100"/>
      <c r="PC282" s="100"/>
      <c r="PD282" s="100"/>
      <c r="PE282" s="100"/>
      <c r="PF282" s="100"/>
      <c r="PG282" s="100"/>
      <c r="PH282" s="100"/>
      <c r="PI282" s="100"/>
      <c r="PJ282" s="100"/>
      <c r="PK282" s="100"/>
      <c r="PL282" s="100"/>
      <c r="PM282" s="100"/>
      <c r="PN282" s="100"/>
      <c r="PO282" s="100"/>
      <c r="PP282" s="100"/>
      <c r="PQ282" s="100"/>
      <c r="PR282" s="100"/>
      <c r="PS282" s="100"/>
      <c r="PT282" s="100"/>
      <c r="PU282" s="100"/>
      <c r="PV282" s="100"/>
      <c r="PW282" s="100"/>
      <c r="PX282" s="100"/>
      <c r="PY282" s="100"/>
      <c r="PZ282" s="100"/>
      <c r="QA282" s="100"/>
      <c r="QB282" s="100"/>
      <c r="QC282" s="100"/>
      <c r="QD282" s="100"/>
      <c r="QE282" s="100"/>
      <c r="QF282" s="100"/>
      <c r="QG282" s="100"/>
      <c r="QH282" s="100"/>
      <c r="QI282" s="100"/>
      <c r="QJ282" s="100"/>
      <c r="QK282" s="100"/>
      <c r="QL282" s="100"/>
      <c r="QM282" s="100"/>
      <c r="QN282" s="100"/>
      <c r="QO282" s="100"/>
      <c r="QP282" s="100"/>
      <c r="QQ282" s="100"/>
      <c r="QR282" s="100"/>
      <c r="QS282" s="100"/>
      <c r="QT282" s="100"/>
      <c r="QU282" s="100"/>
      <c r="QV282" s="100"/>
      <c r="QW282" s="100"/>
      <c r="QX282" s="100"/>
      <c r="QY282" s="100"/>
      <c r="QZ282" s="100"/>
      <c r="RA282" s="100"/>
      <c r="RB282" s="100"/>
      <c r="RC282" s="100"/>
      <c r="RD282" s="100"/>
      <c r="RE282" s="100"/>
      <c r="RF282" s="100"/>
      <c r="RG282" s="100"/>
      <c r="RH282" s="100"/>
      <c r="RI282" s="100"/>
      <c r="RJ282" s="100"/>
      <c r="RK282" s="100"/>
      <c r="RL282" s="100"/>
      <c r="RM282" s="100"/>
      <c r="RN282" s="100"/>
      <c r="RO282" s="100"/>
      <c r="RP282" s="100"/>
      <c r="RQ282" s="100"/>
      <c r="RR282" s="100"/>
      <c r="RS282" s="100"/>
      <c r="RT282" s="100"/>
      <c r="RU282" s="100"/>
      <c r="RV282" s="100"/>
      <c r="RW282" s="100"/>
      <c r="RX282" s="100"/>
      <c r="RY282" s="100"/>
      <c r="RZ282" s="100"/>
      <c r="SA282" s="100"/>
      <c r="SB282" s="100"/>
      <c r="SC282" s="100"/>
      <c r="SD282" s="100"/>
      <c r="SE282" s="100"/>
      <c r="SF282" s="100"/>
      <c r="SG282" s="100"/>
      <c r="SH282" s="100"/>
      <c r="SI282" s="100"/>
      <c r="SJ282" s="100"/>
      <c r="SK282" s="100"/>
      <c r="SL282" s="100"/>
      <c r="SM282" s="100"/>
      <c r="SN282" s="100"/>
      <c r="SO282" s="100"/>
      <c r="SP282" s="100"/>
      <c r="SQ282" s="100"/>
      <c r="SR282" s="100"/>
      <c r="SS282" s="100"/>
      <c r="ST282" s="100"/>
      <c r="SU282" s="100"/>
      <c r="SV282" s="100"/>
      <c r="SW282" s="100"/>
      <c r="SX282" s="100"/>
      <c r="SY282" s="100"/>
      <c r="SZ282" s="100"/>
      <c r="TA282" s="100"/>
      <c r="TB282" s="100"/>
      <c r="TC282" s="100"/>
      <c r="TD282" s="100"/>
      <c r="TE282" s="100"/>
      <c r="TF282" s="100"/>
      <c r="TG282" s="100"/>
      <c r="TH282" s="100"/>
      <c r="TI282" s="100"/>
      <c r="TJ282" s="100"/>
      <c r="TK282" s="100"/>
      <c r="TL282" s="100"/>
      <c r="TM282" s="100"/>
      <c r="TN282" s="100"/>
      <c r="TO282" s="100"/>
      <c r="TP282" s="100"/>
      <c r="TQ282" s="100"/>
      <c r="TR282" s="100"/>
      <c r="TS282" s="100"/>
      <c r="TT282" s="100"/>
      <c r="TU282" s="100"/>
      <c r="TV282" s="100"/>
      <c r="TW282" s="100"/>
      <c r="TX282" s="100"/>
      <c r="TY282" s="100"/>
      <c r="TZ282" s="100"/>
      <c r="UA282" s="100"/>
      <c r="UB282" s="100"/>
      <c r="UC282" s="100"/>
      <c r="UD282" s="100"/>
      <c r="UE282" s="100"/>
      <c r="UF282" s="100"/>
      <c r="UG282" s="100"/>
      <c r="UH282" s="100"/>
      <c r="UI282" s="100"/>
      <c r="UJ282" s="100"/>
      <c r="UK282" s="100"/>
      <c r="UL282" s="100"/>
      <c r="UM282" s="100"/>
      <c r="UN282" s="100"/>
      <c r="UO282" s="100"/>
      <c r="UP282" s="100"/>
      <c r="UQ282" s="100"/>
      <c r="UR282" s="100"/>
      <c r="US282" s="100"/>
      <c r="UT282" s="100"/>
      <c r="UU282" s="100"/>
      <c r="UV282" s="100"/>
      <c r="UW282" s="100"/>
      <c r="UX282" s="100"/>
      <c r="UY282" s="100"/>
      <c r="UZ282" s="100"/>
      <c r="VA282" s="100"/>
      <c r="VB282" s="100"/>
      <c r="VC282" s="100"/>
      <c r="VD282" s="100"/>
      <c r="VE282" s="100"/>
      <c r="VF282" s="100"/>
      <c r="VG282" s="100"/>
      <c r="VH282" s="100"/>
      <c r="VI282" s="100"/>
      <c r="VJ282" s="100"/>
      <c r="VK282" s="100"/>
      <c r="VL282" s="100"/>
      <c r="VM282" s="100"/>
      <c r="VN282" s="100"/>
      <c r="VO282" s="100"/>
      <c r="VP282" s="100"/>
      <c r="VQ282" s="100"/>
      <c r="VR282" s="100"/>
      <c r="VS282" s="100"/>
      <c r="VT282" s="100"/>
      <c r="VU282" s="100"/>
      <c r="VV282" s="100"/>
      <c r="VW282" s="100"/>
      <c r="VX282" s="100"/>
      <c r="VY282" s="100"/>
      <c r="VZ282" s="100"/>
      <c r="WA282" s="100"/>
      <c r="WB282" s="100"/>
      <c r="WC282" s="100"/>
      <c r="WD282" s="100"/>
      <c r="WE282" s="100"/>
      <c r="WF282" s="100"/>
      <c r="WG282" s="100"/>
      <c r="WH282" s="100"/>
      <c r="WI282" s="100"/>
      <c r="WJ282" s="100"/>
      <c r="WK282" s="100"/>
      <c r="WL282" s="100"/>
      <c r="WM282" s="100"/>
      <c r="WN282" s="100"/>
      <c r="WO282" s="100"/>
      <c r="WP282" s="100"/>
      <c r="WQ282" s="100"/>
      <c r="WR282" s="100"/>
      <c r="WS282" s="100"/>
      <c r="WT282" s="100"/>
      <c r="WU282" s="100"/>
      <c r="WV282" s="100"/>
      <c r="WW282" s="100"/>
      <c r="WX282" s="100"/>
      <c r="WY282" s="100"/>
      <c r="WZ282" s="100"/>
      <c r="XA282" s="100"/>
      <c r="XB282" s="100"/>
      <c r="XC282" s="100"/>
      <c r="XD282" s="100"/>
      <c r="XE282" s="100"/>
      <c r="XF282" s="100"/>
      <c r="XG282" s="100"/>
      <c r="XH282" s="100"/>
      <c r="XI282" s="100"/>
      <c r="XJ282" s="100"/>
      <c r="XK282" s="100"/>
      <c r="XL282" s="100"/>
      <c r="XM282" s="100"/>
      <c r="XN282" s="100"/>
      <c r="XO282" s="100"/>
      <c r="XP282" s="100"/>
      <c r="XQ282" s="100"/>
      <c r="XR282" s="100"/>
      <c r="XS282" s="100"/>
      <c r="XT282" s="100"/>
      <c r="XU282" s="100"/>
      <c r="XV282" s="100"/>
      <c r="XW282" s="100"/>
      <c r="XX282" s="100"/>
      <c r="XY282" s="100"/>
      <c r="XZ282" s="100"/>
      <c r="YA282" s="100"/>
      <c r="YB282" s="100"/>
      <c r="YC282" s="100"/>
      <c r="YD282" s="100"/>
      <c r="YE282" s="100"/>
      <c r="YF282" s="100"/>
      <c r="YG282" s="100"/>
      <c r="YH282" s="100"/>
      <c r="YI282" s="100"/>
      <c r="YJ282" s="100"/>
      <c r="YK282" s="100"/>
      <c r="YL282" s="100"/>
      <c r="YM282" s="100"/>
      <c r="YN282" s="100"/>
      <c r="YO282" s="100"/>
      <c r="YP282" s="100"/>
      <c r="YQ282" s="100"/>
      <c r="YR282" s="100"/>
      <c r="YS282" s="100"/>
      <c r="YT282" s="100"/>
      <c r="YU282" s="100"/>
      <c r="YV282" s="100"/>
      <c r="YW282" s="100"/>
      <c r="YX282" s="100"/>
      <c r="YY282" s="100"/>
      <c r="YZ282" s="100"/>
      <c r="ZA282" s="100"/>
      <c r="ZB282" s="100"/>
      <c r="ZC282" s="100"/>
      <c r="ZD282" s="100"/>
      <c r="ZE282" s="100"/>
      <c r="ZF282" s="100"/>
      <c r="ZG282" s="100"/>
      <c r="ZH282" s="100"/>
      <c r="ZI282" s="100"/>
      <c r="ZJ282" s="100"/>
      <c r="ZK282" s="100"/>
      <c r="ZL282" s="100"/>
      <c r="ZM282" s="100"/>
      <c r="ZN282" s="100"/>
      <c r="ZO282" s="100"/>
      <c r="ZP282" s="100"/>
      <c r="ZQ282" s="100"/>
      <c r="ZR282" s="100"/>
      <c r="ZS282" s="100"/>
      <c r="ZT282" s="100"/>
      <c r="ZU282" s="100"/>
      <c r="ZV282" s="100"/>
      <c r="ZW282" s="100"/>
      <c r="ZX282" s="100"/>
      <c r="ZY282" s="100"/>
      <c r="ZZ282" s="100"/>
      <c r="AAA282" s="100"/>
      <c r="AAB282" s="100"/>
      <c r="AAC282" s="100"/>
      <c r="AAD282" s="100"/>
      <c r="AAE282" s="100"/>
      <c r="AAF282" s="100"/>
      <c r="AAG282" s="100"/>
      <c r="AAH282" s="100"/>
      <c r="AAI282" s="100"/>
      <c r="AAJ282" s="100"/>
      <c r="AAK282" s="100"/>
      <c r="AAL282" s="100"/>
      <c r="AAM282" s="100"/>
      <c r="AAN282" s="100"/>
      <c r="AAO282" s="100"/>
      <c r="AAP282" s="100"/>
      <c r="AAQ282" s="100"/>
      <c r="AAR282" s="100"/>
      <c r="AAS282" s="100"/>
      <c r="AAT282" s="100"/>
      <c r="AAU282" s="100"/>
      <c r="AAV282" s="100"/>
      <c r="AAW282" s="100"/>
      <c r="AAX282" s="100"/>
      <c r="AAY282" s="100"/>
      <c r="AAZ282" s="100"/>
      <c r="ABA282" s="100"/>
      <c r="ABB282" s="100"/>
      <c r="ABC282" s="100"/>
      <c r="ABD282" s="100"/>
      <c r="ABE282" s="100"/>
      <c r="ABF282" s="100"/>
      <c r="ABG282" s="100"/>
      <c r="ABH282" s="100"/>
      <c r="ABI282" s="100"/>
      <c r="ABJ282" s="100"/>
      <c r="ABK282" s="100"/>
      <c r="ABL282" s="100"/>
      <c r="ABM282" s="100"/>
      <c r="ABN282" s="100"/>
      <c r="ABO282" s="100"/>
      <c r="ABP282" s="100"/>
      <c r="ABQ282" s="100"/>
      <c r="ABR282" s="100"/>
      <c r="ABS282" s="100"/>
      <c r="ABT282" s="100"/>
      <c r="ABU282" s="100"/>
      <c r="ABV282" s="100"/>
      <c r="ABW282" s="100"/>
      <c r="ABX282" s="100"/>
      <c r="ABY282" s="100"/>
      <c r="ABZ282" s="100"/>
      <c r="ACA282" s="100"/>
      <c r="ACB282" s="100"/>
      <c r="ACC282" s="100"/>
      <c r="ACD282" s="100"/>
      <c r="ACE282" s="100"/>
      <c r="ACF282" s="100"/>
      <c r="ACG282" s="100"/>
      <c r="ACH282" s="100"/>
      <c r="ACI282" s="100"/>
      <c r="ACJ282" s="100"/>
      <c r="ACK282" s="100"/>
      <c r="ACL282" s="100"/>
      <c r="ACM282" s="100"/>
      <c r="ACN282" s="100"/>
      <c r="ACO282" s="100"/>
      <c r="ACP282" s="100"/>
      <c r="ACQ282" s="100"/>
      <c r="ACR282" s="100"/>
      <c r="ACS282" s="100"/>
      <c r="ACT282" s="100"/>
      <c r="ACU282" s="100"/>
      <c r="ACV282" s="100"/>
      <c r="ACW282" s="100"/>
      <c r="ACX282" s="100"/>
      <c r="ACY282" s="100"/>
      <c r="ACZ282" s="100"/>
      <c r="ADA282" s="100"/>
      <c r="ADB282" s="100"/>
      <c r="ADC282" s="100"/>
      <c r="ADD282" s="100"/>
      <c r="ADE282" s="100"/>
      <c r="ADF282" s="100"/>
      <c r="ADG282" s="100"/>
      <c r="ADH282" s="100"/>
      <c r="ADI282" s="100"/>
      <c r="ADJ282" s="100"/>
      <c r="ADK282" s="100"/>
      <c r="ADL282" s="100"/>
      <c r="ADM282" s="100"/>
      <c r="ADN282" s="100"/>
      <c r="ADO282" s="100"/>
      <c r="ADP282" s="100"/>
      <c r="ADQ282" s="100"/>
      <c r="ADR282" s="100"/>
      <c r="ADS282" s="100"/>
      <c r="ADT282" s="100"/>
      <c r="ADU282" s="100"/>
      <c r="ADV282" s="100"/>
      <c r="ADW282" s="100"/>
      <c r="ADX282" s="100"/>
      <c r="ADY282" s="100"/>
      <c r="ADZ282" s="100"/>
      <c r="AEA282" s="100"/>
      <c r="AEB282" s="100"/>
      <c r="AEC282" s="100"/>
      <c r="AED282" s="100"/>
      <c r="AEE282" s="100"/>
      <c r="AEF282" s="100"/>
      <c r="AEG282" s="100"/>
      <c r="AEH282" s="100"/>
      <c r="AEI282" s="100"/>
      <c r="AEJ282" s="100"/>
      <c r="AEK282" s="100"/>
      <c r="AEL282" s="100"/>
      <c r="AEM282" s="100"/>
      <c r="AEN282" s="100"/>
      <c r="AEO282" s="100"/>
      <c r="AEP282" s="100"/>
      <c r="AEQ282" s="100"/>
      <c r="AER282" s="100"/>
      <c r="AES282" s="100"/>
      <c r="AET282" s="100"/>
      <c r="AEU282" s="100"/>
      <c r="AEV282" s="100"/>
      <c r="AEW282" s="100"/>
      <c r="AEX282" s="100"/>
      <c r="AEY282" s="100"/>
      <c r="AEZ282" s="100"/>
      <c r="AFA282" s="100"/>
      <c r="AFB282" s="100"/>
      <c r="AFC282" s="100"/>
      <c r="AFD282" s="100"/>
      <c r="AFE282" s="100"/>
      <c r="AFF282" s="100"/>
      <c r="AFG282" s="100"/>
      <c r="AFH282" s="100"/>
      <c r="AFI282" s="100"/>
      <c r="AFJ282" s="100"/>
      <c r="AFK282" s="100"/>
      <c r="AFL282" s="100"/>
      <c r="AFM282" s="100"/>
      <c r="AFN282" s="100"/>
      <c r="AFO282" s="100"/>
      <c r="AFP282" s="100"/>
      <c r="AFQ282" s="100"/>
      <c r="AFR282" s="100"/>
      <c r="AFS282" s="100"/>
      <c r="AFT282" s="100"/>
      <c r="AFU282" s="100"/>
      <c r="AFV282" s="100"/>
      <c r="AFW282" s="100"/>
      <c r="AFX282" s="100"/>
      <c r="AFY282" s="100"/>
      <c r="AFZ282" s="100"/>
      <c r="AGA282" s="100"/>
      <c r="AGB282" s="100"/>
      <c r="AGC282" s="100"/>
      <c r="AGD282" s="100"/>
      <c r="AGE282" s="100"/>
      <c r="AGF282" s="100"/>
      <c r="AGG282" s="100"/>
      <c r="AGH282" s="100"/>
      <c r="AGI282" s="100"/>
      <c r="AGJ282" s="100"/>
      <c r="AGK282" s="100"/>
      <c r="AGL282" s="100"/>
      <c r="AGM282" s="100"/>
      <c r="AGN282" s="100"/>
      <c r="AGO282" s="100"/>
      <c r="AGP282" s="100"/>
      <c r="AGQ282" s="100"/>
      <c r="AGR282" s="100"/>
      <c r="AGS282" s="100"/>
      <c r="AGT282" s="100"/>
      <c r="AGU282" s="100"/>
      <c r="AGV282" s="100"/>
      <c r="AGW282" s="100"/>
      <c r="AGX282" s="100"/>
      <c r="AGY282" s="100"/>
      <c r="AGZ282" s="100"/>
      <c r="AHA282" s="100"/>
      <c r="AHB282" s="100"/>
      <c r="AHC282" s="100"/>
      <c r="AHD282" s="100"/>
      <c r="AHE282" s="100"/>
      <c r="AHF282" s="100"/>
      <c r="AHG282" s="100"/>
      <c r="AHH282" s="100"/>
      <c r="AHI282" s="100"/>
      <c r="AHJ282" s="100"/>
      <c r="AHK282" s="100"/>
      <c r="AHL282" s="100"/>
      <c r="AHM282" s="100"/>
      <c r="AHN282" s="100"/>
      <c r="AHO282" s="100"/>
      <c r="AHP282" s="100"/>
      <c r="AHQ282" s="100"/>
      <c r="AHR282" s="100"/>
      <c r="AHS282" s="100"/>
      <c r="AHT282" s="100"/>
      <c r="AHU282" s="100"/>
      <c r="AHV282" s="100"/>
      <c r="AHW282" s="100"/>
      <c r="AHX282" s="100"/>
      <c r="AHY282" s="100"/>
      <c r="AHZ282" s="100"/>
      <c r="AIA282" s="100"/>
      <c r="AIB282" s="100"/>
      <c r="AIC282" s="100"/>
      <c r="AID282" s="100"/>
      <c r="AIE282" s="100"/>
      <c r="AIF282" s="100"/>
      <c r="AIG282" s="100"/>
      <c r="AIH282" s="100"/>
      <c r="AII282" s="100"/>
      <c r="AIJ282" s="100"/>
      <c r="AIK282" s="100"/>
      <c r="AIL282" s="100"/>
      <c r="AIM282" s="100"/>
      <c r="AIN282" s="100"/>
      <c r="AIO282" s="100"/>
      <c r="AIP282" s="100"/>
      <c r="AIQ282" s="100"/>
      <c r="AIR282" s="100"/>
      <c r="AIS282" s="100"/>
      <c r="AIT282" s="100"/>
      <c r="AIU282" s="100"/>
      <c r="AIV282" s="100"/>
      <c r="AIW282" s="100"/>
      <c r="AIX282" s="100"/>
      <c r="AIY282" s="100"/>
      <c r="AIZ282" s="100"/>
      <c r="AJA282" s="100"/>
      <c r="AJB282" s="100"/>
      <c r="AJC282" s="100"/>
      <c r="AJD282" s="100"/>
      <c r="AJE282" s="100"/>
      <c r="AJF282" s="100"/>
      <c r="AJG282" s="100"/>
      <c r="AJH282" s="100"/>
      <c r="AJI282" s="100"/>
      <c r="AJJ282" s="100"/>
      <c r="AJK282" s="100"/>
      <c r="AJL282" s="100"/>
      <c r="AJM282" s="100"/>
      <c r="AJN282" s="100"/>
      <c r="AJO282" s="100"/>
      <c r="AJP282" s="100"/>
      <c r="AJQ282" s="100"/>
      <c r="AJR282" s="100"/>
      <c r="AJS282" s="100"/>
      <c r="AJT282" s="100"/>
      <c r="AJU282" s="100"/>
      <c r="AJV282" s="100"/>
      <c r="AJW282" s="100"/>
      <c r="AJX282" s="100"/>
      <c r="AJY282" s="100"/>
      <c r="AJZ282" s="100"/>
      <c r="AKA282" s="100"/>
      <c r="AKB282" s="100"/>
      <c r="AKC282" s="100"/>
      <c r="AKD282" s="100"/>
      <c r="AKE282" s="100"/>
      <c r="AKF282" s="100"/>
      <c r="AKG282" s="100"/>
      <c r="AKH282" s="100"/>
      <c r="AKI282" s="100"/>
      <c r="AKJ282" s="100"/>
      <c r="AKK282" s="100"/>
      <c r="AKL282" s="100"/>
      <c r="AKM282" s="100"/>
      <c r="AKN282" s="100"/>
      <c r="AKO282" s="100"/>
      <c r="AKP282" s="100"/>
      <c r="AKQ282" s="100"/>
      <c r="AKR282" s="100"/>
      <c r="AKS282" s="100"/>
      <c r="AKT282" s="100"/>
      <c r="AKU282" s="100"/>
      <c r="AKV282" s="100"/>
      <c r="AKW282" s="100"/>
      <c r="AKX282" s="100"/>
      <c r="AKY282" s="100"/>
      <c r="AKZ282" s="100"/>
      <c r="ALA282" s="100"/>
      <c r="ALB282" s="100"/>
      <c r="ALC282" s="100"/>
      <c r="ALD282" s="100"/>
      <c r="ALE282" s="100"/>
      <c r="ALF282" s="100"/>
      <c r="ALG282" s="100"/>
      <c r="ALH282" s="100"/>
      <c r="ALI282" s="100"/>
      <c r="ALJ282" s="100"/>
      <c r="ALK282" s="100"/>
      <c r="ALL282" s="100"/>
      <c r="ALM282" s="100"/>
      <c r="ALN282" s="100"/>
      <c r="ALO282" s="100"/>
      <c r="ALP282" s="100"/>
      <c r="ALQ282" s="100"/>
      <c r="ALR282" s="100"/>
      <c r="ALS282" s="100"/>
      <c r="ALT282" s="100"/>
      <c r="ALU282" s="100"/>
      <c r="ALV282" s="100"/>
      <c r="ALW282" s="100"/>
      <c r="ALX282" s="100"/>
      <c r="ALY282" s="100"/>
      <c r="ALZ282" s="100"/>
      <c r="AMA282" s="100"/>
      <c r="AMB282" s="100"/>
      <c r="AMC282" s="100"/>
      <c r="AMD282" s="100"/>
      <c r="AME282" s="100"/>
      <c r="AMF282" s="100"/>
      <c r="AMG282" s="100"/>
      <c r="AMH282" s="100"/>
      <c r="AMI282" s="100"/>
    </row>
    <row r="283" spans="1:1023" s="104" customFormat="1">
      <c r="A283" s="117" t="s">
        <v>260</v>
      </c>
      <c r="B283" s="118" t="s">
        <v>287</v>
      </c>
      <c r="C283" s="100">
        <v>4</v>
      </c>
      <c r="D283" s="100">
        <v>9</v>
      </c>
      <c r="E283" s="100"/>
      <c r="F283" s="100">
        <v>6</v>
      </c>
      <c r="G283" s="100"/>
      <c r="H283" s="100">
        <f t="shared" si="40"/>
        <v>19</v>
      </c>
      <c r="I283" s="123" t="str">
        <f t="shared" si="41"/>
        <v>全家便利</v>
      </c>
      <c r="J283" s="127" t="str">
        <f>IF((I283&lt;&gt;店舗数一覧_2021!I283),"○","")</f>
        <v/>
      </c>
      <c r="K283" s="124">
        <v>41686</v>
      </c>
      <c r="L283" s="102">
        <f t="shared" si="42"/>
        <v>2194</v>
      </c>
      <c r="S283" s="100"/>
      <c r="T283" s="100"/>
      <c r="U283" s="100"/>
      <c r="V283" s="100"/>
      <c r="W283" s="100"/>
      <c r="X283" s="100"/>
      <c r="Y283" s="100"/>
      <c r="Z283" s="100"/>
      <c r="AA283" s="100"/>
      <c r="AB283" s="100"/>
      <c r="AC283" s="100"/>
      <c r="AD283" s="100"/>
      <c r="AE283" s="100"/>
      <c r="AF283" s="100"/>
      <c r="AG283" s="100"/>
      <c r="AH283" s="100"/>
      <c r="AI283" s="100"/>
      <c r="AJ283" s="100"/>
      <c r="AK283" s="100"/>
      <c r="AL283" s="100"/>
      <c r="AM283" s="100"/>
      <c r="AN283" s="100"/>
      <c r="AO283" s="100"/>
      <c r="AP283" s="100"/>
      <c r="AQ283" s="100"/>
      <c r="AR283" s="100"/>
      <c r="AS283" s="100"/>
      <c r="AT283" s="100"/>
      <c r="AU283" s="100"/>
      <c r="AV283" s="100"/>
      <c r="AW283" s="100"/>
      <c r="AX283" s="100"/>
      <c r="AY283" s="100"/>
      <c r="AZ283" s="100"/>
      <c r="BA283" s="100"/>
      <c r="BB283" s="100"/>
      <c r="BC283" s="100"/>
      <c r="BD283" s="100"/>
      <c r="BE283" s="100"/>
      <c r="BF283" s="100"/>
      <c r="BG283" s="100"/>
      <c r="BH283" s="100"/>
      <c r="BI283" s="100"/>
      <c r="BJ283" s="100"/>
      <c r="BK283" s="100"/>
      <c r="BL283" s="100"/>
      <c r="BM283" s="100"/>
      <c r="BN283" s="100"/>
      <c r="BO283" s="100"/>
      <c r="BP283" s="100"/>
      <c r="BQ283" s="100"/>
      <c r="BR283" s="100"/>
      <c r="BS283" s="100"/>
      <c r="BT283" s="100"/>
      <c r="BU283" s="100"/>
      <c r="BV283" s="100"/>
      <c r="BW283" s="100"/>
      <c r="BX283" s="100"/>
      <c r="BY283" s="100"/>
      <c r="BZ283" s="100"/>
      <c r="CA283" s="100"/>
      <c r="CB283" s="100"/>
      <c r="CC283" s="100"/>
      <c r="CD283" s="100"/>
      <c r="CE283" s="100"/>
      <c r="CF283" s="100"/>
      <c r="CG283" s="100"/>
      <c r="CH283" s="100"/>
      <c r="CI283" s="100"/>
      <c r="CJ283" s="100"/>
      <c r="CK283" s="100"/>
      <c r="CL283" s="100"/>
      <c r="CM283" s="100"/>
      <c r="CN283" s="100"/>
      <c r="CO283" s="100"/>
      <c r="CP283" s="100"/>
      <c r="CQ283" s="100"/>
      <c r="CR283" s="100"/>
      <c r="CS283" s="100"/>
      <c r="CT283" s="100"/>
      <c r="CU283" s="100"/>
      <c r="CV283" s="100"/>
      <c r="CW283" s="100"/>
      <c r="CX283" s="100"/>
      <c r="CY283" s="100"/>
      <c r="CZ283" s="100"/>
      <c r="DA283" s="100"/>
      <c r="DB283" s="100"/>
      <c r="DC283" s="100"/>
      <c r="DD283" s="100"/>
      <c r="DE283" s="100"/>
      <c r="DF283" s="100"/>
      <c r="DG283" s="100"/>
      <c r="DH283" s="100"/>
      <c r="DI283" s="100"/>
      <c r="DJ283" s="100"/>
      <c r="DK283" s="100"/>
      <c r="DL283" s="100"/>
      <c r="DM283" s="100"/>
      <c r="DN283" s="100"/>
      <c r="DO283" s="100"/>
      <c r="DP283" s="100"/>
      <c r="DQ283" s="100"/>
      <c r="DR283" s="100"/>
      <c r="DS283" s="100"/>
      <c r="DT283" s="100"/>
      <c r="DU283" s="100"/>
      <c r="DV283" s="100"/>
      <c r="DW283" s="100"/>
      <c r="DX283" s="100"/>
      <c r="DY283" s="100"/>
      <c r="DZ283" s="100"/>
      <c r="EA283" s="100"/>
      <c r="EB283" s="100"/>
      <c r="EC283" s="100"/>
      <c r="ED283" s="100"/>
      <c r="EE283" s="100"/>
      <c r="EF283" s="100"/>
      <c r="EG283" s="100"/>
      <c r="EH283" s="100"/>
      <c r="EI283" s="100"/>
      <c r="EJ283" s="100"/>
      <c r="EK283" s="100"/>
      <c r="EL283" s="100"/>
      <c r="EM283" s="100"/>
      <c r="EN283" s="100"/>
      <c r="EO283" s="100"/>
      <c r="EP283" s="100"/>
      <c r="EQ283" s="100"/>
      <c r="ER283" s="100"/>
      <c r="ES283" s="100"/>
      <c r="ET283" s="100"/>
      <c r="EU283" s="100"/>
      <c r="EV283" s="100"/>
      <c r="EW283" s="100"/>
      <c r="EX283" s="100"/>
      <c r="EY283" s="100"/>
      <c r="EZ283" s="100"/>
      <c r="FA283" s="100"/>
      <c r="FB283" s="100"/>
      <c r="FC283" s="100"/>
      <c r="FD283" s="100"/>
      <c r="FE283" s="100"/>
      <c r="FF283" s="100"/>
      <c r="FG283" s="100"/>
      <c r="FH283" s="100"/>
      <c r="FI283" s="100"/>
      <c r="FJ283" s="100"/>
      <c r="FK283" s="100"/>
      <c r="FL283" s="100"/>
      <c r="FM283" s="100"/>
      <c r="FN283" s="100"/>
      <c r="FO283" s="100"/>
      <c r="FP283" s="100"/>
      <c r="FQ283" s="100"/>
      <c r="FR283" s="100"/>
      <c r="FS283" s="100"/>
      <c r="FT283" s="100"/>
      <c r="FU283" s="100"/>
      <c r="FV283" s="100"/>
      <c r="FW283" s="100"/>
      <c r="FX283" s="100"/>
      <c r="FY283" s="100"/>
      <c r="FZ283" s="100"/>
      <c r="GA283" s="100"/>
      <c r="GB283" s="100"/>
      <c r="GC283" s="100"/>
      <c r="GD283" s="100"/>
      <c r="GE283" s="100"/>
      <c r="GF283" s="100"/>
      <c r="GG283" s="100"/>
      <c r="GH283" s="100"/>
      <c r="GI283" s="100"/>
      <c r="GJ283" s="100"/>
      <c r="GK283" s="100"/>
      <c r="GL283" s="100"/>
      <c r="GM283" s="100"/>
      <c r="GN283" s="100"/>
      <c r="GO283" s="100"/>
      <c r="GP283" s="100"/>
      <c r="GQ283" s="100"/>
      <c r="GR283" s="100"/>
      <c r="GS283" s="100"/>
      <c r="GT283" s="100"/>
      <c r="GU283" s="100"/>
      <c r="GV283" s="100"/>
      <c r="GW283" s="100"/>
      <c r="GX283" s="100"/>
      <c r="GY283" s="100"/>
      <c r="GZ283" s="100"/>
      <c r="HA283" s="100"/>
      <c r="HB283" s="100"/>
      <c r="HC283" s="100"/>
      <c r="HD283" s="100"/>
      <c r="HE283" s="100"/>
      <c r="HF283" s="100"/>
      <c r="HG283" s="100"/>
      <c r="HH283" s="100"/>
      <c r="HI283" s="100"/>
      <c r="HJ283" s="100"/>
      <c r="HK283" s="100"/>
      <c r="HL283" s="100"/>
      <c r="HM283" s="100"/>
      <c r="HN283" s="100"/>
      <c r="HO283" s="100"/>
      <c r="HP283" s="100"/>
      <c r="HQ283" s="100"/>
      <c r="HR283" s="100"/>
      <c r="HS283" s="100"/>
      <c r="HT283" s="100"/>
      <c r="HU283" s="100"/>
      <c r="HV283" s="100"/>
      <c r="HW283" s="100"/>
      <c r="HX283" s="100"/>
      <c r="HY283" s="100"/>
      <c r="HZ283" s="100"/>
      <c r="IA283" s="100"/>
      <c r="IB283" s="100"/>
      <c r="IC283" s="100"/>
      <c r="ID283" s="100"/>
      <c r="IE283" s="100"/>
      <c r="IF283" s="100"/>
      <c r="IG283" s="100"/>
      <c r="IH283" s="100"/>
      <c r="II283" s="100"/>
      <c r="IJ283" s="100"/>
      <c r="IK283" s="100"/>
      <c r="IL283" s="100"/>
      <c r="IM283" s="100"/>
      <c r="IN283" s="100"/>
      <c r="IO283" s="100"/>
      <c r="IP283" s="100"/>
      <c r="IQ283" s="100"/>
      <c r="IR283" s="100"/>
      <c r="IS283" s="100"/>
      <c r="IT283" s="100"/>
      <c r="IU283" s="100"/>
      <c r="IV283" s="100"/>
      <c r="IW283" s="100"/>
      <c r="IX283" s="100"/>
      <c r="IY283" s="100"/>
      <c r="IZ283" s="100"/>
      <c r="JA283" s="100"/>
      <c r="JB283" s="100"/>
      <c r="JC283" s="100"/>
      <c r="JD283" s="100"/>
      <c r="JE283" s="100"/>
      <c r="JF283" s="100"/>
      <c r="JG283" s="100"/>
      <c r="JH283" s="100"/>
      <c r="JI283" s="100"/>
      <c r="JJ283" s="100"/>
      <c r="JK283" s="100"/>
      <c r="JL283" s="100"/>
      <c r="JM283" s="100"/>
      <c r="JN283" s="100"/>
      <c r="JO283" s="100"/>
      <c r="JP283" s="100"/>
      <c r="JQ283" s="100"/>
      <c r="JR283" s="100"/>
      <c r="JS283" s="100"/>
      <c r="JT283" s="100"/>
      <c r="JU283" s="100"/>
      <c r="JV283" s="100"/>
      <c r="JW283" s="100"/>
      <c r="JX283" s="100"/>
      <c r="JY283" s="100"/>
      <c r="JZ283" s="100"/>
      <c r="KA283" s="100"/>
      <c r="KB283" s="100"/>
      <c r="KC283" s="100"/>
      <c r="KD283" s="100"/>
      <c r="KE283" s="100"/>
      <c r="KF283" s="100"/>
      <c r="KG283" s="100"/>
      <c r="KH283" s="100"/>
      <c r="KI283" s="100"/>
      <c r="KJ283" s="100"/>
      <c r="KK283" s="100"/>
      <c r="KL283" s="100"/>
      <c r="KM283" s="100"/>
      <c r="KN283" s="100"/>
      <c r="KO283" s="100"/>
      <c r="KP283" s="100"/>
      <c r="KQ283" s="100"/>
      <c r="KR283" s="100"/>
      <c r="KS283" s="100"/>
      <c r="KT283" s="100"/>
      <c r="KU283" s="100"/>
      <c r="KV283" s="100"/>
      <c r="KW283" s="100"/>
      <c r="KX283" s="100"/>
      <c r="KY283" s="100"/>
      <c r="KZ283" s="100"/>
      <c r="LA283" s="100"/>
      <c r="LB283" s="100"/>
      <c r="LC283" s="100"/>
      <c r="LD283" s="100"/>
      <c r="LE283" s="100"/>
      <c r="LF283" s="100"/>
      <c r="LG283" s="100"/>
      <c r="LH283" s="100"/>
      <c r="LI283" s="100"/>
      <c r="LJ283" s="100"/>
      <c r="LK283" s="100"/>
      <c r="LL283" s="100"/>
      <c r="LM283" s="100"/>
      <c r="LN283" s="100"/>
      <c r="LO283" s="100"/>
      <c r="LP283" s="100"/>
      <c r="LQ283" s="100"/>
      <c r="LR283" s="100"/>
      <c r="LS283" s="100"/>
      <c r="LT283" s="100"/>
      <c r="LU283" s="100"/>
      <c r="LV283" s="100"/>
      <c r="LW283" s="100"/>
      <c r="LX283" s="100"/>
      <c r="LY283" s="100"/>
      <c r="LZ283" s="100"/>
      <c r="MA283" s="100"/>
      <c r="MB283" s="100"/>
      <c r="MC283" s="100"/>
      <c r="MD283" s="100"/>
      <c r="ME283" s="100"/>
      <c r="MF283" s="100"/>
      <c r="MG283" s="100"/>
      <c r="MH283" s="100"/>
      <c r="MI283" s="100"/>
      <c r="MJ283" s="100"/>
      <c r="MK283" s="100"/>
      <c r="ML283" s="100"/>
      <c r="MM283" s="100"/>
      <c r="MN283" s="100"/>
      <c r="MO283" s="100"/>
      <c r="MP283" s="100"/>
      <c r="MQ283" s="100"/>
      <c r="MR283" s="100"/>
      <c r="MS283" s="100"/>
      <c r="MT283" s="100"/>
      <c r="MU283" s="100"/>
      <c r="MV283" s="100"/>
      <c r="MW283" s="100"/>
      <c r="MX283" s="100"/>
      <c r="MY283" s="100"/>
      <c r="MZ283" s="100"/>
      <c r="NA283" s="100"/>
      <c r="NB283" s="100"/>
      <c r="NC283" s="100"/>
      <c r="ND283" s="100"/>
      <c r="NE283" s="100"/>
      <c r="NF283" s="100"/>
      <c r="NG283" s="100"/>
      <c r="NH283" s="100"/>
      <c r="NI283" s="100"/>
      <c r="NJ283" s="100"/>
      <c r="NK283" s="100"/>
      <c r="NL283" s="100"/>
      <c r="NM283" s="100"/>
      <c r="NN283" s="100"/>
      <c r="NO283" s="100"/>
      <c r="NP283" s="100"/>
      <c r="NQ283" s="100"/>
      <c r="NR283" s="100"/>
      <c r="NS283" s="100"/>
      <c r="NT283" s="100"/>
      <c r="NU283" s="100"/>
      <c r="NV283" s="100"/>
      <c r="NW283" s="100"/>
      <c r="NX283" s="100"/>
      <c r="NY283" s="100"/>
      <c r="NZ283" s="100"/>
      <c r="OA283" s="100"/>
      <c r="OB283" s="100"/>
      <c r="OC283" s="100"/>
      <c r="OD283" s="100"/>
      <c r="OE283" s="100"/>
      <c r="OF283" s="100"/>
      <c r="OG283" s="100"/>
      <c r="OH283" s="100"/>
      <c r="OI283" s="100"/>
      <c r="OJ283" s="100"/>
      <c r="OK283" s="100"/>
      <c r="OL283" s="100"/>
      <c r="OM283" s="100"/>
      <c r="ON283" s="100"/>
      <c r="OO283" s="100"/>
      <c r="OP283" s="100"/>
      <c r="OQ283" s="100"/>
      <c r="OR283" s="100"/>
      <c r="OS283" s="100"/>
      <c r="OT283" s="100"/>
      <c r="OU283" s="100"/>
      <c r="OV283" s="100"/>
      <c r="OW283" s="100"/>
      <c r="OX283" s="100"/>
      <c r="OY283" s="100"/>
      <c r="OZ283" s="100"/>
      <c r="PA283" s="100"/>
      <c r="PB283" s="100"/>
      <c r="PC283" s="100"/>
      <c r="PD283" s="100"/>
      <c r="PE283" s="100"/>
      <c r="PF283" s="100"/>
      <c r="PG283" s="100"/>
      <c r="PH283" s="100"/>
      <c r="PI283" s="100"/>
      <c r="PJ283" s="100"/>
      <c r="PK283" s="100"/>
      <c r="PL283" s="100"/>
      <c r="PM283" s="100"/>
      <c r="PN283" s="100"/>
      <c r="PO283" s="100"/>
      <c r="PP283" s="100"/>
      <c r="PQ283" s="100"/>
      <c r="PR283" s="100"/>
      <c r="PS283" s="100"/>
      <c r="PT283" s="100"/>
      <c r="PU283" s="100"/>
      <c r="PV283" s="100"/>
      <c r="PW283" s="100"/>
      <c r="PX283" s="100"/>
      <c r="PY283" s="100"/>
      <c r="PZ283" s="100"/>
      <c r="QA283" s="100"/>
      <c r="QB283" s="100"/>
      <c r="QC283" s="100"/>
      <c r="QD283" s="100"/>
      <c r="QE283" s="100"/>
      <c r="QF283" s="100"/>
      <c r="QG283" s="100"/>
      <c r="QH283" s="100"/>
      <c r="QI283" s="100"/>
      <c r="QJ283" s="100"/>
      <c r="QK283" s="100"/>
      <c r="QL283" s="100"/>
      <c r="QM283" s="100"/>
      <c r="QN283" s="100"/>
      <c r="QO283" s="100"/>
      <c r="QP283" s="100"/>
      <c r="QQ283" s="100"/>
      <c r="QR283" s="100"/>
      <c r="QS283" s="100"/>
      <c r="QT283" s="100"/>
      <c r="QU283" s="100"/>
      <c r="QV283" s="100"/>
      <c r="QW283" s="100"/>
      <c r="QX283" s="100"/>
      <c r="QY283" s="100"/>
      <c r="QZ283" s="100"/>
      <c r="RA283" s="100"/>
      <c r="RB283" s="100"/>
      <c r="RC283" s="100"/>
      <c r="RD283" s="100"/>
      <c r="RE283" s="100"/>
      <c r="RF283" s="100"/>
      <c r="RG283" s="100"/>
      <c r="RH283" s="100"/>
      <c r="RI283" s="100"/>
      <c r="RJ283" s="100"/>
      <c r="RK283" s="100"/>
      <c r="RL283" s="100"/>
      <c r="RM283" s="100"/>
      <c r="RN283" s="100"/>
      <c r="RO283" s="100"/>
      <c r="RP283" s="100"/>
      <c r="RQ283" s="100"/>
      <c r="RR283" s="100"/>
      <c r="RS283" s="100"/>
      <c r="RT283" s="100"/>
      <c r="RU283" s="100"/>
      <c r="RV283" s="100"/>
      <c r="RW283" s="100"/>
      <c r="RX283" s="100"/>
      <c r="RY283" s="100"/>
      <c r="RZ283" s="100"/>
      <c r="SA283" s="100"/>
      <c r="SB283" s="100"/>
      <c r="SC283" s="100"/>
      <c r="SD283" s="100"/>
      <c r="SE283" s="100"/>
      <c r="SF283" s="100"/>
      <c r="SG283" s="100"/>
      <c r="SH283" s="100"/>
      <c r="SI283" s="100"/>
      <c r="SJ283" s="100"/>
      <c r="SK283" s="100"/>
      <c r="SL283" s="100"/>
      <c r="SM283" s="100"/>
      <c r="SN283" s="100"/>
      <c r="SO283" s="100"/>
      <c r="SP283" s="100"/>
      <c r="SQ283" s="100"/>
      <c r="SR283" s="100"/>
      <c r="SS283" s="100"/>
      <c r="ST283" s="100"/>
      <c r="SU283" s="100"/>
      <c r="SV283" s="100"/>
      <c r="SW283" s="100"/>
      <c r="SX283" s="100"/>
      <c r="SY283" s="100"/>
      <c r="SZ283" s="100"/>
      <c r="TA283" s="100"/>
      <c r="TB283" s="100"/>
      <c r="TC283" s="100"/>
      <c r="TD283" s="100"/>
      <c r="TE283" s="100"/>
      <c r="TF283" s="100"/>
      <c r="TG283" s="100"/>
      <c r="TH283" s="100"/>
      <c r="TI283" s="100"/>
      <c r="TJ283" s="100"/>
      <c r="TK283" s="100"/>
      <c r="TL283" s="100"/>
      <c r="TM283" s="100"/>
      <c r="TN283" s="100"/>
      <c r="TO283" s="100"/>
      <c r="TP283" s="100"/>
      <c r="TQ283" s="100"/>
      <c r="TR283" s="100"/>
      <c r="TS283" s="100"/>
      <c r="TT283" s="100"/>
      <c r="TU283" s="100"/>
      <c r="TV283" s="100"/>
      <c r="TW283" s="100"/>
      <c r="TX283" s="100"/>
      <c r="TY283" s="100"/>
      <c r="TZ283" s="100"/>
      <c r="UA283" s="100"/>
      <c r="UB283" s="100"/>
      <c r="UC283" s="100"/>
      <c r="UD283" s="100"/>
      <c r="UE283" s="100"/>
      <c r="UF283" s="100"/>
      <c r="UG283" s="100"/>
      <c r="UH283" s="100"/>
      <c r="UI283" s="100"/>
      <c r="UJ283" s="100"/>
      <c r="UK283" s="100"/>
      <c r="UL283" s="100"/>
      <c r="UM283" s="100"/>
      <c r="UN283" s="100"/>
      <c r="UO283" s="100"/>
      <c r="UP283" s="100"/>
      <c r="UQ283" s="100"/>
      <c r="UR283" s="100"/>
      <c r="US283" s="100"/>
      <c r="UT283" s="100"/>
      <c r="UU283" s="100"/>
      <c r="UV283" s="100"/>
      <c r="UW283" s="100"/>
      <c r="UX283" s="100"/>
      <c r="UY283" s="100"/>
      <c r="UZ283" s="100"/>
      <c r="VA283" s="100"/>
      <c r="VB283" s="100"/>
      <c r="VC283" s="100"/>
      <c r="VD283" s="100"/>
      <c r="VE283" s="100"/>
      <c r="VF283" s="100"/>
      <c r="VG283" s="100"/>
      <c r="VH283" s="100"/>
      <c r="VI283" s="100"/>
      <c r="VJ283" s="100"/>
      <c r="VK283" s="100"/>
      <c r="VL283" s="100"/>
      <c r="VM283" s="100"/>
      <c r="VN283" s="100"/>
      <c r="VO283" s="100"/>
      <c r="VP283" s="100"/>
      <c r="VQ283" s="100"/>
      <c r="VR283" s="100"/>
      <c r="VS283" s="100"/>
      <c r="VT283" s="100"/>
      <c r="VU283" s="100"/>
      <c r="VV283" s="100"/>
      <c r="VW283" s="100"/>
      <c r="VX283" s="100"/>
      <c r="VY283" s="100"/>
      <c r="VZ283" s="100"/>
      <c r="WA283" s="100"/>
      <c r="WB283" s="100"/>
      <c r="WC283" s="100"/>
      <c r="WD283" s="100"/>
      <c r="WE283" s="100"/>
      <c r="WF283" s="100"/>
      <c r="WG283" s="100"/>
      <c r="WH283" s="100"/>
      <c r="WI283" s="100"/>
      <c r="WJ283" s="100"/>
      <c r="WK283" s="100"/>
      <c r="WL283" s="100"/>
      <c r="WM283" s="100"/>
      <c r="WN283" s="100"/>
      <c r="WO283" s="100"/>
      <c r="WP283" s="100"/>
      <c r="WQ283" s="100"/>
      <c r="WR283" s="100"/>
      <c r="WS283" s="100"/>
      <c r="WT283" s="100"/>
      <c r="WU283" s="100"/>
      <c r="WV283" s="100"/>
      <c r="WW283" s="100"/>
      <c r="WX283" s="100"/>
      <c r="WY283" s="100"/>
      <c r="WZ283" s="100"/>
      <c r="XA283" s="100"/>
      <c r="XB283" s="100"/>
      <c r="XC283" s="100"/>
      <c r="XD283" s="100"/>
      <c r="XE283" s="100"/>
      <c r="XF283" s="100"/>
      <c r="XG283" s="100"/>
      <c r="XH283" s="100"/>
      <c r="XI283" s="100"/>
      <c r="XJ283" s="100"/>
      <c r="XK283" s="100"/>
      <c r="XL283" s="100"/>
      <c r="XM283" s="100"/>
      <c r="XN283" s="100"/>
      <c r="XO283" s="100"/>
      <c r="XP283" s="100"/>
      <c r="XQ283" s="100"/>
      <c r="XR283" s="100"/>
      <c r="XS283" s="100"/>
      <c r="XT283" s="100"/>
      <c r="XU283" s="100"/>
      <c r="XV283" s="100"/>
      <c r="XW283" s="100"/>
      <c r="XX283" s="100"/>
      <c r="XY283" s="100"/>
      <c r="XZ283" s="100"/>
      <c r="YA283" s="100"/>
      <c r="YB283" s="100"/>
      <c r="YC283" s="100"/>
      <c r="YD283" s="100"/>
      <c r="YE283" s="100"/>
      <c r="YF283" s="100"/>
      <c r="YG283" s="100"/>
      <c r="YH283" s="100"/>
      <c r="YI283" s="100"/>
      <c r="YJ283" s="100"/>
      <c r="YK283" s="100"/>
      <c r="YL283" s="100"/>
      <c r="YM283" s="100"/>
      <c r="YN283" s="100"/>
      <c r="YO283" s="100"/>
      <c r="YP283" s="100"/>
      <c r="YQ283" s="100"/>
      <c r="YR283" s="100"/>
      <c r="YS283" s="100"/>
      <c r="YT283" s="100"/>
      <c r="YU283" s="100"/>
      <c r="YV283" s="100"/>
      <c r="YW283" s="100"/>
      <c r="YX283" s="100"/>
      <c r="YY283" s="100"/>
      <c r="YZ283" s="100"/>
      <c r="ZA283" s="100"/>
      <c r="ZB283" s="100"/>
      <c r="ZC283" s="100"/>
      <c r="ZD283" s="100"/>
      <c r="ZE283" s="100"/>
      <c r="ZF283" s="100"/>
      <c r="ZG283" s="100"/>
      <c r="ZH283" s="100"/>
      <c r="ZI283" s="100"/>
      <c r="ZJ283" s="100"/>
      <c r="ZK283" s="100"/>
      <c r="ZL283" s="100"/>
      <c r="ZM283" s="100"/>
      <c r="ZN283" s="100"/>
      <c r="ZO283" s="100"/>
      <c r="ZP283" s="100"/>
      <c r="ZQ283" s="100"/>
      <c r="ZR283" s="100"/>
      <c r="ZS283" s="100"/>
      <c r="ZT283" s="100"/>
      <c r="ZU283" s="100"/>
      <c r="ZV283" s="100"/>
      <c r="ZW283" s="100"/>
      <c r="ZX283" s="100"/>
      <c r="ZY283" s="100"/>
      <c r="ZZ283" s="100"/>
      <c r="AAA283" s="100"/>
      <c r="AAB283" s="100"/>
      <c r="AAC283" s="100"/>
      <c r="AAD283" s="100"/>
      <c r="AAE283" s="100"/>
      <c r="AAF283" s="100"/>
      <c r="AAG283" s="100"/>
      <c r="AAH283" s="100"/>
      <c r="AAI283" s="100"/>
      <c r="AAJ283" s="100"/>
      <c r="AAK283" s="100"/>
      <c r="AAL283" s="100"/>
      <c r="AAM283" s="100"/>
      <c r="AAN283" s="100"/>
      <c r="AAO283" s="100"/>
      <c r="AAP283" s="100"/>
      <c r="AAQ283" s="100"/>
      <c r="AAR283" s="100"/>
      <c r="AAS283" s="100"/>
      <c r="AAT283" s="100"/>
      <c r="AAU283" s="100"/>
      <c r="AAV283" s="100"/>
      <c r="AAW283" s="100"/>
      <c r="AAX283" s="100"/>
      <c r="AAY283" s="100"/>
      <c r="AAZ283" s="100"/>
      <c r="ABA283" s="100"/>
      <c r="ABB283" s="100"/>
      <c r="ABC283" s="100"/>
      <c r="ABD283" s="100"/>
      <c r="ABE283" s="100"/>
      <c r="ABF283" s="100"/>
      <c r="ABG283" s="100"/>
      <c r="ABH283" s="100"/>
      <c r="ABI283" s="100"/>
      <c r="ABJ283" s="100"/>
      <c r="ABK283" s="100"/>
      <c r="ABL283" s="100"/>
      <c r="ABM283" s="100"/>
      <c r="ABN283" s="100"/>
      <c r="ABO283" s="100"/>
      <c r="ABP283" s="100"/>
      <c r="ABQ283" s="100"/>
      <c r="ABR283" s="100"/>
      <c r="ABS283" s="100"/>
      <c r="ABT283" s="100"/>
      <c r="ABU283" s="100"/>
      <c r="ABV283" s="100"/>
      <c r="ABW283" s="100"/>
      <c r="ABX283" s="100"/>
      <c r="ABY283" s="100"/>
      <c r="ABZ283" s="100"/>
      <c r="ACA283" s="100"/>
      <c r="ACB283" s="100"/>
      <c r="ACC283" s="100"/>
      <c r="ACD283" s="100"/>
      <c r="ACE283" s="100"/>
      <c r="ACF283" s="100"/>
      <c r="ACG283" s="100"/>
      <c r="ACH283" s="100"/>
      <c r="ACI283" s="100"/>
      <c r="ACJ283" s="100"/>
      <c r="ACK283" s="100"/>
      <c r="ACL283" s="100"/>
      <c r="ACM283" s="100"/>
      <c r="ACN283" s="100"/>
      <c r="ACO283" s="100"/>
      <c r="ACP283" s="100"/>
      <c r="ACQ283" s="100"/>
      <c r="ACR283" s="100"/>
      <c r="ACS283" s="100"/>
      <c r="ACT283" s="100"/>
      <c r="ACU283" s="100"/>
      <c r="ACV283" s="100"/>
      <c r="ACW283" s="100"/>
      <c r="ACX283" s="100"/>
      <c r="ACY283" s="100"/>
      <c r="ACZ283" s="100"/>
      <c r="ADA283" s="100"/>
      <c r="ADB283" s="100"/>
      <c r="ADC283" s="100"/>
      <c r="ADD283" s="100"/>
      <c r="ADE283" s="100"/>
      <c r="ADF283" s="100"/>
      <c r="ADG283" s="100"/>
      <c r="ADH283" s="100"/>
      <c r="ADI283" s="100"/>
      <c r="ADJ283" s="100"/>
      <c r="ADK283" s="100"/>
      <c r="ADL283" s="100"/>
      <c r="ADM283" s="100"/>
      <c r="ADN283" s="100"/>
      <c r="ADO283" s="100"/>
      <c r="ADP283" s="100"/>
      <c r="ADQ283" s="100"/>
      <c r="ADR283" s="100"/>
      <c r="ADS283" s="100"/>
      <c r="ADT283" s="100"/>
      <c r="ADU283" s="100"/>
      <c r="ADV283" s="100"/>
      <c r="ADW283" s="100"/>
      <c r="ADX283" s="100"/>
      <c r="ADY283" s="100"/>
      <c r="ADZ283" s="100"/>
      <c r="AEA283" s="100"/>
      <c r="AEB283" s="100"/>
      <c r="AEC283" s="100"/>
      <c r="AED283" s="100"/>
      <c r="AEE283" s="100"/>
      <c r="AEF283" s="100"/>
      <c r="AEG283" s="100"/>
      <c r="AEH283" s="100"/>
      <c r="AEI283" s="100"/>
      <c r="AEJ283" s="100"/>
      <c r="AEK283" s="100"/>
      <c r="AEL283" s="100"/>
      <c r="AEM283" s="100"/>
      <c r="AEN283" s="100"/>
      <c r="AEO283" s="100"/>
      <c r="AEP283" s="100"/>
      <c r="AEQ283" s="100"/>
      <c r="AER283" s="100"/>
      <c r="AES283" s="100"/>
      <c r="AET283" s="100"/>
      <c r="AEU283" s="100"/>
      <c r="AEV283" s="100"/>
      <c r="AEW283" s="100"/>
      <c r="AEX283" s="100"/>
      <c r="AEY283" s="100"/>
      <c r="AEZ283" s="100"/>
      <c r="AFA283" s="100"/>
      <c r="AFB283" s="100"/>
      <c r="AFC283" s="100"/>
      <c r="AFD283" s="100"/>
      <c r="AFE283" s="100"/>
      <c r="AFF283" s="100"/>
      <c r="AFG283" s="100"/>
      <c r="AFH283" s="100"/>
      <c r="AFI283" s="100"/>
      <c r="AFJ283" s="100"/>
      <c r="AFK283" s="100"/>
      <c r="AFL283" s="100"/>
      <c r="AFM283" s="100"/>
      <c r="AFN283" s="100"/>
      <c r="AFO283" s="100"/>
      <c r="AFP283" s="100"/>
      <c r="AFQ283" s="100"/>
      <c r="AFR283" s="100"/>
      <c r="AFS283" s="100"/>
      <c r="AFT283" s="100"/>
      <c r="AFU283" s="100"/>
      <c r="AFV283" s="100"/>
      <c r="AFW283" s="100"/>
      <c r="AFX283" s="100"/>
      <c r="AFY283" s="100"/>
      <c r="AFZ283" s="100"/>
      <c r="AGA283" s="100"/>
      <c r="AGB283" s="100"/>
      <c r="AGC283" s="100"/>
      <c r="AGD283" s="100"/>
      <c r="AGE283" s="100"/>
      <c r="AGF283" s="100"/>
      <c r="AGG283" s="100"/>
      <c r="AGH283" s="100"/>
      <c r="AGI283" s="100"/>
      <c r="AGJ283" s="100"/>
      <c r="AGK283" s="100"/>
      <c r="AGL283" s="100"/>
      <c r="AGM283" s="100"/>
      <c r="AGN283" s="100"/>
      <c r="AGO283" s="100"/>
      <c r="AGP283" s="100"/>
      <c r="AGQ283" s="100"/>
      <c r="AGR283" s="100"/>
      <c r="AGS283" s="100"/>
      <c r="AGT283" s="100"/>
      <c r="AGU283" s="100"/>
      <c r="AGV283" s="100"/>
      <c r="AGW283" s="100"/>
      <c r="AGX283" s="100"/>
      <c r="AGY283" s="100"/>
      <c r="AGZ283" s="100"/>
      <c r="AHA283" s="100"/>
      <c r="AHB283" s="100"/>
      <c r="AHC283" s="100"/>
      <c r="AHD283" s="100"/>
      <c r="AHE283" s="100"/>
      <c r="AHF283" s="100"/>
      <c r="AHG283" s="100"/>
      <c r="AHH283" s="100"/>
      <c r="AHI283" s="100"/>
      <c r="AHJ283" s="100"/>
      <c r="AHK283" s="100"/>
      <c r="AHL283" s="100"/>
      <c r="AHM283" s="100"/>
      <c r="AHN283" s="100"/>
      <c r="AHO283" s="100"/>
      <c r="AHP283" s="100"/>
      <c r="AHQ283" s="100"/>
      <c r="AHR283" s="100"/>
      <c r="AHS283" s="100"/>
      <c r="AHT283" s="100"/>
      <c r="AHU283" s="100"/>
      <c r="AHV283" s="100"/>
      <c r="AHW283" s="100"/>
      <c r="AHX283" s="100"/>
      <c r="AHY283" s="100"/>
      <c r="AHZ283" s="100"/>
      <c r="AIA283" s="100"/>
      <c r="AIB283" s="100"/>
      <c r="AIC283" s="100"/>
      <c r="AID283" s="100"/>
      <c r="AIE283" s="100"/>
      <c r="AIF283" s="100"/>
      <c r="AIG283" s="100"/>
      <c r="AIH283" s="100"/>
      <c r="AII283" s="100"/>
      <c r="AIJ283" s="100"/>
      <c r="AIK283" s="100"/>
      <c r="AIL283" s="100"/>
      <c r="AIM283" s="100"/>
      <c r="AIN283" s="100"/>
      <c r="AIO283" s="100"/>
      <c r="AIP283" s="100"/>
      <c r="AIQ283" s="100"/>
      <c r="AIR283" s="100"/>
      <c r="AIS283" s="100"/>
      <c r="AIT283" s="100"/>
      <c r="AIU283" s="100"/>
      <c r="AIV283" s="100"/>
      <c r="AIW283" s="100"/>
      <c r="AIX283" s="100"/>
      <c r="AIY283" s="100"/>
      <c r="AIZ283" s="100"/>
      <c r="AJA283" s="100"/>
      <c r="AJB283" s="100"/>
      <c r="AJC283" s="100"/>
      <c r="AJD283" s="100"/>
      <c r="AJE283" s="100"/>
      <c r="AJF283" s="100"/>
      <c r="AJG283" s="100"/>
      <c r="AJH283" s="100"/>
      <c r="AJI283" s="100"/>
      <c r="AJJ283" s="100"/>
      <c r="AJK283" s="100"/>
      <c r="AJL283" s="100"/>
      <c r="AJM283" s="100"/>
      <c r="AJN283" s="100"/>
      <c r="AJO283" s="100"/>
      <c r="AJP283" s="100"/>
      <c r="AJQ283" s="100"/>
      <c r="AJR283" s="100"/>
      <c r="AJS283" s="100"/>
      <c r="AJT283" s="100"/>
      <c r="AJU283" s="100"/>
      <c r="AJV283" s="100"/>
      <c r="AJW283" s="100"/>
      <c r="AJX283" s="100"/>
      <c r="AJY283" s="100"/>
      <c r="AJZ283" s="100"/>
      <c r="AKA283" s="100"/>
      <c r="AKB283" s="100"/>
      <c r="AKC283" s="100"/>
      <c r="AKD283" s="100"/>
      <c r="AKE283" s="100"/>
      <c r="AKF283" s="100"/>
      <c r="AKG283" s="100"/>
      <c r="AKH283" s="100"/>
      <c r="AKI283" s="100"/>
      <c r="AKJ283" s="100"/>
      <c r="AKK283" s="100"/>
      <c r="AKL283" s="100"/>
      <c r="AKM283" s="100"/>
      <c r="AKN283" s="100"/>
      <c r="AKO283" s="100"/>
      <c r="AKP283" s="100"/>
      <c r="AKQ283" s="100"/>
      <c r="AKR283" s="100"/>
      <c r="AKS283" s="100"/>
      <c r="AKT283" s="100"/>
      <c r="AKU283" s="100"/>
      <c r="AKV283" s="100"/>
      <c r="AKW283" s="100"/>
      <c r="AKX283" s="100"/>
      <c r="AKY283" s="100"/>
      <c r="AKZ283" s="100"/>
      <c r="ALA283" s="100"/>
      <c r="ALB283" s="100"/>
      <c r="ALC283" s="100"/>
      <c r="ALD283" s="100"/>
      <c r="ALE283" s="100"/>
      <c r="ALF283" s="100"/>
      <c r="ALG283" s="100"/>
      <c r="ALH283" s="100"/>
      <c r="ALI283" s="100"/>
      <c r="ALJ283" s="100"/>
      <c r="ALK283" s="100"/>
      <c r="ALL283" s="100"/>
      <c r="ALM283" s="100"/>
      <c r="ALN283" s="100"/>
      <c r="ALO283" s="100"/>
      <c r="ALP283" s="100"/>
      <c r="ALQ283" s="100"/>
      <c r="ALR283" s="100"/>
      <c r="ALS283" s="100"/>
      <c r="ALT283" s="100"/>
      <c r="ALU283" s="100"/>
      <c r="ALV283" s="100"/>
      <c r="ALW283" s="100"/>
      <c r="ALX283" s="100"/>
      <c r="ALY283" s="100"/>
      <c r="ALZ283" s="100"/>
      <c r="AMA283" s="100"/>
      <c r="AMB283" s="100"/>
      <c r="AMC283" s="100"/>
      <c r="AMD283" s="100"/>
      <c r="AME283" s="100"/>
      <c r="AMF283" s="100"/>
      <c r="AMG283" s="100"/>
      <c r="AMH283" s="100"/>
      <c r="AMI283" s="100"/>
    </row>
    <row r="284" spans="1:1023" s="104" customFormat="1">
      <c r="A284" s="117" t="s">
        <v>260</v>
      </c>
      <c r="B284" s="118" t="s">
        <v>288</v>
      </c>
      <c r="C284" s="100">
        <v>10</v>
      </c>
      <c r="D284" s="100">
        <v>1</v>
      </c>
      <c r="E284" s="100"/>
      <c r="F284" s="100">
        <v>5</v>
      </c>
      <c r="G284" s="100"/>
      <c r="H284" s="100">
        <f t="shared" si="40"/>
        <v>16</v>
      </c>
      <c r="I284" s="123" t="str">
        <f t="shared" si="41"/>
        <v>統一超商</v>
      </c>
      <c r="J284" s="127" t="str">
        <f>IF((I284&lt;&gt;店舗数一覧_2021!I284),"○","")</f>
        <v/>
      </c>
      <c r="K284" s="124">
        <v>35719</v>
      </c>
      <c r="L284" s="102">
        <f t="shared" si="42"/>
        <v>2232.4375</v>
      </c>
      <c r="S284" s="100"/>
      <c r="T284" s="100"/>
      <c r="U284" s="100"/>
      <c r="V284" s="100"/>
      <c r="W284" s="100"/>
      <c r="X284" s="100"/>
      <c r="Y284" s="100"/>
      <c r="Z284" s="100"/>
      <c r="AA284" s="100"/>
      <c r="AB284" s="100"/>
      <c r="AC284" s="100"/>
      <c r="AD284" s="100"/>
      <c r="AE284" s="100"/>
      <c r="AF284" s="100"/>
      <c r="AG284" s="100"/>
      <c r="AH284" s="100"/>
      <c r="AI284" s="100"/>
      <c r="AJ284" s="100"/>
      <c r="AK284" s="100"/>
      <c r="AL284" s="100"/>
      <c r="AM284" s="100"/>
      <c r="AN284" s="100"/>
      <c r="AO284" s="100"/>
      <c r="AP284" s="100"/>
      <c r="AQ284" s="100"/>
      <c r="AR284" s="100"/>
      <c r="AS284" s="100"/>
      <c r="AT284" s="100"/>
      <c r="AU284" s="100"/>
      <c r="AV284" s="100"/>
      <c r="AW284" s="100"/>
      <c r="AX284" s="100"/>
      <c r="AY284" s="100"/>
      <c r="AZ284" s="100"/>
      <c r="BA284" s="100"/>
      <c r="BB284" s="100"/>
      <c r="BC284" s="100"/>
      <c r="BD284" s="100"/>
      <c r="BE284" s="100"/>
      <c r="BF284" s="100"/>
      <c r="BG284" s="100"/>
      <c r="BH284" s="100"/>
      <c r="BI284" s="100"/>
      <c r="BJ284" s="100"/>
      <c r="BK284" s="100"/>
      <c r="BL284" s="100"/>
      <c r="BM284" s="100"/>
      <c r="BN284" s="100"/>
      <c r="BO284" s="100"/>
      <c r="BP284" s="100"/>
      <c r="BQ284" s="100"/>
      <c r="BR284" s="100"/>
      <c r="BS284" s="100"/>
      <c r="BT284" s="100"/>
      <c r="BU284" s="100"/>
      <c r="BV284" s="100"/>
      <c r="BW284" s="100"/>
      <c r="BX284" s="100"/>
      <c r="BY284" s="100"/>
      <c r="BZ284" s="100"/>
      <c r="CA284" s="100"/>
      <c r="CB284" s="100"/>
      <c r="CC284" s="100"/>
      <c r="CD284" s="100"/>
      <c r="CE284" s="100"/>
      <c r="CF284" s="100"/>
      <c r="CG284" s="100"/>
      <c r="CH284" s="100"/>
      <c r="CI284" s="100"/>
      <c r="CJ284" s="100"/>
      <c r="CK284" s="100"/>
      <c r="CL284" s="100"/>
      <c r="CM284" s="100"/>
      <c r="CN284" s="100"/>
      <c r="CO284" s="100"/>
      <c r="CP284" s="100"/>
      <c r="CQ284" s="100"/>
      <c r="CR284" s="100"/>
      <c r="CS284" s="100"/>
      <c r="CT284" s="100"/>
      <c r="CU284" s="100"/>
      <c r="CV284" s="100"/>
      <c r="CW284" s="100"/>
      <c r="CX284" s="100"/>
      <c r="CY284" s="100"/>
      <c r="CZ284" s="100"/>
      <c r="DA284" s="100"/>
      <c r="DB284" s="100"/>
      <c r="DC284" s="100"/>
      <c r="DD284" s="100"/>
      <c r="DE284" s="100"/>
      <c r="DF284" s="100"/>
      <c r="DG284" s="100"/>
      <c r="DH284" s="100"/>
      <c r="DI284" s="100"/>
      <c r="DJ284" s="100"/>
      <c r="DK284" s="100"/>
      <c r="DL284" s="100"/>
      <c r="DM284" s="100"/>
      <c r="DN284" s="100"/>
      <c r="DO284" s="100"/>
      <c r="DP284" s="100"/>
      <c r="DQ284" s="100"/>
      <c r="DR284" s="100"/>
      <c r="DS284" s="100"/>
      <c r="DT284" s="100"/>
      <c r="DU284" s="100"/>
      <c r="DV284" s="100"/>
      <c r="DW284" s="100"/>
      <c r="DX284" s="100"/>
      <c r="DY284" s="100"/>
      <c r="DZ284" s="100"/>
      <c r="EA284" s="100"/>
      <c r="EB284" s="100"/>
      <c r="EC284" s="100"/>
      <c r="ED284" s="100"/>
      <c r="EE284" s="100"/>
      <c r="EF284" s="100"/>
      <c r="EG284" s="100"/>
      <c r="EH284" s="100"/>
      <c r="EI284" s="100"/>
      <c r="EJ284" s="100"/>
      <c r="EK284" s="100"/>
      <c r="EL284" s="100"/>
      <c r="EM284" s="100"/>
      <c r="EN284" s="100"/>
      <c r="EO284" s="100"/>
      <c r="EP284" s="100"/>
      <c r="EQ284" s="100"/>
      <c r="ER284" s="100"/>
      <c r="ES284" s="100"/>
      <c r="ET284" s="100"/>
      <c r="EU284" s="100"/>
      <c r="EV284" s="100"/>
      <c r="EW284" s="100"/>
      <c r="EX284" s="100"/>
      <c r="EY284" s="100"/>
      <c r="EZ284" s="100"/>
      <c r="FA284" s="100"/>
      <c r="FB284" s="100"/>
      <c r="FC284" s="100"/>
      <c r="FD284" s="100"/>
      <c r="FE284" s="100"/>
      <c r="FF284" s="100"/>
      <c r="FG284" s="100"/>
      <c r="FH284" s="100"/>
      <c r="FI284" s="100"/>
      <c r="FJ284" s="100"/>
      <c r="FK284" s="100"/>
      <c r="FL284" s="100"/>
      <c r="FM284" s="100"/>
      <c r="FN284" s="100"/>
      <c r="FO284" s="100"/>
      <c r="FP284" s="100"/>
      <c r="FQ284" s="100"/>
      <c r="FR284" s="100"/>
      <c r="FS284" s="100"/>
      <c r="FT284" s="100"/>
      <c r="FU284" s="100"/>
      <c r="FV284" s="100"/>
      <c r="FW284" s="100"/>
      <c r="FX284" s="100"/>
      <c r="FY284" s="100"/>
      <c r="FZ284" s="100"/>
      <c r="GA284" s="100"/>
      <c r="GB284" s="100"/>
      <c r="GC284" s="100"/>
      <c r="GD284" s="100"/>
      <c r="GE284" s="100"/>
      <c r="GF284" s="100"/>
      <c r="GG284" s="100"/>
      <c r="GH284" s="100"/>
      <c r="GI284" s="100"/>
      <c r="GJ284" s="100"/>
      <c r="GK284" s="100"/>
      <c r="GL284" s="100"/>
      <c r="GM284" s="100"/>
      <c r="GN284" s="100"/>
      <c r="GO284" s="100"/>
      <c r="GP284" s="100"/>
      <c r="GQ284" s="100"/>
      <c r="GR284" s="100"/>
      <c r="GS284" s="100"/>
      <c r="GT284" s="100"/>
      <c r="GU284" s="100"/>
      <c r="GV284" s="100"/>
      <c r="GW284" s="100"/>
      <c r="GX284" s="100"/>
      <c r="GY284" s="100"/>
      <c r="GZ284" s="100"/>
      <c r="HA284" s="100"/>
      <c r="HB284" s="100"/>
      <c r="HC284" s="100"/>
      <c r="HD284" s="100"/>
      <c r="HE284" s="100"/>
      <c r="HF284" s="100"/>
      <c r="HG284" s="100"/>
      <c r="HH284" s="100"/>
      <c r="HI284" s="100"/>
      <c r="HJ284" s="100"/>
      <c r="HK284" s="100"/>
      <c r="HL284" s="100"/>
      <c r="HM284" s="100"/>
      <c r="HN284" s="100"/>
      <c r="HO284" s="100"/>
      <c r="HP284" s="100"/>
      <c r="HQ284" s="100"/>
      <c r="HR284" s="100"/>
      <c r="HS284" s="100"/>
      <c r="HT284" s="100"/>
      <c r="HU284" s="100"/>
      <c r="HV284" s="100"/>
      <c r="HW284" s="100"/>
      <c r="HX284" s="100"/>
      <c r="HY284" s="100"/>
      <c r="HZ284" s="100"/>
      <c r="IA284" s="100"/>
      <c r="IB284" s="100"/>
      <c r="IC284" s="100"/>
      <c r="ID284" s="100"/>
      <c r="IE284" s="100"/>
      <c r="IF284" s="100"/>
      <c r="IG284" s="100"/>
      <c r="IH284" s="100"/>
      <c r="II284" s="100"/>
      <c r="IJ284" s="100"/>
      <c r="IK284" s="100"/>
      <c r="IL284" s="100"/>
      <c r="IM284" s="100"/>
      <c r="IN284" s="100"/>
      <c r="IO284" s="100"/>
      <c r="IP284" s="100"/>
      <c r="IQ284" s="100"/>
      <c r="IR284" s="100"/>
      <c r="IS284" s="100"/>
      <c r="IT284" s="100"/>
      <c r="IU284" s="100"/>
      <c r="IV284" s="100"/>
      <c r="IW284" s="100"/>
      <c r="IX284" s="100"/>
      <c r="IY284" s="100"/>
      <c r="IZ284" s="100"/>
      <c r="JA284" s="100"/>
      <c r="JB284" s="100"/>
      <c r="JC284" s="100"/>
      <c r="JD284" s="100"/>
      <c r="JE284" s="100"/>
      <c r="JF284" s="100"/>
      <c r="JG284" s="100"/>
      <c r="JH284" s="100"/>
      <c r="JI284" s="100"/>
      <c r="JJ284" s="100"/>
      <c r="JK284" s="100"/>
      <c r="JL284" s="100"/>
      <c r="JM284" s="100"/>
      <c r="JN284" s="100"/>
      <c r="JO284" s="100"/>
      <c r="JP284" s="100"/>
      <c r="JQ284" s="100"/>
      <c r="JR284" s="100"/>
      <c r="JS284" s="100"/>
      <c r="JT284" s="100"/>
      <c r="JU284" s="100"/>
      <c r="JV284" s="100"/>
      <c r="JW284" s="100"/>
      <c r="JX284" s="100"/>
      <c r="JY284" s="100"/>
      <c r="JZ284" s="100"/>
      <c r="KA284" s="100"/>
      <c r="KB284" s="100"/>
      <c r="KC284" s="100"/>
      <c r="KD284" s="100"/>
      <c r="KE284" s="100"/>
      <c r="KF284" s="100"/>
      <c r="KG284" s="100"/>
      <c r="KH284" s="100"/>
      <c r="KI284" s="100"/>
      <c r="KJ284" s="100"/>
      <c r="KK284" s="100"/>
      <c r="KL284" s="100"/>
      <c r="KM284" s="100"/>
      <c r="KN284" s="100"/>
      <c r="KO284" s="100"/>
      <c r="KP284" s="100"/>
      <c r="KQ284" s="100"/>
      <c r="KR284" s="100"/>
      <c r="KS284" s="100"/>
      <c r="KT284" s="100"/>
      <c r="KU284" s="100"/>
      <c r="KV284" s="100"/>
      <c r="KW284" s="100"/>
      <c r="KX284" s="100"/>
      <c r="KY284" s="100"/>
      <c r="KZ284" s="100"/>
      <c r="LA284" s="100"/>
      <c r="LB284" s="100"/>
      <c r="LC284" s="100"/>
      <c r="LD284" s="100"/>
      <c r="LE284" s="100"/>
      <c r="LF284" s="100"/>
      <c r="LG284" s="100"/>
      <c r="LH284" s="100"/>
      <c r="LI284" s="100"/>
      <c r="LJ284" s="100"/>
      <c r="LK284" s="100"/>
      <c r="LL284" s="100"/>
      <c r="LM284" s="100"/>
      <c r="LN284" s="100"/>
      <c r="LO284" s="100"/>
      <c r="LP284" s="100"/>
      <c r="LQ284" s="100"/>
      <c r="LR284" s="100"/>
      <c r="LS284" s="100"/>
      <c r="LT284" s="100"/>
      <c r="LU284" s="100"/>
      <c r="LV284" s="100"/>
      <c r="LW284" s="100"/>
      <c r="LX284" s="100"/>
      <c r="LY284" s="100"/>
      <c r="LZ284" s="100"/>
      <c r="MA284" s="100"/>
      <c r="MB284" s="100"/>
      <c r="MC284" s="100"/>
      <c r="MD284" s="100"/>
      <c r="ME284" s="100"/>
      <c r="MF284" s="100"/>
      <c r="MG284" s="100"/>
      <c r="MH284" s="100"/>
      <c r="MI284" s="100"/>
      <c r="MJ284" s="100"/>
      <c r="MK284" s="100"/>
      <c r="ML284" s="100"/>
      <c r="MM284" s="100"/>
      <c r="MN284" s="100"/>
      <c r="MO284" s="100"/>
      <c r="MP284" s="100"/>
      <c r="MQ284" s="100"/>
      <c r="MR284" s="100"/>
      <c r="MS284" s="100"/>
      <c r="MT284" s="100"/>
      <c r="MU284" s="100"/>
      <c r="MV284" s="100"/>
      <c r="MW284" s="100"/>
      <c r="MX284" s="100"/>
      <c r="MY284" s="100"/>
      <c r="MZ284" s="100"/>
      <c r="NA284" s="100"/>
      <c r="NB284" s="100"/>
      <c r="NC284" s="100"/>
      <c r="ND284" s="100"/>
      <c r="NE284" s="100"/>
      <c r="NF284" s="100"/>
      <c r="NG284" s="100"/>
      <c r="NH284" s="100"/>
      <c r="NI284" s="100"/>
      <c r="NJ284" s="100"/>
      <c r="NK284" s="100"/>
      <c r="NL284" s="100"/>
      <c r="NM284" s="100"/>
      <c r="NN284" s="100"/>
      <c r="NO284" s="100"/>
      <c r="NP284" s="100"/>
      <c r="NQ284" s="100"/>
      <c r="NR284" s="100"/>
      <c r="NS284" s="100"/>
      <c r="NT284" s="100"/>
      <c r="NU284" s="100"/>
      <c r="NV284" s="100"/>
      <c r="NW284" s="100"/>
      <c r="NX284" s="100"/>
      <c r="NY284" s="100"/>
      <c r="NZ284" s="100"/>
      <c r="OA284" s="100"/>
      <c r="OB284" s="100"/>
      <c r="OC284" s="100"/>
      <c r="OD284" s="100"/>
      <c r="OE284" s="100"/>
      <c r="OF284" s="100"/>
      <c r="OG284" s="100"/>
      <c r="OH284" s="100"/>
      <c r="OI284" s="100"/>
      <c r="OJ284" s="100"/>
      <c r="OK284" s="100"/>
      <c r="OL284" s="100"/>
      <c r="OM284" s="100"/>
      <c r="ON284" s="100"/>
      <c r="OO284" s="100"/>
      <c r="OP284" s="100"/>
      <c r="OQ284" s="100"/>
      <c r="OR284" s="100"/>
      <c r="OS284" s="100"/>
      <c r="OT284" s="100"/>
      <c r="OU284" s="100"/>
      <c r="OV284" s="100"/>
      <c r="OW284" s="100"/>
      <c r="OX284" s="100"/>
      <c r="OY284" s="100"/>
      <c r="OZ284" s="100"/>
      <c r="PA284" s="100"/>
      <c r="PB284" s="100"/>
      <c r="PC284" s="100"/>
      <c r="PD284" s="100"/>
      <c r="PE284" s="100"/>
      <c r="PF284" s="100"/>
      <c r="PG284" s="100"/>
      <c r="PH284" s="100"/>
      <c r="PI284" s="100"/>
      <c r="PJ284" s="100"/>
      <c r="PK284" s="100"/>
      <c r="PL284" s="100"/>
      <c r="PM284" s="100"/>
      <c r="PN284" s="100"/>
      <c r="PO284" s="100"/>
      <c r="PP284" s="100"/>
      <c r="PQ284" s="100"/>
      <c r="PR284" s="100"/>
      <c r="PS284" s="100"/>
      <c r="PT284" s="100"/>
      <c r="PU284" s="100"/>
      <c r="PV284" s="100"/>
      <c r="PW284" s="100"/>
      <c r="PX284" s="100"/>
      <c r="PY284" s="100"/>
      <c r="PZ284" s="100"/>
      <c r="QA284" s="100"/>
      <c r="QB284" s="100"/>
      <c r="QC284" s="100"/>
      <c r="QD284" s="100"/>
      <c r="QE284" s="100"/>
      <c r="QF284" s="100"/>
      <c r="QG284" s="100"/>
      <c r="QH284" s="100"/>
      <c r="QI284" s="100"/>
      <c r="QJ284" s="100"/>
      <c r="QK284" s="100"/>
      <c r="QL284" s="100"/>
      <c r="QM284" s="100"/>
      <c r="QN284" s="100"/>
      <c r="QO284" s="100"/>
      <c r="QP284" s="100"/>
      <c r="QQ284" s="100"/>
      <c r="QR284" s="100"/>
      <c r="QS284" s="100"/>
      <c r="QT284" s="100"/>
      <c r="QU284" s="100"/>
      <c r="QV284" s="100"/>
      <c r="QW284" s="100"/>
      <c r="QX284" s="100"/>
      <c r="QY284" s="100"/>
      <c r="QZ284" s="100"/>
      <c r="RA284" s="100"/>
      <c r="RB284" s="100"/>
      <c r="RC284" s="100"/>
      <c r="RD284" s="100"/>
      <c r="RE284" s="100"/>
      <c r="RF284" s="100"/>
      <c r="RG284" s="100"/>
      <c r="RH284" s="100"/>
      <c r="RI284" s="100"/>
      <c r="RJ284" s="100"/>
      <c r="RK284" s="100"/>
      <c r="RL284" s="100"/>
      <c r="RM284" s="100"/>
      <c r="RN284" s="100"/>
      <c r="RO284" s="100"/>
      <c r="RP284" s="100"/>
      <c r="RQ284" s="100"/>
      <c r="RR284" s="100"/>
      <c r="RS284" s="100"/>
      <c r="RT284" s="100"/>
      <c r="RU284" s="100"/>
      <c r="RV284" s="100"/>
      <c r="RW284" s="100"/>
      <c r="RX284" s="100"/>
      <c r="RY284" s="100"/>
      <c r="RZ284" s="100"/>
      <c r="SA284" s="100"/>
      <c r="SB284" s="100"/>
      <c r="SC284" s="100"/>
      <c r="SD284" s="100"/>
      <c r="SE284" s="100"/>
      <c r="SF284" s="100"/>
      <c r="SG284" s="100"/>
      <c r="SH284" s="100"/>
      <c r="SI284" s="100"/>
      <c r="SJ284" s="100"/>
      <c r="SK284" s="100"/>
      <c r="SL284" s="100"/>
      <c r="SM284" s="100"/>
      <c r="SN284" s="100"/>
      <c r="SO284" s="100"/>
      <c r="SP284" s="100"/>
      <c r="SQ284" s="100"/>
      <c r="SR284" s="100"/>
      <c r="SS284" s="100"/>
      <c r="ST284" s="100"/>
      <c r="SU284" s="100"/>
      <c r="SV284" s="100"/>
      <c r="SW284" s="100"/>
      <c r="SX284" s="100"/>
      <c r="SY284" s="100"/>
      <c r="SZ284" s="100"/>
      <c r="TA284" s="100"/>
      <c r="TB284" s="100"/>
      <c r="TC284" s="100"/>
      <c r="TD284" s="100"/>
      <c r="TE284" s="100"/>
      <c r="TF284" s="100"/>
      <c r="TG284" s="100"/>
      <c r="TH284" s="100"/>
      <c r="TI284" s="100"/>
      <c r="TJ284" s="100"/>
      <c r="TK284" s="100"/>
      <c r="TL284" s="100"/>
      <c r="TM284" s="100"/>
      <c r="TN284" s="100"/>
      <c r="TO284" s="100"/>
      <c r="TP284" s="100"/>
      <c r="TQ284" s="100"/>
      <c r="TR284" s="100"/>
      <c r="TS284" s="100"/>
      <c r="TT284" s="100"/>
      <c r="TU284" s="100"/>
      <c r="TV284" s="100"/>
      <c r="TW284" s="100"/>
      <c r="TX284" s="100"/>
      <c r="TY284" s="100"/>
      <c r="TZ284" s="100"/>
      <c r="UA284" s="100"/>
      <c r="UB284" s="100"/>
      <c r="UC284" s="100"/>
      <c r="UD284" s="100"/>
      <c r="UE284" s="100"/>
      <c r="UF284" s="100"/>
      <c r="UG284" s="100"/>
      <c r="UH284" s="100"/>
      <c r="UI284" s="100"/>
      <c r="UJ284" s="100"/>
      <c r="UK284" s="100"/>
      <c r="UL284" s="100"/>
      <c r="UM284" s="100"/>
      <c r="UN284" s="100"/>
      <c r="UO284" s="100"/>
      <c r="UP284" s="100"/>
      <c r="UQ284" s="100"/>
      <c r="UR284" s="100"/>
      <c r="US284" s="100"/>
      <c r="UT284" s="100"/>
      <c r="UU284" s="100"/>
      <c r="UV284" s="100"/>
      <c r="UW284" s="100"/>
      <c r="UX284" s="100"/>
      <c r="UY284" s="100"/>
      <c r="UZ284" s="100"/>
      <c r="VA284" s="100"/>
      <c r="VB284" s="100"/>
      <c r="VC284" s="100"/>
      <c r="VD284" s="100"/>
      <c r="VE284" s="100"/>
      <c r="VF284" s="100"/>
      <c r="VG284" s="100"/>
      <c r="VH284" s="100"/>
      <c r="VI284" s="100"/>
      <c r="VJ284" s="100"/>
      <c r="VK284" s="100"/>
      <c r="VL284" s="100"/>
      <c r="VM284" s="100"/>
      <c r="VN284" s="100"/>
      <c r="VO284" s="100"/>
      <c r="VP284" s="100"/>
      <c r="VQ284" s="100"/>
      <c r="VR284" s="100"/>
      <c r="VS284" s="100"/>
      <c r="VT284" s="100"/>
      <c r="VU284" s="100"/>
      <c r="VV284" s="100"/>
      <c r="VW284" s="100"/>
      <c r="VX284" s="100"/>
      <c r="VY284" s="100"/>
      <c r="VZ284" s="100"/>
      <c r="WA284" s="100"/>
      <c r="WB284" s="100"/>
      <c r="WC284" s="100"/>
      <c r="WD284" s="100"/>
      <c r="WE284" s="100"/>
      <c r="WF284" s="100"/>
      <c r="WG284" s="100"/>
      <c r="WH284" s="100"/>
      <c r="WI284" s="100"/>
      <c r="WJ284" s="100"/>
      <c r="WK284" s="100"/>
      <c r="WL284" s="100"/>
      <c r="WM284" s="100"/>
      <c r="WN284" s="100"/>
      <c r="WO284" s="100"/>
      <c r="WP284" s="100"/>
      <c r="WQ284" s="100"/>
      <c r="WR284" s="100"/>
      <c r="WS284" s="100"/>
      <c r="WT284" s="100"/>
      <c r="WU284" s="100"/>
      <c r="WV284" s="100"/>
      <c r="WW284" s="100"/>
      <c r="WX284" s="100"/>
      <c r="WY284" s="100"/>
      <c r="WZ284" s="100"/>
      <c r="XA284" s="100"/>
      <c r="XB284" s="100"/>
      <c r="XC284" s="100"/>
      <c r="XD284" s="100"/>
      <c r="XE284" s="100"/>
      <c r="XF284" s="100"/>
      <c r="XG284" s="100"/>
      <c r="XH284" s="100"/>
      <c r="XI284" s="100"/>
      <c r="XJ284" s="100"/>
      <c r="XK284" s="100"/>
      <c r="XL284" s="100"/>
      <c r="XM284" s="100"/>
      <c r="XN284" s="100"/>
      <c r="XO284" s="100"/>
      <c r="XP284" s="100"/>
      <c r="XQ284" s="100"/>
      <c r="XR284" s="100"/>
      <c r="XS284" s="100"/>
      <c r="XT284" s="100"/>
      <c r="XU284" s="100"/>
      <c r="XV284" s="100"/>
      <c r="XW284" s="100"/>
      <c r="XX284" s="100"/>
      <c r="XY284" s="100"/>
      <c r="XZ284" s="100"/>
      <c r="YA284" s="100"/>
      <c r="YB284" s="100"/>
      <c r="YC284" s="100"/>
      <c r="YD284" s="100"/>
      <c r="YE284" s="100"/>
      <c r="YF284" s="100"/>
      <c r="YG284" s="100"/>
      <c r="YH284" s="100"/>
      <c r="YI284" s="100"/>
      <c r="YJ284" s="100"/>
      <c r="YK284" s="100"/>
      <c r="YL284" s="100"/>
      <c r="YM284" s="100"/>
      <c r="YN284" s="100"/>
      <c r="YO284" s="100"/>
      <c r="YP284" s="100"/>
      <c r="YQ284" s="100"/>
      <c r="YR284" s="100"/>
      <c r="YS284" s="100"/>
      <c r="YT284" s="100"/>
      <c r="YU284" s="100"/>
      <c r="YV284" s="100"/>
      <c r="YW284" s="100"/>
      <c r="YX284" s="100"/>
      <c r="YY284" s="100"/>
      <c r="YZ284" s="100"/>
      <c r="ZA284" s="100"/>
      <c r="ZB284" s="100"/>
      <c r="ZC284" s="100"/>
      <c r="ZD284" s="100"/>
      <c r="ZE284" s="100"/>
      <c r="ZF284" s="100"/>
      <c r="ZG284" s="100"/>
      <c r="ZH284" s="100"/>
      <c r="ZI284" s="100"/>
      <c r="ZJ284" s="100"/>
      <c r="ZK284" s="100"/>
      <c r="ZL284" s="100"/>
      <c r="ZM284" s="100"/>
      <c r="ZN284" s="100"/>
      <c r="ZO284" s="100"/>
      <c r="ZP284" s="100"/>
      <c r="ZQ284" s="100"/>
      <c r="ZR284" s="100"/>
      <c r="ZS284" s="100"/>
      <c r="ZT284" s="100"/>
      <c r="ZU284" s="100"/>
      <c r="ZV284" s="100"/>
      <c r="ZW284" s="100"/>
      <c r="ZX284" s="100"/>
      <c r="ZY284" s="100"/>
      <c r="ZZ284" s="100"/>
      <c r="AAA284" s="100"/>
      <c r="AAB284" s="100"/>
      <c r="AAC284" s="100"/>
      <c r="AAD284" s="100"/>
      <c r="AAE284" s="100"/>
      <c r="AAF284" s="100"/>
      <c r="AAG284" s="100"/>
      <c r="AAH284" s="100"/>
      <c r="AAI284" s="100"/>
      <c r="AAJ284" s="100"/>
      <c r="AAK284" s="100"/>
      <c r="AAL284" s="100"/>
      <c r="AAM284" s="100"/>
      <c r="AAN284" s="100"/>
      <c r="AAO284" s="100"/>
      <c r="AAP284" s="100"/>
      <c r="AAQ284" s="100"/>
      <c r="AAR284" s="100"/>
      <c r="AAS284" s="100"/>
      <c r="AAT284" s="100"/>
      <c r="AAU284" s="100"/>
      <c r="AAV284" s="100"/>
      <c r="AAW284" s="100"/>
      <c r="AAX284" s="100"/>
      <c r="AAY284" s="100"/>
      <c r="AAZ284" s="100"/>
      <c r="ABA284" s="100"/>
      <c r="ABB284" s="100"/>
      <c r="ABC284" s="100"/>
      <c r="ABD284" s="100"/>
      <c r="ABE284" s="100"/>
      <c r="ABF284" s="100"/>
      <c r="ABG284" s="100"/>
      <c r="ABH284" s="100"/>
      <c r="ABI284" s="100"/>
      <c r="ABJ284" s="100"/>
      <c r="ABK284" s="100"/>
      <c r="ABL284" s="100"/>
      <c r="ABM284" s="100"/>
      <c r="ABN284" s="100"/>
      <c r="ABO284" s="100"/>
      <c r="ABP284" s="100"/>
      <c r="ABQ284" s="100"/>
      <c r="ABR284" s="100"/>
      <c r="ABS284" s="100"/>
      <c r="ABT284" s="100"/>
      <c r="ABU284" s="100"/>
      <c r="ABV284" s="100"/>
      <c r="ABW284" s="100"/>
      <c r="ABX284" s="100"/>
      <c r="ABY284" s="100"/>
      <c r="ABZ284" s="100"/>
      <c r="ACA284" s="100"/>
      <c r="ACB284" s="100"/>
      <c r="ACC284" s="100"/>
      <c r="ACD284" s="100"/>
      <c r="ACE284" s="100"/>
      <c r="ACF284" s="100"/>
      <c r="ACG284" s="100"/>
      <c r="ACH284" s="100"/>
      <c r="ACI284" s="100"/>
      <c r="ACJ284" s="100"/>
      <c r="ACK284" s="100"/>
      <c r="ACL284" s="100"/>
      <c r="ACM284" s="100"/>
      <c r="ACN284" s="100"/>
      <c r="ACO284" s="100"/>
      <c r="ACP284" s="100"/>
      <c r="ACQ284" s="100"/>
      <c r="ACR284" s="100"/>
      <c r="ACS284" s="100"/>
      <c r="ACT284" s="100"/>
      <c r="ACU284" s="100"/>
      <c r="ACV284" s="100"/>
      <c r="ACW284" s="100"/>
      <c r="ACX284" s="100"/>
      <c r="ACY284" s="100"/>
      <c r="ACZ284" s="100"/>
      <c r="ADA284" s="100"/>
      <c r="ADB284" s="100"/>
      <c r="ADC284" s="100"/>
      <c r="ADD284" s="100"/>
      <c r="ADE284" s="100"/>
      <c r="ADF284" s="100"/>
      <c r="ADG284" s="100"/>
      <c r="ADH284" s="100"/>
      <c r="ADI284" s="100"/>
      <c r="ADJ284" s="100"/>
      <c r="ADK284" s="100"/>
      <c r="ADL284" s="100"/>
      <c r="ADM284" s="100"/>
      <c r="ADN284" s="100"/>
      <c r="ADO284" s="100"/>
      <c r="ADP284" s="100"/>
      <c r="ADQ284" s="100"/>
      <c r="ADR284" s="100"/>
      <c r="ADS284" s="100"/>
      <c r="ADT284" s="100"/>
      <c r="ADU284" s="100"/>
      <c r="ADV284" s="100"/>
      <c r="ADW284" s="100"/>
      <c r="ADX284" s="100"/>
      <c r="ADY284" s="100"/>
      <c r="ADZ284" s="100"/>
      <c r="AEA284" s="100"/>
      <c r="AEB284" s="100"/>
      <c r="AEC284" s="100"/>
      <c r="AED284" s="100"/>
      <c r="AEE284" s="100"/>
      <c r="AEF284" s="100"/>
      <c r="AEG284" s="100"/>
      <c r="AEH284" s="100"/>
      <c r="AEI284" s="100"/>
      <c r="AEJ284" s="100"/>
      <c r="AEK284" s="100"/>
      <c r="AEL284" s="100"/>
      <c r="AEM284" s="100"/>
      <c r="AEN284" s="100"/>
      <c r="AEO284" s="100"/>
      <c r="AEP284" s="100"/>
      <c r="AEQ284" s="100"/>
      <c r="AER284" s="100"/>
      <c r="AES284" s="100"/>
      <c r="AET284" s="100"/>
      <c r="AEU284" s="100"/>
      <c r="AEV284" s="100"/>
      <c r="AEW284" s="100"/>
      <c r="AEX284" s="100"/>
      <c r="AEY284" s="100"/>
      <c r="AEZ284" s="100"/>
      <c r="AFA284" s="100"/>
      <c r="AFB284" s="100"/>
      <c r="AFC284" s="100"/>
      <c r="AFD284" s="100"/>
      <c r="AFE284" s="100"/>
      <c r="AFF284" s="100"/>
      <c r="AFG284" s="100"/>
      <c r="AFH284" s="100"/>
      <c r="AFI284" s="100"/>
      <c r="AFJ284" s="100"/>
      <c r="AFK284" s="100"/>
      <c r="AFL284" s="100"/>
      <c r="AFM284" s="100"/>
      <c r="AFN284" s="100"/>
      <c r="AFO284" s="100"/>
      <c r="AFP284" s="100"/>
      <c r="AFQ284" s="100"/>
      <c r="AFR284" s="100"/>
      <c r="AFS284" s="100"/>
      <c r="AFT284" s="100"/>
      <c r="AFU284" s="100"/>
      <c r="AFV284" s="100"/>
      <c r="AFW284" s="100"/>
      <c r="AFX284" s="100"/>
      <c r="AFY284" s="100"/>
      <c r="AFZ284" s="100"/>
      <c r="AGA284" s="100"/>
      <c r="AGB284" s="100"/>
      <c r="AGC284" s="100"/>
      <c r="AGD284" s="100"/>
      <c r="AGE284" s="100"/>
      <c r="AGF284" s="100"/>
      <c r="AGG284" s="100"/>
      <c r="AGH284" s="100"/>
      <c r="AGI284" s="100"/>
      <c r="AGJ284" s="100"/>
      <c r="AGK284" s="100"/>
      <c r="AGL284" s="100"/>
      <c r="AGM284" s="100"/>
      <c r="AGN284" s="100"/>
      <c r="AGO284" s="100"/>
      <c r="AGP284" s="100"/>
      <c r="AGQ284" s="100"/>
      <c r="AGR284" s="100"/>
      <c r="AGS284" s="100"/>
      <c r="AGT284" s="100"/>
      <c r="AGU284" s="100"/>
      <c r="AGV284" s="100"/>
      <c r="AGW284" s="100"/>
      <c r="AGX284" s="100"/>
      <c r="AGY284" s="100"/>
      <c r="AGZ284" s="100"/>
      <c r="AHA284" s="100"/>
      <c r="AHB284" s="100"/>
      <c r="AHC284" s="100"/>
      <c r="AHD284" s="100"/>
      <c r="AHE284" s="100"/>
      <c r="AHF284" s="100"/>
      <c r="AHG284" s="100"/>
      <c r="AHH284" s="100"/>
      <c r="AHI284" s="100"/>
      <c r="AHJ284" s="100"/>
      <c r="AHK284" s="100"/>
      <c r="AHL284" s="100"/>
      <c r="AHM284" s="100"/>
      <c r="AHN284" s="100"/>
      <c r="AHO284" s="100"/>
      <c r="AHP284" s="100"/>
      <c r="AHQ284" s="100"/>
      <c r="AHR284" s="100"/>
      <c r="AHS284" s="100"/>
      <c r="AHT284" s="100"/>
      <c r="AHU284" s="100"/>
      <c r="AHV284" s="100"/>
      <c r="AHW284" s="100"/>
      <c r="AHX284" s="100"/>
      <c r="AHY284" s="100"/>
      <c r="AHZ284" s="100"/>
      <c r="AIA284" s="100"/>
      <c r="AIB284" s="100"/>
      <c r="AIC284" s="100"/>
      <c r="AID284" s="100"/>
      <c r="AIE284" s="100"/>
      <c r="AIF284" s="100"/>
      <c r="AIG284" s="100"/>
      <c r="AIH284" s="100"/>
      <c r="AII284" s="100"/>
      <c r="AIJ284" s="100"/>
      <c r="AIK284" s="100"/>
      <c r="AIL284" s="100"/>
      <c r="AIM284" s="100"/>
      <c r="AIN284" s="100"/>
      <c r="AIO284" s="100"/>
      <c r="AIP284" s="100"/>
      <c r="AIQ284" s="100"/>
      <c r="AIR284" s="100"/>
      <c r="AIS284" s="100"/>
      <c r="AIT284" s="100"/>
      <c r="AIU284" s="100"/>
      <c r="AIV284" s="100"/>
      <c r="AIW284" s="100"/>
      <c r="AIX284" s="100"/>
      <c r="AIY284" s="100"/>
      <c r="AIZ284" s="100"/>
      <c r="AJA284" s="100"/>
      <c r="AJB284" s="100"/>
      <c r="AJC284" s="100"/>
      <c r="AJD284" s="100"/>
      <c r="AJE284" s="100"/>
      <c r="AJF284" s="100"/>
      <c r="AJG284" s="100"/>
      <c r="AJH284" s="100"/>
      <c r="AJI284" s="100"/>
      <c r="AJJ284" s="100"/>
      <c r="AJK284" s="100"/>
      <c r="AJL284" s="100"/>
      <c r="AJM284" s="100"/>
      <c r="AJN284" s="100"/>
      <c r="AJO284" s="100"/>
      <c r="AJP284" s="100"/>
      <c r="AJQ284" s="100"/>
      <c r="AJR284" s="100"/>
      <c r="AJS284" s="100"/>
      <c r="AJT284" s="100"/>
      <c r="AJU284" s="100"/>
      <c r="AJV284" s="100"/>
      <c r="AJW284" s="100"/>
      <c r="AJX284" s="100"/>
      <c r="AJY284" s="100"/>
      <c r="AJZ284" s="100"/>
      <c r="AKA284" s="100"/>
      <c r="AKB284" s="100"/>
      <c r="AKC284" s="100"/>
      <c r="AKD284" s="100"/>
      <c r="AKE284" s="100"/>
      <c r="AKF284" s="100"/>
      <c r="AKG284" s="100"/>
      <c r="AKH284" s="100"/>
      <c r="AKI284" s="100"/>
      <c r="AKJ284" s="100"/>
      <c r="AKK284" s="100"/>
      <c r="AKL284" s="100"/>
      <c r="AKM284" s="100"/>
      <c r="AKN284" s="100"/>
      <c r="AKO284" s="100"/>
      <c r="AKP284" s="100"/>
      <c r="AKQ284" s="100"/>
      <c r="AKR284" s="100"/>
      <c r="AKS284" s="100"/>
      <c r="AKT284" s="100"/>
      <c r="AKU284" s="100"/>
      <c r="AKV284" s="100"/>
      <c r="AKW284" s="100"/>
      <c r="AKX284" s="100"/>
      <c r="AKY284" s="100"/>
      <c r="AKZ284" s="100"/>
      <c r="ALA284" s="100"/>
      <c r="ALB284" s="100"/>
      <c r="ALC284" s="100"/>
      <c r="ALD284" s="100"/>
      <c r="ALE284" s="100"/>
      <c r="ALF284" s="100"/>
      <c r="ALG284" s="100"/>
      <c r="ALH284" s="100"/>
      <c r="ALI284" s="100"/>
      <c r="ALJ284" s="100"/>
      <c r="ALK284" s="100"/>
      <c r="ALL284" s="100"/>
      <c r="ALM284" s="100"/>
      <c r="ALN284" s="100"/>
      <c r="ALO284" s="100"/>
      <c r="ALP284" s="100"/>
      <c r="ALQ284" s="100"/>
      <c r="ALR284" s="100"/>
      <c r="ALS284" s="100"/>
      <c r="ALT284" s="100"/>
      <c r="ALU284" s="100"/>
      <c r="ALV284" s="100"/>
      <c r="ALW284" s="100"/>
      <c r="ALX284" s="100"/>
      <c r="ALY284" s="100"/>
      <c r="ALZ284" s="100"/>
      <c r="AMA284" s="100"/>
      <c r="AMB284" s="100"/>
      <c r="AMC284" s="100"/>
      <c r="AMD284" s="100"/>
      <c r="AME284" s="100"/>
      <c r="AMF284" s="100"/>
      <c r="AMG284" s="100"/>
      <c r="AMH284" s="100"/>
      <c r="AMI284" s="100"/>
    </row>
    <row r="285" spans="1:1023" s="104" customFormat="1">
      <c r="A285" s="117" t="s">
        <v>260</v>
      </c>
      <c r="B285" s="118" t="s">
        <v>623</v>
      </c>
      <c r="C285" s="100">
        <v>6</v>
      </c>
      <c r="D285" s="100">
        <v>1</v>
      </c>
      <c r="E285" s="100"/>
      <c r="F285" s="100">
        <v>3</v>
      </c>
      <c r="G285" s="100"/>
      <c r="H285" s="100">
        <f t="shared" si="40"/>
        <v>10</v>
      </c>
      <c r="I285" s="123" t="str">
        <f t="shared" si="41"/>
        <v>統一超商</v>
      </c>
      <c r="J285" s="127" t="str">
        <f>IF((I285&lt;&gt;店舗数一覧_2021!I285),"○","")</f>
        <v/>
      </c>
      <c r="K285" s="124">
        <v>38482</v>
      </c>
      <c r="L285" s="102">
        <f t="shared" si="42"/>
        <v>3848.2</v>
      </c>
      <c r="S285" s="100"/>
      <c r="T285" s="100"/>
      <c r="U285" s="100"/>
      <c r="V285" s="100"/>
      <c r="W285" s="100"/>
      <c r="X285" s="100"/>
      <c r="Y285" s="100"/>
      <c r="Z285" s="100"/>
      <c r="AA285" s="100"/>
      <c r="AB285" s="100"/>
      <c r="AC285" s="100"/>
      <c r="AD285" s="100"/>
      <c r="AE285" s="100"/>
      <c r="AF285" s="100"/>
      <c r="AG285" s="100"/>
      <c r="AH285" s="100"/>
      <c r="AI285" s="100"/>
      <c r="AJ285" s="100"/>
      <c r="AK285" s="100"/>
      <c r="AL285" s="100"/>
      <c r="AM285" s="100"/>
      <c r="AN285" s="100"/>
      <c r="AO285" s="100"/>
      <c r="AP285" s="100"/>
      <c r="AQ285" s="100"/>
      <c r="AR285" s="100"/>
      <c r="AS285" s="100"/>
      <c r="AT285" s="100"/>
      <c r="AU285" s="100"/>
      <c r="AV285" s="100"/>
      <c r="AW285" s="100"/>
      <c r="AX285" s="100"/>
      <c r="AY285" s="100"/>
      <c r="AZ285" s="100"/>
      <c r="BA285" s="100"/>
      <c r="BB285" s="100"/>
      <c r="BC285" s="100"/>
      <c r="BD285" s="100"/>
      <c r="BE285" s="100"/>
      <c r="BF285" s="100"/>
      <c r="BG285" s="100"/>
      <c r="BH285" s="100"/>
      <c r="BI285" s="100"/>
      <c r="BJ285" s="100"/>
      <c r="BK285" s="100"/>
      <c r="BL285" s="100"/>
      <c r="BM285" s="100"/>
      <c r="BN285" s="100"/>
      <c r="BO285" s="100"/>
      <c r="BP285" s="100"/>
      <c r="BQ285" s="100"/>
      <c r="BR285" s="100"/>
      <c r="BS285" s="100"/>
      <c r="BT285" s="100"/>
      <c r="BU285" s="100"/>
      <c r="BV285" s="100"/>
      <c r="BW285" s="100"/>
      <c r="BX285" s="100"/>
      <c r="BY285" s="100"/>
      <c r="BZ285" s="100"/>
      <c r="CA285" s="100"/>
      <c r="CB285" s="100"/>
      <c r="CC285" s="100"/>
      <c r="CD285" s="100"/>
      <c r="CE285" s="100"/>
      <c r="CF285" s="100"/>
      <c r="CG285" s="100"/>
      <c r="CH285" s="100"/>
      <c r="CI285" s="100"/>
      <c r="CJ285" s="100"/>
      <c r="CK285" s="100"/>
      <c r="CL285" s="100"/>
      <c r="CM285" s="100"/>
      <c r="CN285" s="100"/>
      <c r="CO285" s="100"/>
      <c r="CP285" s="100"/>
      <c r="CQ285" s="100"/>
      <c r="CR285" s="100"/>
      <c r="CS285" s="100"/>
      <c r="CT285" s="100"/>
      <c r="CU285" s="100"/>
      <c r="CV285" s="100"/>
      <c r="CW285" s="100"/>
      <c r="CX285" s="100"/>
      <c r="CY285" s="100"/>
      <c r="CZ285" s="100"/>
      <c r="DA285" s="100"/>
      <c r="DB285" s="100"/>
      <c r="DC285" s="100"/>
      <c r="DD285" s="100"/>
      <c r="DE285" s="100"/>
      <c r="DF285" s="100"/>
      <c r="DG285" s="100"/>
      <c r="DH285" s="100"/>
      <c r="DI285" s="100"/>
      <c r="DJ285" s="100"/>
      <c r="DK285" s="100"/>
      <c r="DL285" s="100"/>
      <c r="DM285" s="100"/>
      <c r="DN285" s="100"/>
      <c r="DO285" s="100"/>
      <c r="DP285" s="100"/>
      <c r="DQ285" s="100"/>
      <c r="DR285" s="100"/>
      <c r="DS285" s="100"/>
      <c r="DT285" s="100"/>
      <c r="DU285" s="100"/>
      <c r="DV285" s="100"/>
      <c r="DW285" s="100"/>
      <c r="DX285" s="100"/>
      <c r="DY285" s="100"/>
      <c r="DZ285" s="100"/>
      <c r="EA285" s="100"/>
      <c r="EB285" s="100"/>
      <c r="EC285" s="100"/>
      <c r="ED285" s="100"/>
      <c r="EE285" s="100"/>
      <c r="EF285" s="100"/>
      <c r="EG285" s="100"/>
      <c r="EH285" s="100"/>
      <c r="EI285" s="100"/>
      <c r="EJ285" s="100"/>
      <c r="EK285" s="100"/>
      <c r="EL285" s="100"/>
      <c r="EM285" s="100"/>
      <c r="EN285" s="100"/>
      <c r="EO285" s="100"/>
      <c r="EP285" s="100"/>
      <c r="EQ285" s="100"/>
      <c r="ER285" s="100"/>
      <c r="ES285" s="100"/>
      <c r="ET285" s="100"/>
      <c r="EU285" s="100"/>
      <c r="EV285" s="100"/>
      <c r="EW285" s="100"/>
      <c r="EX285" s="100"/>
      <c r="EY285" s="100"/>
      <c r="EZ285" s="100"/>
      <c r="FA285" s="100"/>
      <c r="FB285" s="100"/>
      <c r="FC285" s="100"/>
      <c r="FD285" s="100"/>
      <c r="FE285" s="100"/>
      <c r="FF285" s="100"/>
      <c r="FG285" s="100"/>
      <c r="FH285" s="100"/>
      <c r="FI285" s="100"/>
      <c r="FJ285" s="100"/>
      <c r="FK285" s="100"/>
      <c r="FL285" s="100"/>
      <c r="FM285" s="100"/>
      <c r="FN285" s="100"/>
      <c r="FO285" s="100"/>
      <c r="FP285" s="100"/>
      <c r="FQ285" s="100"/>
      <c r="FR285" s="100"/>
      <c r="FS285" s="100"/>
      <c r="FT285" s="100"/>
      <c r="FU285" s="100"/>
      <c r="FV285" s="100"/>
      <c r="FW285" s="100"/>
      <c r="FX285" s="100"/>
      <c r="FY285" s="100"/>
      <c r="FZ285" s="100"/>
      <c r="GA285" s="100"/>
      <c r="GB285" s="100"/>
      <c r="GC285" s="100"/>
      <c r="GD285" s="100"/>
      <c r="GE285" s="100"/>
      <c r="GF285" s="100"/>
      <c r="GG285" s="100"/>
      <c r="GH285" s="100"/>
      <c r="GI285" s="100"/>
      <c r="GJ285" s="100"/>
      <c r="GK285" s="100"/>
      <c r="GL285" s="100"/>
      <c r="GM285" s="100"/>
      <c r="GN285" s="100"/>
      <c r="GO285" s="100"/>
      <c r="GP285" s="100"/>
      <c r="GQ285" s="100"/>
      <c r="GR285" s="100"/>
      <c r="GS285" s="100"/>
      <c r="GT285" s="100"/>
      <c r="GU285" s="100"/>
      <c r="GV285" s="100"/>
      <c r="GW285" s="100"/>
      <c r="GX285" s="100"/>
      <c r="GY285" s="100"/>
      <c r="GZ285" s="100"/>
      <c r="HA285" s="100"/>
      <c r="HB285" s="100"/>
      <c r="HC285" s="100"/>
      <c r="HD285" s="100"/>
      <c r="HE285" s="100"/>
      <c r="HF285" s="100"/>
      <c r="HG285" s="100"/>
      <c r="HH285" s="100"/>
      <c r="HI285" s="100"/>
      <c r="HJ285" s="100"/>
      <c r="HK285" s="100"/>
      <c r="HL285" s="100"/>
      <c r="HM285" s="100"/>
      <c r="HN285" s="100"/>
      <c r="HO285" s="100"/>
      <c r="HP285" s="100"/>
      <c r="HQ285" s="100"/>
      <c r="HR285" s="100"/>
      <c r="HS285" s="100"/>
      <c r="HT285" s="100"/>
      <c r="HU285" s="100"/>
      <c r="HV285" s="100"/>
      <c r="HW285" s="100"/>
      <c r="HX285" s="100"/>
      <c r="HY285" s="100"/>
      <c r="HZ285" s="100"/>
      <c r="IA285" s="100"/>
      <c r="IB285" s="100"/>
      <c r="IC285" s="100"/>
      <c r="ID285" s="100"/>
      <c r="IE285" s="100"/>
      <c r="IF285" s="100"/>
      <c r="IG285" s="100"/>
      <c r="IH285" s="100"/>
      <c r="II285" s="100"/>
      <c r="IJ285" s="100"/>
      <c r="IK285" s="100"/>
      <c r="IL285" s="100"/>
      <c r="IM285" s="100"/>
      <c r="IN285" s="100"/>
      <c r="IO285" s="100"/>
      <c r="IP285" s="100"/>
      <c r="IQ285" s="100"/>
      <c r="IR285" s="100"/>
      <c r="IS285" s="100"/>
      <c r="IT285" s="100"/>
      <c r="IU285" s="100"/>
      <c r="IV285" s="100"/>
      <c r="IW285" s="100"/>
      <c r="IX285" s="100"/>
      <c r="IY285" s="100"/>
      <c r="IZ285" s="100"/>
      <c r="JA285" s="100"/>
      <c r="JB285" s="100"/>
      <c r="JC285" s="100"/>
      <c r="JD285" s="100"/>
      <c r="JE285" s="100"/>
      <c r="JF285" s="100"/>
      <c r="JG285" s="100"/>
      <c r="JH285" s="100"/>
      <c r="JI285" s="100"/>
      <c r="JJ285" s="100"/>
      <c r="JK285" s="100"/>
      <c r="JL285" s="100"/>
      <c r="JM285" s="100"/>
      <c r="JN285" s="100"/>
      <c r="JO285" s="100"/>
      <c r="JP285" s="100"/>
      <c r="JQ285" s="100"/>
      <c r="JR285" s="100"/>
      <c r="JS285" s="100"/>
      <c r="JT285" s="100"/>
      <c r="JU285" s="100"/>
      <c r="JV285" s="100"/>
      <c r="JW285" s="100"/>
      <c r="JX285" s="100"/>
      <c r="JY285" s="100"/>
      <c r="JZ285" s="100"/>
      <c r="KA285" s="100"/>
      <c r="KB285" s="100"/>
      <c r="KC285" s="100"/>
      <c r="KD285" s="100"/>
      <c r="KE285" s="100"/>
      <c r="KF285" s="100"/>
      <c r="KG285" s="100"/>
      <c r="KH285" s="100"/>
      <c r="KI285" s="100"/>
      <c r="KJ285" s="100"/>
      <c r="KK285" s="100"/>
      <c r="KL285" s="100"/>
      <c r="KM285" s="100"/>
      <c r="KN285" s="100"/>
      <c r="KO285" s="100"/>
      <c r="KP285" s="100"/>
      <c r="KQ285" s="100"/>
      <c r="KR285" s="100"/>
      <c r="KS285" s="100"/>
      <c r="KT285" s="100"/>
      <c r="KU285" s="100"/>
      <c r="KV285" s="100"/>
      <c r="KW285" s="100"/>
      <c r="KX285" s="100"/>
      <c r="KY285" s="100"/>
      <c r="KZ285" s="100"/>
      <c r="LA285" s="100"/>
      <c r="LB285" s="100"/>
      <c r="LC285" s="100"/>
      <c r="LD285" s="100"/>
      <c r="LE285" s="100"/>
      <c r="LF285" s="100"/>
      <c r="LG285" s="100"/>
      <c r="LH285" s="100"/>
      <c r="LI285" s="100"/>
      <c r="LJ285" s="100"/>
      <c r="LK285" s="100"/>
      <c r="LL285" s="100"/>
      <c r="LM285" s="100"/>
      <c r="LN285" s="100"/>
      <c r="LO285" s="100"/>
      <c r="LP285" s="100"/>
      <c r="LQ285" s="100"/>
      <c r="LR285" s="100"/>
      <c r="LS285" s="100"/>
      <c r="LT285" s="100"/>
      <c r="LU285" s="100"/>
      <c r="LV285" s="100"/>
      <c r="LW285" s="100"/>
      <c r="LX285" s="100"/>
      <c r="LY285" s="100"/>
      <c r="LZ285" s="100"/>
      <c r="MA285" s="100"/>
      <c r="MB285" s="100"/>
      <c r="MC285" s="100"/>
      <c r="MD285" s="100"/>
      <c r="ME285" s="100"/>
      <c r="MF285" s="100"/>
      <c r="MG285" s="100"/>
      <c r="MH285" s="100"/>
      <c r="MI285" s="100"/>
      <c r="MJ285" s="100"/>
      <c r="MK285" s="100"/>
      <c r="ML285" s="100"/>
      <c r="MM285" s="100"/>
      <c r="MN285" s="100"/>
      <c r="MO285" s="100"/>
      <c r="MP285" s="100"/>
      <c r="MQ285" s="100"/>
      <c r="MR285" s="100"/>
      <c r="MS285" s="100"/>
      <c r="MT285" s="100"/>
      <c r="MU285" s="100"/>
      <c r="MV285" s="100"/>
      <c r="MW285" s="100"/>
      <c r="MX285" s="100"/>
      <c r="MY285" s="100"/>
      <c r="MZ285" s="100"/>
      <c r="NA285" s="100"/>
      <c r="NB285" s="100"/>
      <c r="NC285" s="100"/>
      <c r="ND285" s="100"/>
      <c r="NE285" s="100"/>
      <c r="NF285" s="100"/>
      <c r="NG285" s="100"/>
      <c r="NH285" s="100"/>
      <c r="NI285" s="100"/>
      <c r="NJ285" s="100"/>
      <c r="NK285" s="100"/>
      <c r="NL285" s="100"/>
      <c r="NM285" s="100"/>
      <c r="NN285" s="100"/>
      <c r="NO285" s="100"/>
      <c r="NP285" s="100"/>
      <c r="NQ285" s="100"/>
      <c r="NR285" s="100"/>
      <c r="NS285" s="100"/>
      <c r="NT285" s="100"/>
      <c r="NU285" s="100"/>
      <c r="NV285" s="100"/>
      <c r="NW285" s="100"/>
      <c r="NX285" s="100"/>
      <c r="NY285" s="100"/>
      <c r="NZ285" s="100"/>
      <c r="OA285" s="100"/>
      <c r="OB285" s="100"/>
      <c r="OC285" s="100"/>
      <c r="OD285" s="100"/>
      <c r="OE285" s="100"/>
      <c r="OF285" s="100"/>
      <c r="OG285" s="100"/>
      <c r="OH285" s="100"/>
      <c r="OI285" s="100"/>
      <c r="OJ285" s="100"/>
      <c r="OK285" s="100"/>
      <c r="OL285" s="100"/>
      <c r="OM285" s="100"/>
      <c r="ON285" s="100"/>
      <c r="OO285" s="100"/>
      <c r="OP285" s="100"/>
      <c r="OQ285" s="100"/>
      <c r="OR285" s="100"/>
      <c r="OS285" s="100"/>
      <c r="OT285" s="100"/>
      <c r="OU285" s="100"/>
      <c r="OV285" s="100"/>
      <c r="OW285" s="100"/>
      <c r="OX285" s="100"/>
      <c r="OY285" s="100"/>
      <c r="OZ285" s="100"/>
      <c r="PA285" s="100"/>
      <c r="PB285" s="100"/>
      <c r="PC285" s="100"/>
      <c r="PD285" s="100"/>
      <c r="PE285" s="100"/>
      <c r="PF285" s="100"/>
      <c r="PG285" s="100"/>
      <c r="PH285" s="100"/>
      <c r="PI285" s="100"/>
      <c r="PJ285" s="100"/>
      <c r="PK285" s="100"/>
      <c r="PL285" s="100"/>
      <c r="PM285" s="100"/>
      <c r="PN285" s="100"/>
      <c r="PO285" s="100"/>
      <c r="PP285" s="100"/>
      <c r="PQ285" s="100"/>
      <c r="PR285" s="100"/>
      <c r="PS285" s="100"/>
      <c r="PT285" s="100"/>
      <c r="PU285" s="100"/>
      <c r="PV285" s="100"/>
      <c r="PW285" s="100"/>
      <c r="PX285" s="100"/>
      <c r="PY285" s="100"/>
      <c r="PZ285" s="100"/>
      <c r="QA285" s="100"/>
      <c r="QB285" s="100"/>
      <c r="QC285" s="100"/>
      <c r="QD285" s="100"/>
      <c r="QE285" s="100"/>
      <c r="QF285" s="100"/>
      <c r="QG285" s="100"/>
      <c r="QH285" s="100"/>
      <c r="QI285" s="100"/>
      <c r="QJ285" s="100"/>
      <c r="QK285" s="100"/>
      <c r="QL285" s="100"/>
      <c r="QM285" s="100"/>
      <c r="QN285" s="100"/>
      <c r="QO285" s="100"/>
      <c r="QP285" s="100"/>
      <c r="QQ285" s="100"/>
      <c r="QR285" s="100"/>
      <c r="QS285" s="100"/>
      <c r="QT285" s="100"/>
      <c r="QU285" s="100"/>
      <c r="QV285" s="100"/>
      <c r="QW285" s="100"/>
      <c r="QX285" s="100"/>
      <c r="QY285" s="100"/>
      <c r="QZ285" s="100"/>
      <c r="RA285" s="100"/>
      <c r="RB285" s="100"/>
      <c r="RC285" s="100"/>
      <c r="RD285" s="100"/>
      <c r="RE285" s="100"/>
      <c r="RF285" s="100"/>
      <c r="RG285" s="100"/>
      <c r="RH285" s="100"/>
      <c r="RI285" s="100"/>
      <c r="RJ285" s="100"/>
      <c r="RK285" s="100"/>
      <c r="RL285" s="100"/>
      <c r="RM285" s="100"/>
      <c r="RN285" s="100"/>
      <c r="RO285" s="100"/>
      <c r="RP285" s="100"/>
      <c r="RQ285" s="100"/>
      <c r="RR285" s="100"/>
      <c r="RS285" s="100"/>
      <c r="RT285" s="100"/>
      <c r="RU285" s="100"/>
      <c r="RV285" s="100"/>
      <c r="RW285" s="100"/>
      <c r="RX285" s="100"/>
      <c r="RY285" s="100"/>
      <c r="RZ285" s="100"/>
      <c r="SA285" s="100"/>
      <c r="SB285" s="100"/>
      <c r="SC285" s="100"/>
      <c r="SD285" s="100"/>
      <c r="SE285" s="100"/>
      <c r="SF285" s="100"/>
      <c r="SG285" s="100"/>
      <c r="SH285" s="100"/>
      <c r="SI285" s="100"/>
      <c r="SJ285" s="100"/>
      <c r="SK285" s="100"/>
      <c r="SL285" s="100"/>
      <c r="SM285" s="100"/>
      <c r="SN285" s="100"/>
      <c r="SO285" s="100"/>
      <c r="SP285" s="100"/>
      <c r="SQ285" s="100"/>
      <c r="SR285" s="100"/>
      <c r="SS285" s="100"/>
      <c r="ST285" s="100"/>
      <c r="SU285" s="100"/>
      <c r="SV285" s="100"/>
      <c r="SW285" s="100"/>
      <c r="SX285" s="100"/>
      <c r="SY285" s="100"/>
      <c r="SZ285" s="100"/>
      <c r="TA285" s="100"/>
      <c r="TB285" s="100"/>
      <c r="TC285" s="100"/>
      <c r="TD285" s="100"/>
      <c r="TE285" s="100"/>
      <c r="TF285" s="100"/>
      <c r="TG285" s="100"/>
      <c r="TH285" s="100"/>
      <c r="TI285" s="100"/>
      <c r="TJ285" s="100"/>
      <c r="TK285" s="100"/>
      <c r="TL285" s="100"/>
      <c r="TM285" s="100"/>
      <c r="TN285" s="100"/>
      <c r="TO285" s="100"/>
      <c r="TP285" s="100"/>
      <c r="TQ285" s="100"/>
      <c r="TR285" s="100"/>
      <c r="TS285" s="100"/>
      <c r="TT285" s="100"/>
      <c r="TU285" s="100"/>
      <c r="TV285" s="100"/>
      <c r="TW285" s="100"/>
      <c r="TX285" s="100"/>
      <c r="TY285" s="100"/>
      <c r="TZ285" s="100"/>
      <c r="UA285" s="100"/>
      <c r="UB285" s="100"/>
      <c r="UC285" s="100"/>
      <c r="UD285" s="100"/>
      <c r="UE285" s="100"/>
      <c r="UF285" s="100"/>
      <c r="UG285" s="100"/>
      <c r="UH285" s="100"/>
      <c r="UI285" s="100"/>
      <c r="UJ285" s="100"/>
      <c r="UK285" s="100"/>
      <c r="UL285" s="100"/>
      <c r="UM285" s="100"/>
      <c r="UN285" s="100"/>
      <c r="UO285" s="100"/>
      <c r="UP285" s="100"/>
      <c r="UQ285" s="100"/>
      <c r="UR285" s="100"/>
      <c r="US285" s="100"/>
      <c r="UT285" s="100"/>
      <c r="UU285" s="100"/>
      <c r="UV285" s="100"/>
      <c r="UW285" s="100"/>
      <c r="UX285" s="100"/>
      <c r="UY285" s="100"/>
      <c r="UZ285" s="100"/>
      <c r="VA285" s="100"/>
      <c r="VB285" s="100"/>
      <c r="VC285" s="100"/>
      <c r="VD285" s="100"/>
      <c r="VE285" s="100"/>
      <c r="VF285" s="100"/>
      <c r="VG285" s="100"/>
      <c r="VH285" s="100"/>
      <c r="VI285" s="100"/>
      <c r="VJ285" s="100"/>
      <c r="VK285" s="100"/>
      <c r="VL285" s="100"/>
      <c r="VM285" s="100"/>
      <c r="VN285" s="100"/>
      <c r="VO285" s="100"/>
      <c r="VP285" s="100"/>
      <c r="VQ285" s="100"/>
      <c r="VR285" s="100"/>
      <c r="VS285" s="100"/>
      <c r="VT285" s="100"/>
      <c r="VU285" s="100"/>
      <c r="VV285" s="100"/>
      <c r="VW285" s="100"/>
      <c r="VX285" s="100"/>
      <c r="VY285" s="100"/>
      <c r="VZ285" s="100"/>
      <c r="WA285" s="100"/>
      <c r="WB285" s="100"/>
      <c r="WC285" s="100"/>
      <c r="WD285" s="100"/>
      <c r="WE285" s="100"/>
      <c r="WF285" s="100"/>
      <c r="WG285" s="100"/>
      <c r="WH285" s="100"/>
      <c r="WI285" s="100"/>
      <c r="WJ285" s="100"/>
      <c r="WK285" s="100"/>
      <c r="WL285" s="100"/>
      <c r="WM285" s="100"/>
      <c r="WN285" s="100"/>
      <c r="WO285" s="100"/>
      <c r="WP285" s="100"/>
      <c r="WQ285" s="100"/>
      <c r="WR285" s="100"/>
      <c r="WS285" s="100"/>
      <c r="WT285" s="100"/>
      <c r="WU285" s="100"/>
      <c r="WV285" s="100"/>
      <c r="WW285" s="100"/>
      <c r="WX285" s="100"/>
      <c r="WY285" s="100"/>
      <c r="WZ285" s="100"/>
      <c r="XA285" s="100"/>
      <c r="XB285" s="100"/>
      <c r="XC285" s="100"/>
      <c r="XD285" s="100"/>
      <c r="XE285" s="100"/>
      <c r="XF285" s="100"/>
      <c r="XG285" s="100"/>
      <c r="XH285" s="100"/>
      <c r="XI285" s="100"/>
      <c r="XJ285" s="100"/>
      <c r="XK285" s="100"/>
      <c r="XL285" s="100"/>
      <c r="XM285" s="100"/>
      <c r="XN285" s="100"/>
      <c r="XO285" s="100"/>
      <c r="XP285" s="100"/>
      <c r="XQ285" s="100"/>
      <c r="XR285" s="100"/>
      <c r="XS285" s="100"/>
      <c r="XT285" s="100"/>
      <c r="XU285" s="100"/>
      <c r="XV285" s="100"/>
      <c r="XW285" s="100"/>
      <c r="XX285" s="100"/>
      <c r="XY285" s="100"/>
      <c r="XZ285" s="100"/>
      <c r="YA285" s="100"/>
      <c r="YB285" s="100"/>
      <c r="YC285" s="100"/>
      <c r="YD285" s="100"/>
      <c r="YE285" s="100"/>
      <c r="YF285" s="100"/>
      <c r="YG285" s="100"/>
      <c r="YH285" s="100"/>
      <c r="YI285" s="100"/>
      <c r="YJ285" s="100"/>
      <c r="YK285" s="100"/>
      <c r="YL285" s="100"/>
      <c r="YM285" s="100"/>
      <c r="YN285" s="100"/>
      <c r="YO285" s="100"/>
      <c r="YP285" s="100"/>
      <c r="YQ285" s="100"/>
      <c r="YR285" s="100"/>
      <c r="YS285" s="100"/>
      <c r="YT285" s="100"/>
      <c r="YU285" s="100"/>
      <c r="YV285" s="100"/>
      <c r="YW285" s="100"/>
      <c r="YX285" s="100"/>
      <c r="YY285" s="100"/>
      <c r="YZ285" s="100"/>
      <c r="ZA285" s="100"/>
      <c r="ZB285" s="100"/>
      <c r="ZC285" s="100"/>
      <c r="ZD285" s="100"/>
      <c r="ZE285" s="100"/>
      <c r="ZF285" s="100"/>
      <c r="ZG285" s="100"/>
      <c r="ZH285" s="100"/>
      <c r="ZI285" s="100"/>
      <c r="ZJ285" s="100"/>
      <c r="ZK285" s="100"/>
      <c r="ZL285" s="100"/>
      <c r="ZM285" s="100"/>
      <c r="ZN285" s="100"/>
      <c r="ZO285" s="100"/>
      <c r="ZP285" s="100"/>
      <c r="ZQ285" s="100"/>
      <c r="ZR285" s="100"/>
      <c r="ZS285" s="100"/>
      <c r="ZT285" s="100"/>
      <c r="ZU285" s="100"/>
      <c r="ZV285" s="100"/>
      <c r="ZW285" s="100"/>
      <c r="ZX285" s="100"/>
      <c r="ZY285" s="100"/>
      <c r="ZZ285" s="100"/>
      <c r="AAA285" s="100"/>
      <c r="AAB285" s="100"/>
      <c r="AAC285" s="100"/>
      <c r="AAD285" s="100"/>
      <c r="AAE285" s="100"/>
      <c r="AAF285" s="100"/>
      <c r="AAG285" s="100"/>
      <c r="AAH285" s="100"/>
      <c r="AAI285" s="100"/>
      <c r="AAJ285" s="100"/>
      <c r="AAK285" s="100"/>
      <c r="AAL285" s="100"/>
      <c r="AAM285" s="100"/>
      <c r="AAN285" s="100"/>
      <c r="AAO285" s="100"/>
      <c r="AAP285" s="100"/>
      <c r="AAQ285" s="100"/>
      <c r="AAR285" s="100"/>
      <c r="AAS285" s="100"/>
      <c r="AAT285" s="100"/>
      <c r="AAU285" s="100"/>
      <c r="AAV285" s="100"/>
      <c r="AAW285" s="100"/>
      <c r="AAX285" s="100"/>
      <c r="AAY285" s="100"/>
      <c r="AAZ285" s="100"/>
      <c r="ABA285" s="100"/>
      <c r="ABB285" s="100"/>
      <c r="ABC285" s="100"/>
      <c r="ABD285" s="100"/>
      <c r="ABE285" s="100"/>
      <c r="ABF285" s="100"/>
      <c r="ABG285" s="100"/>
      <c r="ABH285" s="100"/>
      <c r="ABI285" s="100"/>
      <c r="ABJ285" s="100"/>
      <c r="ABK285" s="100"/>
      <c r="ABL285" s="100"/>
      <c r="ABM285" s="100"/>
      <c r="ABN285" s="100"/>
      <c r="ABO285" s="100"/>
      <c r="ABP285" s="100"/>
      <c r="ABQ285" s="100"/>
      <c r="ABR285" s="100"/>
      <c r="ABS285" s="100"/>
      <c r="ABT285" s="100"/>
      <c r="ABU285" s="100"/>
      <c r="ABV285" s="100"/>
      <c r="ABW285" s="100"/>
      <c r="ABX285" s="100"/>
      <c r="ABY285" s="100"/>
      <c r="ABZ285" s="100"/>
      <c r="ACA285" s="100"/>
      <c r="ACB285" s="100"/>
      <c r="ACC285" s="100"/>
      <c r="ACD285" s="100"/>
      <c r="ACE285" s="100"/>
      <c r="ACF285" s="100"/>
      <c r="ACG285" s="100"/>
      <c r="ACH285" s="100"/>
      <c r="ACI285" s="100"/>
      <c r="ACJ285" s="100"/>
      <c r="ACK285" s="100"/>
      <c r="ACL285" s="100"/>
      <c r="ACM285" s="100"/>
      <c r="ACN285" s="100"/>
      <c r="ACO285" s="100"/>
      <c r="ACP285" s="100"/>
      <c r="ACQ285" s="100"/>
      <c r="ACR285" s="100"/>
      <c r="ACS285" s="100"/>
      <c r="ACT285" s="100"/>
      <c r="ACU285" s="100"/>
      <c r="ACV285" s="100"/>
      <c r="ACW285" s="100"/>
      <c r="ACX285" s="100"/>
      <c r="ACY285" s="100"/>
      <c r="ACZ285" s="100"/>
      <c r="ADA285" s="100"/>
      <c r="ADB285" s="100"/>
      <c r="ADC285" s="100"/>
      <c r="ADD285" s="100"/>
      <c r="ADE285" s="100"/>
      <c r="ADF285" s="100"/>
      <c r="ADG285" s="100"/>
      <c r="ADH285" s="100"/>
      <c r="ADI285" s="100"/>
      <c r="ADJ285" s="100"/>
      <c r="ADK285" s="100"/>
      <c r="ADL285" s="100"/>
      <c r="ADM285" s="100"/>
      <c r="ADN285" s="100"/>
      <c r="ADO285" s="100"/>
      <c r="ADP285" s="100"/>
      <c r="ADQ285" s="100"/>
      <c r="ADR285" s="100"/>
      <c r="ADS285" s="100"/>
      <c r="ADT285" s="100"/>
      <c r="ADU285" s="100"/>
      <c r="ADV285" s="100"/>
      <c r="ADW285" s="100"/>
      <c r="ADX285" s="100"/>
      <c r="ADY285" s="100"/>
      <c r="ADZ285" s="100"/>
      <c r="AEA285" s="100"/>
      <c r="AEB285" s="100"/>
      <c r="AEC285" s="100"/>
      <c r="AED285" s="100"/>
      <c r="AEE285" s="100"/>
      <c r="AEF285" s="100"/>
      <c r="AEG285" s="100"/>
      <c r="AEH285" s="100"/>
      <c r="AEI285" s="100"/>
      <c r="AEJ285" s="100"/>
      <c r="AEK285" s="100"/>
      <c r="AEL285" s="100"/>
      <c r="AEM285" s="100"/>
      <c r="AEN285" s="100"/>
      <c r="AEO285" s="100"/>
      <c r="AEP285" s="100"/>
      <c r="AEQ285" s="100"/>
      <c r="AER285" s="100"/>
      <c r="AES285" s="100"/>
      <c r="AET285" s="100"/>
      <c r="AEU285" s="100"/>
      <c r="AEV285" s="100"/>
      <c r="AEW285" s="100"/>
      <c r="AEX285" s="100"/>
      <c r="AEY285" s="100"/>
      <c r="AEZ285" s="100"/>
      <c r="AFA285" s="100"/>
      <c r="AFB285" s="100"/>
      <c r="AFC285" s="100"/>
      <c r="AFD285" s="100"/>
      <c r="AFE285" s="100"/>
      <c r="AFF285" s="100"/>
      <c r="AFG285" s="100"/>
      <c r="AFH285" s="100"/>
      <c r="AFI285" s="100"/>
      <c r="AFJ285" s="100"/>
      <c r="AFK285" s="100"/>
      <c r="AFL285" s="100"/>
      <c r="AFM285" s="100"/>
      <c r="AFN285" s="100"/>
      <c r="AFO285" s="100"/>
      <c r="AFP285" s="100"/>
      <c r="AFQ285" s="100"/>
      <c r="AFR285" s="100"/>
      <c r="AFS285" s="100"/>
      <c r="AFT285" s="100"/>
      <c r="AFU285" s="100"/>
      <c r="AFV285" s="100"/>
      <c r="AFW285" s="100"/>
      <c r="AFX285" s="100"/>
      <c r="AFY285" s="100"/>
      <c r="AFZ285" s="100"/>
      <c r="AGA285" s="100"/>
      <c r="AGB285" s="100"/>
      <c r="AGC285" s="100"/>
      <c r="AGD285" s="100"/>
      <c r="AGE285" s="100"/>
      <c r="AGF285" s="100"/>
      <c r="AGG285" s="100"/>
      <c r="AGH285" s="100"/>
      <c r="AGI285" s="100"/>
      <c r="AGJ285" s="100"/>
      <c r="AGK285" s="100"/>
      <c r="AGL285" s="100"/>
      <c r="AGM285" s="100"/>
      <c r="AGN285" s="100"/>
      <c r="AGO285" s="100"/>
      <c r="AGP285" s="100"/>
      <c r="AGQ285" s="100"/>
      <c r="AGR285" s="100"/>
      <c r="AGS285" s="100"/>
      <c r="AGT285" s="100"/>
      <c r="AGU285" s="100"/>
      <c r="AGV285" s="100"/>
      <c r="AGW285" s="100"/>
      <c r="AGX285" s="100"/>
      <c r="AGY285" s="100"/>
      <c r="AGZ285" s="100"/>
      <c r="AHA285" s="100"/>
      <c r="AHB285" s="100"/>
      <c r="AHC285" s="100"/>
      <c r="AHD285" s="100"/>
      <c r="AHE285" s="100"/>
      <c r="AHF285" s="100"/>
      <c r="AHG285" s="100"/>
      <c r="AHH285" s="100"/>
      <c r="AHI285" s="100"/>
      <c r="AHJ285" s="100"/>
      <c r="AHK285" s="100"/>
      <c r="AHL285" s="100"/>
      <c r="AHM285" s="100"/>
      <c r="AHN285" s="100"/>
      <c r="AHO285" s="100"/>
      <c r="AHP285" s="100"/>
      <c r="AHQ285" s="100"/>
      <c r="AHR285" s="100"/>
      <c r="AHS285" s="100"/>
      <c r="AHT285" s="100"/>
      <c r="AHU285" s="100"/>
      <c r="AHV285" s="100"/>
      <c r="AHW285" s="100"/>
      <c r="AHX285" s="100"/>
      <c r="AHY285" s="100"/>
      <c r="AHZ285" s="100"/>
      <c r="AIA285" s="100"/>
      <c r="AIB285" s="100"/>
      <c r="AIC285" s="100"/>
      <c r="AID285" s="100"/>
      <c r="AIE285" s="100"/>
      <c r="AIF285" s="100"/>
      <c r="AIG285" s="100"/>
      <c r="AIH285" s="100"/>
      <c r="AII285" s="100"/>
      <c r="AIJ285" s="100"/>
      <c r="AIK285" s="100"/>
      <c r="AIL285" s="100"/>
      <c r="AIM285" s="100"/>
      <c r="AIN285" s="100"/>
      <c r="AIO285" s="100"/>
      <c r="AIP285" s="100"/>
      <c r="AIQ285" s="100"/>
      <c r="AIR285" s="100"/>
      <c r="AIS285" s="100"/>
      <c r="AIT285" s="100"/>
      <c r="AIU285" s="100"/>
      <c r="AIV285" s="100"/>
      <c r="AIW285" s="100"/>
      <c r="AIX285" s="100"/>
      <c r="AIY285" s="100"/>
      <c r="AIZ285" s="100"/>
      <c r="AJA285" s="100"/>
      <c r="AJB285" s="100"/>
      <c r="AJC285" s="100"/>
      <c r="AJD285" s="100"/>
      <c r="AJE285" s="100"/>
      <c r="AJF285" s="100"/>
      <c r="AJG285" s="100"/>
      <c r="AJH285" s="100"/>
      <c r="AJI285" s="100"/>
      <c r="AJJ285" s="100"/>
      <c r="AJK285" s="100"/>
      <c r="AJL285" s="100"/>
      <c r="AJM285" s="100"/>
      <c r="AJN285" s="100"/>
      <c r="AJO285" s="100"/>
      <c r="AJP285" s="100"/>
      <c r="AJQ285" s="100"/>
      <c r="AJR285" s="100"/>
      <c r="AJS285" s="100"/>
      <c r="AJT285" s="100"/>
      <c r="AJU285" s="100"/>
      <c r="AJV285" s="100"/>
      <c r="AJW285" s="100"/>
      <c r="AJX285" s="100"/>
      <c r="AJY285" s="100"/>
      <c r="AJZ285" s="100"/>
      <c r="AKA285" s="100"/>
      <c r="AKB285" s="100"/>
      <c r="AKC285" s="100"/>
      <c r="AKD285" s="100"/>
      <c r="AKE285" s="100"/>
      <c r="AKF285" s="100"/>
      <c r="AKG285" s="100"/>
      <c r="AKH285" s="100"/>
      <c r="AKI285" s="100"/>
      <c r="AKJ285" s="100"/>
      <c r="AKK285" s="100"/>
      <c r="AKL285" s="100"/>
      <c r="AKM285" s="100"/>
      <c r="AKN285" s="100"/>
      <c r="AKO285" s="100"/>
      <c r="AKP285" s="100"/>
      <c r="AKQ285" s="100"/>
      <c r="AKR285" s="100"/>
      <c r="AKS285" s="100"/>
      <c r="AKT285" s="100"/>
      <c r="AKU285" s="100"/>
      <c r="AKV285" s="100"/>
      <c r="AKW285" s="100"/>
      <c r="AKX285" s="100"/>
      <c r="AKY285" s="100"/>
      <c r="AKZ285" s="100"/>
      <c r="ALA285" s="100"/>
      <c r="ALB285" s="100"/>
      <c r="ALC285" s="100"/>
      <c r="ALD285" s="100"/>
      <c r="ALE285" s="100"/>
      <c r="ALF285" s="100"/>
      <c r="ALG285" s="100"/>
      <c r="ALH285" s="100"/>
      <c r="ALI285" s="100"/>
      <c r="ALJ285" s="100"/>
      <c r="ALK285" s="100"/>
      <c r="ALL285" s="100"/>
      <c r="ALM285" s="100"/>
      <c r="ALN285" s="100"/>
      <c r="ALO285" s="100"/>
      <c r="ALP285" s="100"/>
      <c r="ALQ285" s="100"/>
      <c r="ALR285" s="100"/>
      <c r="ALS285" s="100"/>
      <c r="ALT285" s="100"/>
      <c r="ALU285" s="100"/>
      <c r="ALV285" s="100"/>
      <c r="ALW285" s="100"/>
      <c r="ALX285" s="100"/>
      <c r="ALY285" s="100"/>
      <c r="ALZ285" s="100"/>
      <c r="AMA285" s="100"/>
      <c r="AMB285" s="100"/>
      <c r="AMC285" s="100"/>
      <c r="AMD285" s="100"/>
      <c r="AME285" s="100"/>
      <c r="AMF285" s="100"/>
      <c r="AMG285" s="100"/>
      <c r="AMH285" s="100"/>
      <c r="AMI285" s="100"/>
    </row>
    <row r="286" spans="1:1023" s="104" customFormat="1">
      <c r="A286" s="117" t="s">
        <v>260</v>
      </c>
      <c r="B286" s="118" t="s">
        <v>290</v>
      </c>
      <c r="C286" s="100">
        <v>4</v>
      </c>
      <c r="D286" s="100">
        <v>1</v>
      </c>
      <c r="E286" s="100"/>
      <c r="F286" s="100"/>
      <c r="G286" s="100"/>
      <c r="H286" s="100">
        <f t="shared" si="40"/>
        <v>5</v>
      </c>
      <c r="I286" s="123" t="str">
        <f t="shared" si="41"/>
        <v>統一超商</v>
      </c>
      <c r="J286" s="127" t="str">
        <f>IF((I286&lt;&gt;店舗数一覧_2021!I286),"○","")</f>
        <v/>
      </c>
      <c r="K286" s="124">
        <v>12376</v>
      </c>
      <c r="L286" s="102">
        <f t="shared" si="42"/>
        <v>2475.1999999999998</v>
      </c>
      <c r="S286" s="100"/>
      <c r="T286" s="100"/>
      <c r="U286" s="100"/>
      <c r="V286" s="100"/>
      <c r="W286" s="100"/>
      <c r="X286" s="100"/>
      <c r="Y286" s="100"/>
      <c r="Z286" s="100"/>
      <c r="AA286" s="100"/>
      <c r="AB286" s="100"/>
      <c r="AC286" s="100"/>
      <c r="AD286" s="100"/>
      <c r="AE286" s="100"/>
      <c r="AF286" s="100"/>
      <c r="AG286" s="100"/>
      <c r="AH286" s="100"/>
      <c r="AI286" s="100"/>
      <c r="AJ286" s="100"/>
      <c r="AK286" s="100"/>
      <c r="AL286" s="100"/>
      <c r="AM286" s="100"/>
      <c r="AN286" s="100"/>
      <c r="AO286" s="100"/>
      <c r="AP286" s="100"/>
      <c r="AQ286" s="100"/>
      <c r="AR286" s="100"/>
      <c r="AS286" s="100"/>
      <c r="AT286" s="100"/>
      <c r="AU286" s="100"/>
      <c r="AV286" s="100"/>
      <c r="AW286" s="100"/>
      <c r="AX286" s="100"/>
      <c r="AY286" s="100"/>
      <c r="AZ286" s="100"/>
      <c r="BA286" s="100"/>
      <c r="BB286" s="100"/>
      <c r="BC286" s="100"/>
      <c r="BD286" s="100"/>
      <c r="BE286" s="100"/>
      <c r="BF286" s="100"/>
      <c r="BG286" s="100"/>
      <c r="BH286" s="100"/>
      <c r="BI286" s="100"/>
      <c r="BJ286" s="100"/>
      <c r="BK286" s="100"/>
      <c r="BL286" s="100"/>
      <c r="BM286" s="100"/>
      <c r="BN286" s="100"/>
      <c r="BO286" s="100"/>
      <c r="BP286" s="100"/>
      <c r="BQ286" s="100"/>
      <c r="BR286" s="100"/>
      <c r="BS286" s="100"/>
      <c r="BT286" s="100"/>
      <c r="BU286" s="100"/>
      <c r="BV286" s="100"/>
      <c r="BW286" s="100"/>
      <c r="BX286" s="100"/>
      <c r="BY286" s="100"/>
      <c r="BZ286" s="100"/>
      <c r="CA286" s="100"/>
      <c r="CB286" s="100"/>
      <c r="CC286" s="100"/>
      <c r="CD286" s="100"/>
      <c r="CE286" s="100"/>
      <c r="CF286" s="100"/>
      <c r="CG286" s="100"/>
      <c r="CH286" s="100"/>
      <c r="CI286" s="100"/>
      <c r="CJ286" s="100"/>
      <c r="CK286" s="100"/>
      <c r="CL286" s="100"/>
      <c r="CM286" s="100"/>
      <c r="CN286" s="100"/>
      <c r="CO286" s="100"/>
      <c r="CP286" s="100"/>
      <c r="CQ286" s="100"/>
      <c r="CR286" s="100"/>
      <c r="CS286" s="100"/>
      <c r="CT286" s="100"/>
      <c r="CU286" s="100"/>
      <c r="CV286" s="100"/>
      <c r="CW286" s="100"/>
      <c r="CX286" s="100"/>
      <c r="CY286" s="100"/>
      <c r="CZ286" s="100"/>
      <c r="DA286" s="100"/>
      <c r="DB286" s="100"/>
      <c r="DC286" s="100"/>
      <c r="DD286" s="100"/>
      <c r="DE286" s="100"/>
      <c r="DF286" s="100"/>
      <c r="DG286" s="100"/>
      <c r="DH286" s="100"/>
      <c r="DI286" s="100"/>
      <c r="DJ286" s="100"/>
      <c r="DK286" s="100"/>
      <c r="DL286" s="100"/>
      <c r="DM286" s="100"/>
      <c r="DN286" s="100"/>
      <c r="DO286" s="100"/>
      <c r="DP286" s="100"/>
      <c r="DQ286" s="100"/>
      <c r="DR286" s="100"/>
      <c r="DS286" s="100"/>
      <c r="DT286" s="100"/>
      <c r="DU286" s="100"/>
      <c r="DV286" s="100"/>
      <c r="DW286" s="100"/>
      <c r="DX286" s="100"/>
      <c r="DY286" s="100"/>
      <c r="DZ286" s="100"/>
      <c r="EA286" s="100"/>
      <c r="EB286" s="100"/>
      <c r="EC286" s="100"/>
      <c r="ED286" s="100"/>
      <c r="EE286" s="100"/>
      <c r="EF286" s="100"/>
      <c r="EG286" s="100"/>
      <c r="EH286" s="100"/>
      <c r="EI286" s="100"/>
      <c r="EJ286" s="100"/>
      <c r="EK286" s="100"/>
      <c r="EL286" s="100"/>
      <c r="EM286" s="100"/>
      <c r="EN286" s="100"/>
      <c r="EO286" s="100"/>
      <c r="EP286" s="100"/>
      <c r="EQ286" s="100"/>
      <c r="ER286" s="100"/>
      <c r="ES286" s="100"/>
      <c r="ET286" s="100"/>
      <c r="EU286" s="100"/>
      <c r="EV286" s="100"/>
      <c r="EW286" s="100"/>
      <c r="EX286" s="100"/>
      <c r="EY286" s="100"/>
      <c r="EZ286" s="100"/>
      <c r="FA286" s="100"/>
      <c r="FB286" s="100"/>
      <c r="FC286" s="100"/>
      <c r="FD286" s="100"/>
      <c r="FE286" s="100"/>
      <c r="FF286" s="100"/>
      <c r="FG286" s="100"/>
      <c r="FH286" s="100"/>
      <c r="FI286" s="100"/>
      <c r="FJ286" s="100"/>
      <c r="FK286" s="100"/>
      <c r="FL286" s="100"/>
      <c r="FM286" s="100"/>
      <c r="FN286" s="100"/>
      <c r="FO286" s="100"/>
      <c r="FP286" s="100"/>
      <c r="FQ286" s="100"/>
      <c r="FR286" s="100"/>
      <c r="FS286" s="100"/>
      <c r="FT286" s="100"/>
      <c r="FU286" s="100"/>
      <c r="FV286" s="100"/>
      <c r="FW286" s="100"/>
      <c r="FX286" s="100"/>
      <c r="FY286" s="100"/>
      <c r="FZ286" s="100"/>
      <c r="GA286" s="100"/>
      <c r="GB286" s="100"/>
      <c r="GC286" s="100"/>
      <c r="GD286" s="100"/>
      <c r="GE286" s="100"/>
      <c r="GF286" s="100"/>
      <c r="GG286" s="100"/>
      <c r="GH286" s="100"/>
      <c r="GI286" s="100"/>
      <c r="GJ286" s="100"/>
      <c r="GK286" s="100"/>
      <c r="GL286" s="100"/>
      <c r="GM286" s="100"/>
      <c r="GN286" s="100"/>
      <c r="GO286" s="100"/>
      <c r="GP286" s="100"/>
      <c r="GQ286" s="100"/>
      <c r="GR286" s="100"/>
      <c r="GS286" s="100"/>
      <c r="GT286" s="100"/>
      <c r="GU286" s="100"/>
      <c r="GV286" s="100"/>
      <c r="GW286" s="100"/>
      <c r="GX286" s="100"/>
      <c r="GY286" s="100"/>
      <c r="GZ286" s="100"/>
      <c r="HA286" s="100"/>
      <c r="HB286" s="100"/>
      <c r="HC286" s="100"/>
      <c r="HD286" s="100"/>
      <c r="HE286" s="100"/>
      <c r="HF286" s="100"/>
      <c r="HG286" s="100"/>
      <c r="HH286" s="100"/>
      <c r="HI286" s="100"/>
      <c r="HJ286" s="100"/>
      <c r="HK286" s="100"/>
      <c r="HL286" s="100"/>
      <c r="HM286" s="100"/>
      <c r="HN286" s="100"/>
      <c r="HO286" s="100"/>
      <c r="HP286" s="100"/>
      <c r="HQ286" s="100"/>
      <c r="HR286" s="100"/>
      <c r="HS286" s="100"/>
      <c r="HT286" s="100"/>
      <c r="HU286" s="100"/>
      <c r="HV286" s="100"/>
      <c r="HW286" s="100"/>
      <c r="HX286" s="100"/>
      <c r="HY286" s="100"/>
      <c r="HZ286" s="100"/>
      <c r="IA286" s="100"/>
      <c r="IB286" s="100"/>
      <c r="IC286" s="100"/>
      <c r="ID286" s="100"/>
      <c r="IE286" s="100"/>
      <c r="IF286" s="100"/>
      <c r="IG286" s="100"/>
      <c r="IH286" s="100"/>
      <c r="II286" s="100"/>
      <c r="IJ286" s="100"/>
      <c r="IK286" s="100"/>
      <c r="IL286" s="100"/>
      <c r="IM286" s="100"/>
      <c r="IN286" s="100"/>
      <c r="IO286" s="100"/>
      <c r="IP286" s="100"/>
      <c r="IQ286" s="100"/>
      <c r="IR286" s="100"/>
      <c r="IS286" s="100"/>
      <c r="IT286" s="100"/>
      <c r="IU286" s="100"/>
      <c r="IV286" s="100"/>
      <c r="IW286" s="100"/>
      <c r="IX286" s="100"/>
      <c r="IY286" s="100"/>
      <c r="IZ286" s="100"/>
      <c r="JA286" s="100"/>
      <c r="JB286" s="100"/>
      <c r="JC286" s="100"/>
      <c r="JD286" s="100"/>
      <c r="JE286" s="100"/>
      <c r="JF286" s="100"/>
      <c r="JG286" s="100"/>
      <c r="JH286" s="100"/>
      <c r="JI286" s="100"/>
      <c r="JJ286" s="100"/>
      <c r="JK286" s="100"/>
      <c r="JL286" s="100"/>
      <c r="JM286" s="100"/>
      <c r="JN286" s="100"/>
      <c r="JO286" s="100"/>
      <c r="JP286" s="100"/>
      <c r="JQ286" s="100"/>
      <c r="JR286" s="100"/>
      <c r="JS286" s="100"/>
      <c r="JT286" s="100"/>
      <c r="JU286" s="100"/>
      <c r="JV286" s="100"/>
      <c r="JW286" s="100"/>
      <c r="JX286" s="100"/>
      <c r="JY286" s="100"/>
      <c r="JZ286" s="100"/>
      <c r="KA286" s="100"/>
      <c r="KB286" s="100"/>
      <c r="KC286" s="100"/>
      <c r="KD286" s="100"/>
      <c r="KE286" s="100"/>
      <c r="KF286" s="100"/>
      <c r="KG286" s="100"/>
      <c r="KH286" s="100"/>
      <c r="KI286" s="100"/>
      <c r="KJ286" s="100"/>
      <c r="KK286" s="100"/>
      <c r="KL286" s="100"/>
      <c r="KM286" s="100"/>
      <c r="KN286" s="100"/>
      <c r="KO286" s="100"/>
      <c r="KP286" s="100"/>
      <c r="KQ286" s="100"/>
      <c r="KR286" s="100"/>
      <c r="KS286" s="100"/>
      <c r="KT286" s="100"/>
      <c r="KU286" s="100"/>
      <c r="KV286" s="100"/>
      <c r="KW286" s="100"/>
      <c r="KX286" s="100"/>
      <c r="KY286" s="100"/>
      <c r="KZ286" s="100"/>
      <c r="LA286" s="100"/>
      <c r="LB286" s="100"/>
      <c r="LC286" s="100"/>
      <c r="LD286" s="100"/>
      <c r="LE286" s="100"/>
      <c r="LF286" s="100"/>
      <c r="LG286" s="100"/>
      <c r="LH286" s="100"/>
      <c r="LI286" s="100"/>
      <c r="LJ286" s="100"/>
      <c r="LK286" s="100"/>
      <c r="LL286" s="100"/>
      <c r="LM286" s="100"/>
      <c r="LN286" s="100"/>
      <c r="LO286" s="100"/>
      <c r="LP286" s="100"/>
      <c r="LQ286" s="100"/>
      <c r="LR286" s="100"/>
      <c r="LS286" s="100"/>
      <c r="LT286" s="100"/>
      <c r="LU286" s="100"/>
      <c r="LV286" s="100"/>
      <c r="LW286" s="100"/>
      <c r="LX286" s="100"/>
      <c r="LY286" s="100"/>
      <c r="LZ286" s="100"/>
      <c r="MA286" s="100"/>
      <c r="MB286" s="100"/>
      <c r="MC286" s="100"/>
      <c r="MD286" s="100"/>
      <c r="ME286" s="100"/>
      <c r="MF286" s="100"/>
      <c r="MG286" s="100"/>
      <c r="MH286" s="100"/>
      <c r="MI286" s="100"/>
      <c r="MJ286" s="100"/>
      <c r="MK286" s="100"/>
      <c r="ML286" s="100"/>
      <c r="MM286" s="100"/>
      <c r="MN286" s="100"/>
      <c r="MO286" s="100"/>
      <c r="MP286" s="100"/>
      <c r="MQ286" s="100"/>
      <c r="MR286" s="100"/>
      <c r="MS286" s="100"/>
      <c r="MT286" s="100"/>
      <c r="MU286" s="100"/>
      <c r="MV286" s="100"/>
      <c r="MW286" s="100"/>
      <c r="MX286" s="100"/>
      <c r="MY286" s="100"/>
      <c r="MZ286" s="100"/>
      <c r="NA286" s="100"/>
      <c r="NB286" s="100"/>
      <c r="NC286" s="100"/>
      <c r="ND286" s="100"/>
      <c r="NE286" s="100"/>
      <c r="NF286" s="100"/>
      <c r="NG286" s="100"/>
      <c r="NH286" s="100"/>
      <c r="NI286" s="100"/>
      <c r="NJ286" s="100"/>
      <c r="NK286" s="100"/>
      <c r="NL286" s="100"/>
      <c r="NM286" s="100"/>
      <c r="NN286" s="100"/>
      <c r="NO286" s="100"/>
      <c r="NP286" s="100"/>
      <c r="NQ286" s="100"/>
      <c r="NR286" s="100"/>
      <c r="NS286" s="100"/>
      <c r="NT286" s="100"/>
      <c r="NU286" s="100"/>
      <c r="NV286" s="100"/>
      <c r="NW286" s="100"/>
      <c r="NX286" s="100"/>
      <c r="NY286" s="100"/>
      <c r="NZ286" s="100"/>
      <c r="OA286" s="100"/>
      <c r="OB286" s="100"/>
      <c r="OC286" s="100"/>
      <c r="OD286" s="100"/>
      <c r="OE286" s="100"/>
      <c r="OF286" s="100"/>
      <c r="OG286" s="100"/>
      <c r="OH286" s="100"/>
      <c r="OI286" s="100"/>
      <c r="OJ286" s="100"/>
      <c r="OK286" s="100"/>
      <c r="OL286" s="100"/>
      <c r="OM286" s="100"/>
      <c r="ON286" s="100"/>
      <c r="OO286" s="100"/>
      <c r="OP286" s="100"/>
      <c r="OQ286" s="100"/>
      <c r="OR286" s="100"/>
      <c r="OS286" s="100"/>
      <c r="OT286" s="100"/>
      <c r="OU286" s="100"/>
      <c r="OV286" s="100"/>
      <c r="OW286" s="100"/>
      <c r="OX286" s="100"/>
      <c r="OY286" s="100"/>
      <c r="OZ286" s="100"/>
      <c r="PA286" s="100"/>
      <c r="PB286" s="100"/>
      <c r="PC286" s="100"/>
      <c r="PD286" s="100"/>
      <c r="PE286" s="100"/>
      <c r="PF286" s="100"/>
      <c r="PG286" s="100"/>
      <c r="PH286" s="100"/>
      <c r="PI286" s="100"/>
      <c r="PJ286" s="100"/>
      <c r="PK286" s="100"/>
      <c r="PL286" s="100"/>
      <c r="PM286" s="100"/>
      <c r="PN286" s="100"/>
      <c r="PO286" s="100"/>
      <c r="PP286" s="100"/>
      <c r="PQ286" s="100"/>
      <c r="PR286" s="100"/>
      <c r="PS286" s="100"/>
      <c r="PT286" s="100"/>
      <c r="PU286" s="100"/>
      <c r="PV286" s="100"/>
      <c r="PW286" s="100"/>
      <c r="PX286" s="100"/>
      <c r="PY286" s="100"/>
      <c r="PZ286" s="100"/>
      <c r="QA286" s="100"/>
      <c r="QB286" s="100"/>
      <c r="QC286" s="100"/>
      <c r="QD286" s="100"/>
      <c r="QE286" s="100"/>
      <c r="QF286" s="100"/>
      <c r="QG286" s="100"/>
      <c r="QH286" s="100"/>
      <c r="QI286" s="100"/>
      <c r="QJ286" s="100"/>
      <c r="QK286" s="100"/>
      <c r="QL286" s="100"/>
      <c r="QM286" s="100"/>
      <c r="QN286" s="100"/>
      <c r="QO286" s="100"/>
      <c r="QP286" s="100"/>
      <c r="QQ286" s="100"/>
      <c r="QR286" s="100"/>
      <c r="QS286" s="100"/>
      <c r="QT286" s="100"/>
      <c r="QU286" s="100"/>
      <c r="QV286" s="100"/>
      <c r="QW286" s="100"/>
      <c r="QX286" s="100"/>
      <c r="QY286" s="100"/>
      <c r="QZ286" s="100"/>
      <c r="RA286" s="100"/>
      <c r="RB286" s="100"/>
      <c r="RC286" s="100"/>
      <c r="RD286" s="100"/>
      <c r="RE286" s="100"/>
      <c r="RF286" s="100"/>
      <c r="RG286" s="100"/>
      <c r="RH286" s="100"/>
      <c r="RI286" s="100"/>
      <c r="RJ286" s="100"/>
      <c r="RK286" s="100"/>
      <c r="RL286" s="100"/>
      <c r="RM286" s="100"/>
      <c r="RN286" s="100"/>
      <c r="RO286" s="100"/>
      <c r="RP286" s="100"/>
      <c r="RQ286" s="100"/>
      <c r="RR286" s="100"/>
      <c r="RS286" s="100"/>
      <c r="RT286" s="100"/>
      <c r="RU286" s="100"/>
      <c r="RV286" s="100"/>
      <c r="RW286" s="100"/>
      <c r="RX286" s="100"/>
      <c r="RY286" s="100"/>
      <c r="RZ286" s="100"/>
      <c r="SA286" s="100"/>
      <c r="SB286" s="100"/>
      <c r="SC286" s="100"/>
      <c r="SD286" s="100"/>
      <c r="SE286" s="100"/>
      <c r="SF286" s="100"/>
      <c r="SG286" s="100"/>
      <c r="SH286" s="100"/>
      <c r="SI286" s="100"/>
      <c r="SJ286" s="100"/>
      <c r="SK286" s="100"/>
      <c r="SL286" s="100"/>
      <c r="SM286" s="100"/>
      <c r="SN286" s="100"/>
      <c r="SO286" s="100"/>
      <c r="SP286" s="100"/>
      <c r="SQ286" s="100"/>
      <c r="SR286" s="100"/>
      <c r="SS286" s="100"/>
      <c r="ST286" s="100"/>
      <c r="SU286" s="100"/>
      <c r="SV286" s="100"/>
      <c r="SW286" s="100"/>
      <c r="SX286" s="100"/>
      <c r="SY286" s="100"/>
      <c r="SZ286" s="100"/>
      <c r="TA286" s="100"/>
      <c r="TB286" s="100"/>
      <c r="TC286" s="100"/>
      <c r="TD286" s="100"/>
      <c r="TE286" s="100"/>
      <c r="TF286" s="100"/>
      <c r="TG286" s="100"/>
      <c r="TH286" s="100"/>
      <c r="TI286" s="100"/>
      <c r="TJ286" s="100"/>
      <c r="TK286" s="100"/>
      <c r="TL286" s="100"/>
      <c r="TM286" s="100"/>
      <c r="TN286" s="100"/>
      <c r="TO286" s="100"/>
      <c r="TP286" s="100"/>
      <c r="TQ286" s="100"/>
      <c r="TR286" s="100"/>
      <c r="TS286" s="100"/>
      <c r="TT286" s="100"/>
      <c r="TU286" s="100"/>
      <c r="TV286" s="100"/>
      <c r="TW286" s="100"/>
      <c r="TX286" s="100"/>
      <c r="TY286" s="100"/>
      <c r="TZ286" s="100"/>
      <c r="UA286" s="100"/>
      <c r="UB286" s="100"/>
      <c r="UC286" s="100"/>
      <c r="UD286" s="100"/>
      <c r="UE286" s="100"/>
      <c r="UF286" s="100"/>
      <c r="UG286" s="100"/>
      <c r="UH286" s="100"/>
      <c r="UI286" s="100"/>
      <c r="UJ286" s="100"/>
      <c r="UK286" s="100"/>
      <c r="UL286" s="100"/>
      <c r="UM286" s="100"/>
      <c r="UN286" s="100"/>
      <c r="UO286" s="100"/>
      <c r="UP286" s="100"/>
      <c r="UQ286" s="100"/>
      <c r="UR286" s="100"/>
      <c r="US286" s="100"/>
      <c r="UT286" s="100"/>
      <c r="UU286" s="100"/>
      <c r="UV286" s="100"/>
      <c r="UW286" s="100"/>
      <c r="UX286" s="100"/>
      <c r="UY286" s="100"/>
      <c r="UZ286" s="100"/>
      <c r="VA286" s="100"/>
      <c r="VB286" s="100"/>
      <c r="VC286" s="100"/>
      <c r="VD286" s="100"/>
      <c r="VE286" s="100"/>
      <c r="VF286" s="100"/>
      <c r="VG286" s="100"/>
      <c r="VH286" s="100"/>
      <c r="VI286" s="100"/>
      <c r="VJ286" s="100"/>
      <c r="VK286" s="100"/>
      <c r="VL286" s="100"/>
      <c r="VM286" s="100"/>
      <c r="VN286" s="100"/>
      <c r="VO286" s="100"/>
      <c r="VP286" s="100"/>
      <c r="VQ286" s="100"/>
      <c r="VR286" s="100"/>
      <c r="VS286" s="100"/>
      <c r="VT286" s="100"/>
      <c r="VU286" s="100"/>
      <c r="VV286" s="100"/>
      <c r="VW286" s="100"/>
      <c r="VX286" s="100"/>
      <c r="VY286" s="100"/>
      <c r="VZ286" s="100"/>
      <c r="WA286" s="100"/>
      <c r="WB286" s="100"/>
      <c r="WC286" s="100"/>
      <c r="WD286" s="100"/>
      <c r="WE286" s="100"/>
      <c r="WF286" s="100"/>
      <c r="WG286" s="100"/>
      <c r="WH286" s="100"/>
      <c r="WI286" s="100"/>
      <c r="WJ286" s="100"/>
      <c r="WK286" s="100"/>
      <c r="WL286" s="100"/>
      <c r="WM286" s="100"/>
      <c r="WN286" s="100"/>
      <c r="WO286" s="100"/>
      <c r="WP286" s="100"/>
      <c r="WQ286" s="100"/>
      <c r="WR286" s="100"/>
      <c r="WS286" s="100"/>
      <c r="WT286" s="100"/>
      <c r="WU286" s="100"/>
      <c r="WV286" s="100"/>
      <c r="WW286" s="100"/>
      <c r="WX286" s="100"/>
      <c r="WY286" s="100"/>
      <c r="WZ286" s="100"/>
      <c r="XA286" s="100"/>
      <c r="XB286" s="100"/>
      <c r="XC286" s="100"/>
      <c r="XD286" s="100"/>
      <c r="XE286" s="100"/>
      <c r="XF286" s="100"/>
      <c r="XG286" s="100"/>
      <c r="XH286" s="100"/>
      <c r="XI286" s="100"/>
      <c r="XJ286" s="100"/>
      <c r="XK286" s="100"/>
      <c r="XL286" s="100"/>
      <c r="XM286" s="100"/>
      <c r="XN286" s="100"/>
      <c r="XO286" s="100"/>
      <c r="XP286" s="100"/>
      <c r="XQ286" s="100"/>
      <c r="XR286" s="100"/>
      <c r="XS286" s="100"/>
      <c r="XT286" s="100"/>
      <c r="XU286" s="100"/>
      <c r="XV286" s="100"/>
      <c r="XW286" s="100"/>
      <c r="XX286" s="100"/>
      <c r="XY286" s="100"/>
      <c r="XZ286" s="100"/>
      <c r="YA286" s="100"/>
      <c r="YB286" s="100"/>
      <c r="YC286" s="100"/>
      <c r="YD286" s="100"/>
      <c r="YE286" s="100"/>
      <c r="YF286" s="100"/>
      <c r="YG286" s="100"/>
      <c r="YH286" s="100"/>
      <c r="YI286" s="100"/>
      <c r="YJ286" s="100"/>
      <c r="YK286" s="100"/>
      <c r="YL286" s="100"/>
      <c r="YM286" s="100"/>
      <c r="YN286" s="100"/>
      <c r="YO286" s="100"/>
      <c r="YP286" s="100"/>
      <c r="YQ286" s="100"/>
      <c r="YR286" s="100"/>
      <c r="YS286" s="100"/>
      <c r="YT286" s="100"/>
      <c r="YU286" s="100"/>
      <c r="YV286" s="100"/>
      <c r="YW286" s="100"/>
      <c r="YX286" s="100"/>
      <c r="YY286" s="100"/>
      <c r="YZ286" s="100"/>
      <c r="ZA286" s="100"/>
      <c r="ZB286" s="100"/>
      <c r="ZC286" s="100"/>
      <c r="ZD286" s="100"/>
      <c r="ZE286" s="100"/>
      <c r="ZF286" s="100"/>
      <c r="ZG286" s="100"/>
      <c r="ZH286" s="100"/>
      <c r="ZI286" s="100"/>
      <c r="ZJ286" s="100"/>
      <c r="ZK286" s="100"/>
      <c r="ZL286" s="100"/>
      <c r="ZM286" s="100"/>
      <c r="ZN286" s="100"/>
      <c r="ZO286" s="100"/>
      <c r="ZP286" s="100"/>
      <c r="ZQ286" s="100"/>
      <c r="ZR286" s="100"/>
      <c r="ZS286" s="100"/>
      <c r="ZT286" s="100"/>
      <c r="ZU286" s="100"/>
      <c r="ZV286" s="100"/>
      <c r="ZW286" s="100"/>
      <c r="ZX286" s="100"/>
      <c r="ZY286" s="100"/>
      <c r="ZZ286" s="100"/>
      <c r="AAA286" s="100"/>
      <c r="AAB286" s="100"/>
      <c r="AAC286" s="100"/>
      <c r="AAD286" s="100"/>
      <c r="AAE286" s="100"/>
      <c r="AAF286" s="100"/>
      <c r="AAG286" s="100"/>
      <c r="AAH286" s="100"/>
      <c r="AAI286" s="100"/>
      <c r="AAJ286" s="100"/>
      <c r="AAK286" s="100"/>
      <c r="AAL286" s="100"/>
      <c r="AAM286" s="100"/>
      <c r="AAN286" s="100"/>
      <c r="AAO286" s="100"/>
      <c r="AAP286" s="100"/>
      <c r="AAQ286" s="100"/>
      <c r="AAR286" s="100"/>
      <c r="AAS286" s="100"/>
      <c r="AAT286" s="100"/>
      <c r="AAU286" s="100"/>
      <c r="AAV286" s="100"/>
      <c r="AAW286" s="100"/>
      <c r="AAX286" s="100"/>
      <c r="AAY286" s="100"/>
      <c r="AAZ286" s="100"/>
      <c r="ABA286" s="100"/>
      <c r="ABB286" s="100"/>
      <c r="ABC286" s="100"/>
      <c r="ABD286" s="100"/>
      <c r="ABE286" s="100"/>
      <c r="ABF286" s="100"/>
      <c r="ABG286" s="100"/>
      <c r="ABH286" s="100"/>
      <c r="ABI286" s="100"/>
      <c r="ABJ286" s="100"/>
      <c r="ABK286" s="100"/>
      <c r="ABL286" s="100"/>
      <c r="ABM286" s="100"/>
      <c r="ABN286" s="100"/>
      <c r="ABO286" s="100"/>
      <c r="ABP286" s="100"/>
      <c r="ABQ286" s="100"/>
      <c r="ABR286" s="100"/>
      <c r="ABS286" s="100"/>
      <c r="ABT286" s="100"/>
      <c r="ABU286" s="100"/>
      <c r="ABV286" s="100"/>
      <c r="ABW286" s="100"/>
      <c r="ABX286" s="100"/>
      <c r="ABY286" s="100"/>
      <c r="ABZ286" s="100"/>
      <c r="ACA286" s="100"/>
      <c r="ACB286" s="100"/>
      <c r="ACC286" s="100"/>
      <c r="ACD286" s="100"/>
      <c r="ACE286" s="100"/>
      <c r="ACF286" s="100"/>
      <c r="ACG286" s="100"/>
      <c r="ACH286" s="100"/>
      <c r="ACI286" s="100"/>
      <c r="ACJ286" s="100"/>
      <c r="ACK286" s="100"/>
      <c r="ACL286" s="100"/>
      <c r="ACM286" s="100"/>
      <c r="ACN286" s="100"/>
      <c r="ACO286" s="100"/>
      <c r="ACP286" s="100"/>
      <c r="ACQ286" s="100"/>
      <c r="ACR286" s="100"/>
      <c r="ACS286" s="100"/>
      <c r="ACT286" s="100"/>
      <c r="ACU286" s="100"/>
      <c r="ACV286" s="100"/>
      <c r="ACW286" s="100"/>
      <c r="ACX286" s="100"/>
      <c r="ACY286" s="100"/>
      <c r="ACZ286" s="100"/>
      <c r="ADA286" s="100"/>
      <c r="ADB286" s="100"/>
      <c r="ADC286" s="100"/>
      <c r="ADD286" s="100"/>
      <c r="ADE286" s="100"/>
      <c r="ADF286" s="100"/>
      <c r="ADG286" s="100"/>
      <c r="ADH286" s="100"/>
      <c r="ADI286" s="100"/>
      <c r="ADJ286" s="100"/>
      <c r="ADK286" s="100"/>
      <c r="ADL286" s="100"/>
      <c r="ADM286" s="100"/>
      <c r="ADN286" s="100"/>
      <c r="ADO286" s="100"/>
      <c r="ADP286" s="100"/>
      <c r="ADQ286" s="100"/>
      <c r="ADR286" s="100"/>
      <c r="ADS286" s="100"/>
      <c r="ADT286" s="100"/>
      <c r="ADU286" s="100"/>
      <c r="ADV286" s="100"/>
      <c r="ADW286" s="100"/>
      <c r="ADX286" s="100"/>
      <c r="ADY286" s="100"/>
      <c r="ADZ286" s="100"/>
      <c r="AEA286" s="100"/>
      <c r="AEB286" s="100"/>
      <c r="AEC286" s="100"/>
      <c r="AED286" s="100"/>
      <c r="AEE286" s="100"/>
      <c r="AEF286" s="100"/>
      <c r="AEG286" s="100"/>
      <c r="AEH286" s="100"/>
      <c r="AEI286" s="100"/>
      <c r="AEJ286" s="100"/>
      <c r="AEK286" s="100"/>
      <c r="AEL286" s="100"/>
      <c r="AEM286" s="100"/>
      <c r="AEN286" s="100"/>
      <c r="AEO286" s="100"/>
      <c r="AEP286" s="100"/>
      <c r="AEQ286" s="100"/>
      <c r="AER286" s="100"/>
      <c r="AES286" s="100"/>
      <c r="AET286" s="100"/>
      <c r="AEU286" s="100"/>
      <c r="AEV286" s="100"/>
      <c r="AEW286" s="100"/>
      <c r="AEX286" s="100"/>
      <c r="AEY286" s="100"/>
      <c r="AEZ286" s="100"/>
      <c r="AFA286" s="100"/>
      <c r="AFB286" s="100"/>
      <c r="AFC286" s="100"/>
      <c r="AFD286" s="100"/>
      <c r="AFE286" s="100"/>
      <c r="AFF286" s="100"/>
      <c r="AFG286" s="100"/>
      <c r="AFH286" s="100"/>
      <c r="AFI286" s="100"/>
      <c r="AFJ286" s="100"/>
      <c r="AFK286" s="100"/>
      <c r="AFL286" s="100"/>
      <c r="AFM286" s="100"/>
      <c r="AFN286" s="100"/>
      <c r="AFO286" s="100"/>
      <c r="AFP286" s="100"/>
      <c r="AFQ286" s="100"/>
      <c r="AFR286" s="100"/>
      <c r="AFS286" s="100"/>
      <c r="AFT286" s="100"/>
      <c r="AFU286" s="100"/>
      <c r="AFV286" s="100"/>
      <c r="AFW286" s="100"/>
      <c r="AFX286" s="100"/>
      <c r="AFY286" s="100"/>
      <c r="AFZ286" s="100"/>
      <c r="AGA286" s="100"/>
      <c r="AGB286" s="100"/>
      <c r="AGC286" s="100"/>
      <c r="AGD286" s="100"/>
      <c r="AGE286" s="100"/>
      <c r="AGF286" s="100"/>
      <c r="AGG286" s="100"/>
      <c r="AGH286" s="100"/>
      <c r="AGI286" s="100"/>
      <c r="AGJ286" s="100"/>
      <c r="AGK286" s="100"/>
      <c r="AGL286" s="100"/>
      <c r="AGM286" s="100"/>
      <c r="AGN286" s="100"/>
      <c r="AGO286" s="100"/>
      <c r="AGP286" s="100"/>
      <c r="AGQ286" s="100"/>
      <c r="AGR286" s="100"/>
      <c r="AGS286" s="100"/>
      <c r="AGT286" s="100"/>
      <c r="AGU286" s="100"/>
      <c r="AGV286" s="100"/>
      <c r="AGW286" s="100"/>
      <c r="AGX286" s="100"/>
      <c r="AGY286" s="100"/>
      <c r="AGZ286" s="100"/>
      <c r="AHA286" s="100"/>
      <c r="AHB286" s="100"/>
      <c r="AHC286" s="100"/>
      <c r="AHD286" s="100"/>
      <c r="AHE286" s="100"/>
      <c r="AHF286" s="100"/>
      <c r="AHG286" s="100"/>
      <c r="AHH286" s="100"/>
      <c r="AHI286" s="100"/>
      <c r="AHJ286" s="100"/>
      <c r="AHK286" s="100"/>
      <c r="AHL286" s="100"/>
      <c r="AHM286" s="100"/>
      <c r="AHN286" s="100"/>
      <c r="AHO286" s="100"/>
      <c r="AHP286" s="100"/>
      <c r="AHQ286" s="100"/>
      <c r="AHR286" s="100"/>
      <c r="AHS286" s="100"/>
      <c r="AHT286" s="100"/>
      <c r="AHU286" s="100"/>
      <c r="AHV286" s="100"/>
      <c r="AHW286" s="100"/>
      <c r="AHX286" s="100"/>
      <c r="AHY286" s="100"/>
      <c r="AHZ286" s="100"/>
      <c r="AIA286" s="100"/>
      <c r="AIB286" s="100"/>
      <c r="AIC286" s="100"/>
      <c r="AID286" s="100"/>
      <c r="AIE286" s="100"/>
      <c r="AIF286" s="100"/>
      <c r="AIG286" s="100"/>
      <c r="AIH286" s="100"/>
      <c r="AII286" s="100"/>
      <c r="AIJ286" s="100"/>
      <c r="AIK286" s="100"/>
      <c r="AIL286" s="100"/>
      <c r="AIM286" s="100"/>
      <c r="AIN286" s="100"/>
      <c r="AIO286" s="100"/>
      <c r="AIP286" s="100"/>
      <c r="AIQ286" s="100"/>
      <c r="AIR286" s="100"/>
      <c r="AIS286" s="100"/>
      <c r="AIT286" s="100"/>
      <c r="AIU286" s="100"/>
      <c r="AIV286" s="100"/>
      <c r="AIW286" s="100"/>
      <c r="AIX286" s="100"/>
      <c r="AIY286" s="100"/>
      <c r="AIZ286" s="100"/>
      <c r="AJA286" s="100"/>
      <c r="AJB286" s="100"/>
      <c r="AJC286" s="100"/>
      <c r="AJD286" s="100"/>
      <c r="AJE286" s="100"/>
      <c r="AJF286" s="100"/>
      <c r="AJG286" s="100"/>
      <c r="AJH286" s="100"/>
      <c r="AJI286" s="100"/>
      <c r="AJJ286" s="100"/>
      <c r="AJK286" s="100"/>
      <c r="AJL286" s="100"/>
      <c r="AJM286" s="100"/>
      <c r="AJN286" s="100"/>
      <c r="AJO286" s="100"/>
      <c r="AJP286" s="100"/>
      <c r="AJQ286" s="100"/>
      <c r="AJR286" s="100"/>
      <c r="AJS286" s="100"/>
      <c r="AJT286" s="100"/>
      <c r="AJU286" s="100"/>
      <c r="AJV286" s="100"/>
      <c r="AJW286" s="100"/>
      <c r="AJX286" s="100"/>
      <c r="AJY286" s="100"/>
      <c r="AJZ286" s="100"/>
      <c r="AKA286" s="100"/>
      <c r="AKB286" s="100"/>
      <c r="AKC286" s="100"/>
      <c r="AKD286" s="100"/>
      <c r="AKE286" s="100"/>
      <c r="AKF286" s="100"/>
      <c r="AKG286" s="100"/>
      <c r="AKH286" s="100"/>
      <c r="AKI286" s="100"/>
      <c r="AKJ286" s="100"/>
      <c r="AKK286" s="100"/>
      <c r="AKL286" s="100"/>
      <c r="AKM286" s="100"/>
      <c r="AKN286" s="100"/>
      <c r="AKO286" s="100"/>
      <c r="AKP286" s="100"/>
      <c r="AKQ286" s="100"/>
      <c r="AKR286" s="100"/>
      <c r="AKS286" s="100"/>
      <c r="AKT286" s="100"/>
      <c r="AKU286" s="100"/>
      <c r="AKV286" s="100"/>
      <c r="AKW286" s="100"/>
      <c r="AKX286" s="100"/>
      <c r="AKY286" s="100"/>
      <c r="AKZ286" s="100"/>
      <c r="ALA286" s="100"/>
      <c r="ALB286" s="100"/>
      <c r="ALC286" s="100"/>
      <c r="ALD286" s="100"/>
      <c r="ALE286" s="100"/>
      <c r="ALF286" s="100"/>
      <c r="ALG286" s="100"/>
      <c r="ALH286" s="100"/>
      <c r="ALI286" s="100"/>
      <c r="ALJ286" s="100"/>
      <c r="ALK286" s="100"/>
      <c r="ALL286" s="100"/>
      <c r="ALM286" s="100"/>
      <c r="ALN286" s="100"/>
      <c r="ALO286" s="100"/>
      <c r="ALP286" s="100"/>
      <c r="ALQ286" s="100"/>
      <c r="ALR286" s="100"/>
      <c r="ALS286" s="100"/>
      <c r="ALT286" s="100"/>
      <c r="ALU286" s="100"/>
      <c r="ALV286" s="100"/>
      <c r="ALW286" s="100"/>
      <c r="ALX286" s="100"/>
      <c r="ALY286" s="100"/>
      <c r="ALZ286" s="100"/>
      <c r="AMA286" s="100"/>
      <c r="AMB286" s="100"/>
      <c r="AMC286" s="100"/>
      <c r="AMD286" s="100"/>
      <c r="AME286" s="100"/>
      <c r="AMF286" s="100"/>
      <c r="AMG286" s="100"/>
      <c r="AMH286" s="100"/>
      <c r="AMI286" s="100"/>
    </row>
    <row r="287" spans="1:1023" s="104" customFormat="1">
      <c r="A287" s="117" t="s">
        <v>260</v>
      </c>
      <c r="B287" s="118" t="s">
        <v>291</v>
      </c>
      <c r="C287" s="100">
        <v>3</v>
      </c>
      <c r="D287" s="100">
        <v>1</v>
      </c>
      <c r="E287" s="100"/>
      <c r="F287" s="100"/>
      <c r="G287" s="100"/>
      <c r="H287" s="100">
        <f t="shared" si="40"/>
        <v>4</v>
      </c>
      <c r="I287" s="123" t="str">
        <f t="shared" si="41"/>
        <v>統一超商</v>
      </c>
      <c r="J287" s="127" t="str">
        <f>IF((I287&lt;&gt;店舗数一覧_2021!I287),"○","")</f>
        <v/>
      </c>
      <c r="K287" s="124">
        <v>13940</v>
      </c>
      <c r="L287" s="102">
        <f t="shared" si="42"/>
        <v>3485</v>
      </c>
      <c r="S287" s="100"/>
      <c r="T287" s="100"/>
      <c r="U287" s="100"/>
      <c r="V287" s="100"/>
      <c r="W287" s="100"/>
      <c r="X287" s="100"/>
      <c r="Y287" s="100"/>
      <c r="Z287" s="100"/>
      <c r="AA287" s="100"/>
      <c r="AB287" s="100"/>
      <c r="AC287" s="100"/>
      <c r="AD287" s="100"/>
      <c r="AE287" s="100"/>
      <c r="AF287" s="100"/>
      <c r="AG287" s="100"/>
      <c r="AH287" s="100"/>
      <c r="AI287" s="100"/>
      <c r="AJ287" s="100"/>
      <c r="AK287" s="100"/>
      <c r="AL287" s="100"/>
      <c r="AM287" s="100"/>
      <c r="AN287" s="100"/>
      <c r="AO287" s="100"/>
      <c r="AP287" s="100"/>
      <c r="AQ287" s="100"/>
      <c r="AR287" s="100"/>
      <c r="AS287" s="100"/>
      <c r="AT287" s="100"/>
      <c r="AU287" s="100"/>
      <c r="AV287" s="100"/>
      <c r="AW287" s="100"/>
      <c r="AX287" s="100"/>
      <c r="AY287" s="100"/>
      <c r="AZ287" s="100"/>
      <c r="BA287" s="100"/>
      <c r="BB287" s="100"/>
      <c r="BC287" s="100"/>
      <c r="BD287" s="100"/>
      <c r="BE287" s="100"/>
      <c r="BF287" s="100"/>
      <c r="BG287" s="100"/>
      <c r="BH287" s="100"/>
      <c r="BI287" s="100"/>
      <c r="BJ287" s="100"/>
      <c r="BK287" s="100"/>
      <c r="BL287" s="100"/>
      <c r="BM287" s="100"/>
      <c r="BN287" s="100"/>
      <c r="BO287" s="100"/>
      <c r="BP287" s="100"/>
      <c r="BQ287" s="100"/>
      <c r="BR287" s="100"/>
      <c r="BS287" s="100"/>
      <c r="BT287" s="100"/>
      <c r="BU287" s="100"/>
      <c r="BV287" s="100"/>
      <c r="BW287" s="100"/>
      <c r="BX287" s="100"/>
      <c r="BY287" s="100"/>
      <c r="BZ287" s="100"/>
      <c r="CA287" s="100"/>
      <c r="CB287" s="100"/>
      <c r="CC287" s="100"/>
      <c r="CD287" s="100"/>
      <c r="CE287" s="100"/>
      <c r="CF287" s="100"/>
      <c r="CG287" s="100"/>
      <c r="CH287" s="100"/>
      <c r="CI287" s="100"/>
      <c r="CJ287" s="100"/>
      <c r="CK287" s="100"/>
      <c r="CL287" s="100"/>
      <c r="CM287" s="100"/>
      <c r="CN287" s="100"/>
      <c r="CO287" s="100"/>
      <c r="CP287" s="100"/>
      <c r="CQ287" s="100"/>
      <c r="CR287" s="100"/>
      <c r="CS287" s="100"/>
      <c r="CT287" s="100"/>
      <c r="CU287" s="100"/>
      <c r="CV287" s="100"/>
      <c r="CW287" s="100"/>
      <c r="CX287" s="100"/>
      <c r="CY287" s="100"/>
      <c r="CZ287" s="100"/>
      <c r="DA287" s="100"/>
      <c r="DB287" s="100"/>
      <c r="DC287" s="100"/>
      <c r="DD287" s="100"/>
      <c r="DE287" s="100"/>
      <c r="DF287" s="100"/>
      <c r="DG287" s="100"/>
      <c r="DH287" s="100"/>
      <c r="DI287" s="100"/>
      <c r="DJ287" s="100"/>
      <c r="DK287" s="100"/>
      <c r="DL287" s="100"/>
      <c r="DM287" s="100"/>
      <c r="DN287" s="100"/>
      <c r="DO287" s="100"/>
      <c r="DP287" s="100"/>
      <c r="DQ287" s="100"/>
      <c r="DR287" s="100"/>
      <c r="DS287" s="100"/>
      <c r="DT287" s="100"/>
      <c r="DU287" s="100"/>
      <c r="DV287" s="100"/>
      <c r="DW287" s="100"/>
      <c r="DX287" s="100"/>
      <c r="DY287" s="100"/>
      <c r="DZ287" s="100"/>
      <c r="EA287" s="100"/>
      <c r="EB287" s="100"/>
      <c r="EC287" s="100"/>
      <c r="ED287" s="100"/>
      <c r="EE287" s="100"/>
      <c r="EF287" s="100"/>
      <c r="EG287" s="100"/>
      <c r="EH287" s="100"/>
      <c r="EI287" s="100"/>
      <c r="EJ287" s="100"/>
      <c r="EK287" s="100"/>
      <c r="EL287" s="100"/>
      <c r="EM287" s="100"/>
      <c r="EN287" s="100"/>
      <c r="EO287" s="100"/>
      <c r="EP287" s="100"/>
      <c r="EQ287" s="100"/>
      <c r="ER287" s="100"/>
      <c r="ES287" s="100"/>
      <c r="ET287" s="100"/>
      <c r="EU287" s="100"/>
      <c r="EV287" s="100"/>
      <c r="EW287" s="100"/>
      <c r="EX287" s="100"/>
      <c r="EY287" s="100"/>
      <c r="EZ287" s="100"/>
      <c r="FA287" s="100"/>
      <c r="FB287" s="100"/>
      <c r="FC287" s="100"/>
      <c r="FD287" s="100"/>
      <c r="FE287" s="100"/>
      <c r="FF287" s="100"/>
      <c r="FG287" s="100"/>
      <c r="FH287" s="100"/>
      <c r="FI287" s="100"/>
      <c r="FJ287" s="100"/>
      <c r="FK287" s="100"/>
      <c r="FL287" s="100"/>
      <c r="FM287" s="100"/>
      <c r="FN287" s="100"/>
      <c r="FO287" s="100"/>
      <c r="FP287" s="100"/>
      <c r="FQ287" s="100"/>
      <c r="FR287" s="100"/>
      <c r="FS287" s="100"/>
      <c r="FT287" s="100"/>
      <c r="FU287" s="100"/>
      <c r="FV287" s="100"/>
      <c r="FW287" s="100"/>
      <c r="FX287" s="100"/>
      <c r="FY287" s="100"/>
      <c r="FZ287" s="100"/>
      <c r="GA287" s="100"/>
      <c r="GB287" s="100"/>
      <c r="GC287" s="100"/>
      <c r="GD287" s="100"/>
      <c r="GE287" s="100"/>
      <c r="GF287" s="100"/>
      <c r="GG287" s="100"/>
      <c r="GH287" s="100"/>
      <c r="GI287" s="100"/>
      <c r="GJ287" s="100"/>
      <c r="GK287" s="100"/>
      <c r="GL287" s="100"/>
      <c r="GM287" s="100"/>
      <c r="GN287" s="100"/>
      <c r="GO287" s="100"/>
      <c r="GP287" s="100"/>
      <c r="GQ287" s="100"/>
      <c r="GR287" s="100"/>
      <c r="GS287" s="100"/>
      <c r="GT287" s="100"/>
      <c r="GU287" s="100"/>
      <c r="GV287" s="100"/>
      <c r="GW287" s="100"/>
      <c r="GX287" s="100"/>
      <c r="GY287" s="100"/>
      <c r="GZ287" s="100"/>
      <c r="HA287" s="100"/>
      <c r="HB287" s="100"/>
      <c r="HC287" s="100"/>
      <c r="HD287" s="100"/>
      <c r="HE287" s="100"/>
      <c r="HF287" s="100"/>
      <c r="HG287" s="100"/>
      <c r="HH287" s="100"/>
      <c r="HI287" s="100"/>
      <c r="HJ287" s="100"/>
      <c r="HK287" s="100"/>
      <c r="HL287" s="100"/>
      <c r="HM287" s="100"/>
      <c r="HN287" s="100"/>
      <c r="HO287" s="100"/>
      <c r="HP287" s="100"/>
      <c r="HQ287" s="100"/>
      <c r="HR287" s="100"/>
      <c r="HS287" s="100"/>
      <c r="HT287" s="100"/>
      <c r="HU287" s="100"/>
      <c r="HV287" s="100"/>
      <c r="HW287" s="100"/>
      <c r="HX287" s="100"/>
      <c r="HY287" s="100"/>
      <c r="HZ287" s="100"/>
      <c r="IA287" s="100"/>
      <c r="IB287" s="100"/>
      <c r="IC287" s="100"/>
      <c r="ID287" s="100"/>
      <c r="IE287" s="100"/>
      <c r="IF287" s="100"/>
      <c r="IG287" s="100"/>
      <c r="IH287" s="100"/>
      <c r="II287" s="100"/>
      <c r="IJ287" s="100"/>
      <c r="IK287" s="100"/>
      <c r="IL287" s="100"/>
      <c r="IM287" s="100"/>
      <c r="IN287" s="100"/>
      <c r="IO287" s="100"/>
      <c r="IP287" s="100"/>
      <c r="IQ287" s="100"/>
      <c r="IR287" s="100"/>
      <c r="IS287" s="100"/>
      <c r="IT287" s="100"/>
      <c r="IU287" s="100"/>
      <c r="IV287" s="100"/>
      <c r="IW287" s="100"/>
      <c r="IX287" s="100"/>
      <c r="IY287" s="100"/>
      <c r="IZ287" s="100"/>
      <c r="JA287" s="100"/>
      <c r="JB287" s="100"/>
      <c r="JC287" s="100"/>
      <c r="JD287" s="100"/>
      <c r="JE287" s="100"/>
      <c r="JF287" s="100"/>
      <c r="JG287" s="100"/>
      <c r="JH287" s="100"/>
      <c r="JI287" s="100"/>
      <c r="JJ287" s="100"/>
      <c r="JK287" s="100"/>
      <c r="JL287" s="100"/>
      <c r="JM287" s="100"/>
      <c r="JN287" s="100"/>
      <c r="JO287" s="100"/>
      <c r="JP287" s="100"/>
      <c r="JQ287" s="100"/>
      <c r="JR287" s="100"/>
      <c r="JS287" s="100"/>
      <c r="JT287" s="100"/>
      <c r="JU287" s="100"/>
      <c r="JV287" s="100"/>
      <c r="JW287" s="100"/>
      <c r="JX287" s="100"/>
      <c r="JY287" s="100"/>
      <c r="JZ287" s="100"/>
      <c r="KA287" s="100"/>
      <c r="KB287" s="100"/>
      <c r="KC287" s="100"/>
      <c r="KD287" s="100"/>
      <c r="KE287" s="100"/>
      <c r="KF287" s="100"/>
      <c r="KG287" s="100"/>
      <c r="KH287" s="100"/>
      <c r="KI287" s="100"/>
      <c r="KJ287" s="100"/>
      <c r="KK287" s="100"/>
      <c r="KL287" s="100"/>
      <c r="KM287" s="100"/>
      <c r="KN287" s="100"/>
      <c r="KO287" s="100"/>
      <c r="KP287" s="100"/>
      <c r="KQ287" s="100"/>
      <c r="KR287" s="100"/>
      <c r="KS287" s="100"/>
      <c r="KT287" s="100"/>
      <c r="KU287" s="100"/>
      <c r="KV287" s="100"/>
      <c r="KW287" s="100"/>
      <c r="KX287" s="100"/>
      <c r="KY287" s="100"/>
      <c r="KZ287" s="100"/>
      <c r="LA287" s="100"/>
      <c r="LB287" s="100"/>
      <c r="LC287" s="100"/>
      <c r="LD287" s="100"/>
      <c r="LE287" s="100"/>
      <c r="LF287" s="100"/>
      <c r="LG287" s="100"/>
      <c r="LH287" s="100"/>
      <c r="LI287" s="100"/>
      <c r="LJ287" s="100"/>
      <c r="LK287" s="100"/>
      <c r="LL287" s="100"/>
      <c r="LM287" s="100"/>
      <c r="LN287" s="100"/>
      <c r="LO287" s="100"/>
      <c r="LP287" s="100"/>
      <c r="LQ287" s="100"/>
      <c r="LR287" s="100"/>
      <c r="LS287" s="100"/>
      <c r="LT287" s="100"/>
      <c r="LU287" s="100"/>
      <c r="LV287" s="100"/>
      <c r="LW287" s="100"/>
      <c r="LX287" s="100"/>
      <c r="LY287" s="100"/>
      <c r="LZ287" s="100"/>
      <c r="MA287" s="100"/>
      <c r="MB287" s="100"/>
      <c r="MC287" s="100"/>
      <c r="MD287" s="100"/>
      <c r="ME287" s="100"/>
      <c r="MF287" s="100"/>
      <c r="MG287" s="100"/>
      <c r="MH287" s="100"/>
      <c r="MI287" s="100"/>
      <c r="MJ287" s="100"/>
      <c r="MK287" s="100"/>
      <c r="ML287" s="100"/>
      <c r="MM287" s="100"/>
      <c r="MN287" s="100"/>
      <c r="MO287" s="100"/>
      <c r="MP287" s="100"/>
      <c r="MQ287" s="100"/>
      <c r="MR287" s="100"/>
      <c r="MS287" s="100"/>
      <c r="MT287" s="100"/>
      <c r="MU287" s="100"/>
      <c r="MV287" s="100"/>
      <c r="MW287" s="100"/>
      <c r="MX287" s="100"/>
      <c r="MY287" s="100"/>
      <c r="MZ287" s="100"/>
      <c r="NA287" s="100"/>
      <c r="NB287" s="100"/>
      <c r="NC287" s="100"/>
      <c r="ND287" s="100"/>
      <c r="NE287" s="100"/>
      <c r="NF287" s="100"/>
      <c r="NG287" s="100"/>
      <c r="NH287" s="100"/>
      <c r="NI287" s="100"/>
      <c r="NJ287" s="100"/>
      <c r="NK287" s="100"/>
      <c r="NL287" s="100"/>
      <c r="NM287" s="100"/>
      <c r="NN287" s="100"/>
      <c r="NO287" s="100"/>
      <c r="NP287" s="100"/>
      <c r="NQ287" s="100"/>
      <c r="NR287" s="100"/>
      <c r="NS287" s="100"/>
      <c r="NT287" s="100"/>
      <c r="NU287" s="100"/>
      <c r="NV287" s="100"/>
      <c r="NW287" s="100"/>
      <c r="NX287" s="100"/>
      <c r="NY287" s="100"/>
      <c r="NZ287" s="100"/>
      <c r="OA287" s="100"/>
      <c r="OB287" s="100"/>
      <c r="OC287" s="100"/>
      <c r="OD287" s="100"/>
      <c r="OE287" s="100"/>
      <c r="OF287" s="100"/>
      <c r="OG287" s="100"/>
      <c r="OH287" s="100"/>
      <c r="OI287" s="100"/>
      <c r="OJ287" s="100"/>
      <c r="OK287" s="100"/>
      <c r="OL287" s="100"/>
      <c r="OM287" s="100"/>
      <c r="ON287" s="100"/>
      <c r="OO287" s="100"/>
      <c r="OP287" s="100"/>
      <c r="OQ287" s="100"/>
      <c r="OR287" s="100"/>
      <c r="OS287" s="100"/>
      <c r="OT287" s="100"/>
      <c r="OU287" s="100"/>
      <c r="OV287" s="100"/>
      <c r="OW287" s="100"/>
      <c r="OX287" s="100"/>
      <c r="OY287" s="100"/>
      <c r="OZ287" s="100"/>
      <c r="PA287" s="100"/>
      <c r="PB287" s="100"/>
      <c r="PC287" s="100"/>
      <c r="PD287" s="100"/>
      <c r="PE287" s="100"/>
      <c r="PF287" s="100"/>
      <c r="PG287" s="100"/>
      <c r="PH287" s="100"/>
      <c r="PI287" s="100"/>
      <c r="PJ287" s="100"/>
      <c r="PK287" s="100"/>
      <c r="PL287" s="100"/>
      <c r="PM287" s="100"/>
      <c r="PN287" s="100"/>
      <c r="PO287" s="100"/>
      <c r="PP287" s="100"/>
      <c r="PQ287" s="100"/>
      <c r="PR287" s="100"/>
      <c r="PS287" s="100"/>
      <c r="PT287" s="100"/>
      <c r="PU287" s="100"/>
      <c r="PV287" s="100"/>
      <c r="PW287" s="100"/>
      <c r="PX287" s="100"/>
      <c r="PY287" s="100"/>
      <c r="PZ287" s="100"/>
      <c r="QA287" s="100"/>
      <c r="QB287" s="100"/>
      <c r="QC287" s="100"/>
      <c r="QD287" s="100"/>
      <c r="QE287" s="100"/>
      <c r="QF287" s="100"/>
      <c r="QG287" s="100"/>
      <c r="QH287" s="100"/>
      <c r="QI287" s="100"/>
      <c r="QJ287" s="100"/>
      <c r="QK287" s="100"/>
      <c r="QL287" s="100"/>
      <c r="QM287" s="100"/>
      <c r="QN287" s="100"/>
      <c r="QO287" s="100"/>
      <c r="QP287" s="100"/>
      <c r="QQ287" s="100"/>
      <c r="QR287" s="100"/>
      <c r="QS287" s="100"/>
      <c r="QT287" s="100"/>
      <c r="QU287" s="100"/>
      <c r="QV287" s="100"/>
      <c r="QW287" s="100"/>
      <c r="QX287" s="100"/>
      <c r="QY287" s="100"/>
      <c r="QZ287" s="100"/>
      <c r="RA287" s="100"/>
      <c r="RB287" s="100"/>
      <c r="RC287" s="100"/>
      <c r="RD287" s="100"/>
      <c r="RE287" s="100"/>
      <c r="RF287" s="100"/>
      <c r="RG287" s="100"/>
      <c r="RH287" s="100"/>
      <c r="RI287" s="100"/>
      <c r="RJ287" s="100"/>
      <c r="RK287" s="100"/>
      <c r="RL287" s="100"/>
      <c r="RM287" s="100"/>
      <c r="RN287" s="100"/>
      <c r="RO287" s="100"/>
      <c r="RP287" s="100"/>
      <c r="RQ287" s="100"/>
      <c r="RR287" s="100"/>
      <c r="RS287" s="100"/>
      <c r="RT287" s="100"/>
      <c r="RU287" s="100"/>
      <c r="RV287" s="100"/>
      <c r="RW287" s="100"/>
      <c r="RX287" s="100"/>
      <c r="RY287" s="100"/>
      <c r="RZ287" s="100"/>
      <c r="SA287" s="100"/>
      <c r="SB287" s="100"/>
      <c r="SC287" s="100"/>
      <c r="SD287" s="100"/>
      <c r="SE287" s="100"/>
      <c r="SF287" s="100"/>
      <c r="SG287" s="100"/>
      <c r="SH287" s="100"/>
      <c r="SI287" s="100"/>
      <c r="SJ287" s="100"/>
      <c r="SK287" s="100"/>
      <c r="SL287" s="100"/>
      <c r="SM287" s="100"/>
      <c r="SN287" s="100"/>
      <c r="SO287" s="100"/>
      <c r="SP287" s="100"/>
      <c r="SQ287" s="100"/>
      <c r="SR287" s="100"/>
      <c r="SS287" s="100"/>
      <c r="ST287" s="100"/>
      <c r="SU287" s="100"/>
      <c r="SV287" s="100"/>
      <c r="SW287" s="100"/>
      <c r="SX287" s="100"/>
      <c r="SY287" s="100"/>
      <c r="SZ287" s="100"/>
      <c r="TA287" s="100"/>
      <c r="TB287" s="100"/>
      <c r="TC287" s="100"/>
      <c r="TD287" s="100"/>
      <c r="TE287" s="100"/>
      <c r="TF287" s="100"/>
      <c r="TG287" s="100"/>
      <c r="TH287" s="100"/>
      <c r="TI287" s="100"/>
      <c r="TJ287" s="100"/>
      <c r="TK287" s="100"/>
      <c r="TL287" s="100"/>
      <c r="TM287" s="100"/>
      <c r="TN287" s="100"/>
      <c r="TO287" s="100"/>
      <c r="TP287" s="100"/>
      <c r="TQ287" s="100"/>
      <c r="TR287" s="100"/>
      <c r="TS287" s="100"/>
      <c r="TT287" s="100"/>
      <c r="TU287" s="100"/>
      <c r="TV287" s="100"/>
      <c r="TW287" s="100"/>
      <c r="TX287" s="100"/>
      <c r="TY287" s="100"/>
      <c r="TZ287" s="100"/>
      <c r="UA287" s="100"/>
      <c r="UB287" s="100"/>
      <c r="UC287" s="100"/>
      <c r="UD287" s="100"/>
      <c r="UE287" s="100"/>
      <c r="UF287" s="100"/>
      <c r="UG287" s="100"/>
      <c r="UH287" s="100"/>
      <c r="UI287" s="100"/>
      <c r="UJ287" s="100"/>
      <c r="UK287" s="100"/>
      <c r="UL287" s="100"/>
      <c r="UM287" s="100"/>
      <c r="UN287" s="100"/>
      <c r="UO287" s="100"/>
      <c r="UP287" s="100"/>
      <c r="UQ287" s="100"/>
      <c r="UR287" s="100"/>
      <c r="US287" s="100"/>
      <c r="UT287" s="100"/>
      <c r="UU287" s="100"/>
      <c r="UV287" s="100"/>
      <c r="UW287" s="100"/>
      <c r="UX287" s="100"/>
      <c r="UY287" s="100"/>
      <c r="UZ287" s="100"/>
      <c r="VA287" s="100"/>
      <c r="VB287" s="100"/>
      <c r="VC287" s="100"/>
      <c r="VD287" s="100"/>
      <c r="VE287" s="100"/>
      <c r="VF287" s="100"/>
      <c r="VG287" s="100"/>
      <c r="VH287" s="100"/>
      <c r="VI287" s="100"/>
      <c r="VJ287" s="100"/>
      <c r="VK287" s="100"/>
      <c r="VL287" s="100"/>
      <c r="VM287" s="100"/>
      <c r="VN287" s="100"/>
      <c r="VO287" s="100"/>
      <c r="VP287" s="100"/>
      <c r="VQ287" s="100"/>
      <c r="VR287" s="100"/>
      <c r="VS287" s="100"/>
      <c r="VT287" s="100"/>
      <c r="VU287" s="100"/>
      <c r="VV287" s="100"/>
      <c r="VW287" s="100"/>
      <c r="VX287" s="100"/>
      <c r="VY287" s="100"/>
      <c r="VZ287" s="100"/>
      <c r="WA287" s="100"/>
      <c r="WB287" s="100"/>
      <c r="WC287" s="100"/>
      <c r="WD287" s="100"/>
      <c r="WE287" s="100"/>
      <c r="WF287" s="100"/>
      <c r="WG287" s="100"/>
      <c r="WH287" s="100"/>
      <c r="WI287" s="100"/>
      <c r="WJ287" s="100"/>
      <c r="WK287" s="100"/>
      <c r="WL287" s="100"/>
      <c r="WM287" s="100"/>
      <c r="WN287" s="100"/>
      <c r="WO287" s="100"/>
      <c r="WP287" s="100"/>
      <c r="WQ287" s="100"/>
      <c r="WR287" s="100"/>
      <c r="WS287" s="100"/>
      <c r="WT287" s="100"/>
      <c r="WU287" s="100"/>
      <c r="WV287" s="100"/>
      <c r="WW287" s="100"/>
      <c r="WX287" s="100"/>
      <c r="WY287" s="100"/>
      <c r="WZ287" s="100"/>
      <c r="XA287" s="100"/>
      <c r="XB287" s="100"/>
      <c r="XC287" s="100"/>
      <c r="XD287" s="100"/>
      <c r="XE287" s="100"/>
      <c r="XF287" s="100"/>
      <c r="XG287" s="100"/>
      <c r="XH287" s="100"/>
      <c r="XI287" s="100"/>
      <c r="XJ287" s="100"/>
      <c r="XK287" s="100"/>
      <c r="XL287" s="100"/>
      <c r="XM287" s="100"/>
      <c r="XN287" s="100"/>
      <c r="XO287" s="100"/>
      <c r="XP287" s="100"/>
      <c r="XQ287" s="100"/>
      <c r="XR287" s="100"/>
      <c r="XS287" s="100"/>
      <c r="XT287" s="100"/>
      <c r="XU287" s="100"/>
      <c r="XV287" s="100"/>
      <c r="XW287" s="100"/>
      <c r="XX287" s="100"/>
      <c r="XY287" s="100"/>
      <c r="XZ287" s="100"/>
      <c r="YA287" s="100"/>
      <c r="YB287" s="100"/>
      <c r="YC287" s="100"/>
      <c r="YD287" s="100"/>
      <c r="YE287" s="100"/>
      <c r="YF287" s="100"/>
      <c r="YG287" s="100"/>
      <c r="YH287" s="100"/>
      <c r="YI287" s="100"/>
      <c r="YJ287" s="100"/>
      <c r="YK287" s="100"/>
      <c r="YL287" s="100"/>
      <c r="YM287" s="100"/>
      <c r="YN287" s="100"/>
      <c r="YO287" s="100"/>
      <c r="YP287" s="100"/>
      <c r="YQ287" s="100"/>
      <c r="YR287" s="100"/>
      <c r="YS287" s="100"/>
      <c r="YT287" s="100"/>
      <c r="YU287" s="100"/>
      <c r="YV287" s="100"/>
      <c r="YW287" s="100"/>
      <c r="YX287" s="100"/>
      <c r="YY287" s="100"/>
      <c r="YZ287" s="100"/>
      <c r="ZA287" s="100"/>
      <c r="ZB287" s="100"/>
      <c r="ZC287" s="100"/>
      <c r="ZD287" s="100"/>
      <c r="ZE287" s="100"/>
      <c r="ZF287" s="100"/>
      <c r="ZG287" s="100"/>
      <c r="ZH287" s="100"/>
      <c r="ZI287" s="100"/>
      <c r="ZJ287" s="100"/>
      <c r="ZK287" s="100"/>
      <c r="ZL287" s="100"/>
      <c r="ZM287" s="100"/>
      <c r="ZN287" s="100"/>
      <c r="ZO287" s="100"/>
      <c r="ZP287" s="100"/>
      <c r="ZQ287" s="100"/>
      <c r="ZR287" s="100"/>
      <c r="ZS287" s="100"/>
      <c r="ZT287" s="100"/>
      <c r="ZU287" s="100"/>
      <c r="ZV287" s="100"/>
      <c r="ZW287" s="100"/>
      <c r="ZX287" s="100"/>
      <c r="ZY287" s="100"/>
      <c r="ZZ287" s="100"/>
      <c r="AAA287" s="100"/>
      <c r="AAB287" s="100"/>
      <c r="AAC287" s="100"/>
      <c r="AAD287" s="100"/>
      <c r="AAE287" s="100"/>
      <c r="AAF287" s="100"/>
      <c r="AAG287" s="100"/>
      <c r="AAH287" s="100"/>
      <c r="AAI287" s="100"/>
      <c r="AAJ287" s="100"/>
      <c r="AAK287" s="100"/>
      <c r="AAL287" s="100"/>
      <c r="AAM287" s="100"/>
      <c r="AAN287" s="100"/>
      <c r="AAO287" s="100"/>
      <c r="AAP287" s="100"/>
      <c r="AAQ287" s="100"/>
      <c r="AAR287" s="100"/>
      <c r="AAS287" s="100"/>
      <c r="AAT287" s="100"/>
      <c r="AAU287" s="100"/>
      <c r="AAV287" s="100"/>
      <c r="AAW287" s="100"/>
      <c r="AAX287" s="100"/>
      <c r="AAY287" s="100"/>
      <c r="AAZ287" s="100"/>
      <c r="ABA287" s="100"/>
      <c r="ABB287" s="100"/>
      <c r="ABC287" s="100"/>
      <c r="ABD287" s="100"/>
      <c r="ABE287" s="100"/>
      <c r="ABF287" s="100"/>
      <c r="ABG287" s="100"/>
      <c r="ABH287" s="100"/>
      <c r="ABI287" s="100"/>
      <c r="ABJ287" s="100"/>
      <c r="ABK287" s="100"/>
      <c r="ABL287" s="100"/>
      <c r="ABM287" s="100"/>
      <c r="ABN287" s="100"/>
      <c r="ABO287" s="100"/>
      <c r="ABP287" s="100"/>
      <c r="ABQ287" s="100"/>
      <c r="ABR287" s="100"/>
      <c r="ABS287" s="100"/>
      <c r="ABT287" s="100"/>
      <c r="ABU287" s="100"/>
      <c r="ABV287" s="100"/>
      <c r="ABW287" s="100"/>
      <c r="ABX287" s="100"/>
      <c r="ABY287" s="100"/>
      <c r="ABZ287" s="100"/>
      <c r="ACA287" s="100"/>
      <c r="ACB287" s="100"/>
      <c r="ACC287" s="100"/>
      <c r="ACD287" s="100"/>
      <c r="ACE287" s="100"/>
      <c r="ACF287" s="100"/>
      <c r="ACG287" s="100"/>
      <c r="ACH287" s="100"/>
      <c r="ACI287" s="100"/>
      <c r="ACJ287" s="100"/>
      <c r="ACK287" s="100"/>
      <c r="ACL287" s="100"/>
      <c r="ACM287" s="100"/>
      <c r="ACN287" s="100"/>
      <c r="ACO287" s="100"/>
      <c r="ACP287" s="100"/>
      <c r="ACQ287" s="100"/>
      <c r="ACR287" s="100"/>
      <c r="ACS287" s="100"/>
      <c r="ACT287" s="100"/>
      <c r="ACU287" s="100"/>
      <c r="ACV287" s="100"/>
      <c r="ACW287" s="100"/>
      <c r="ACX287" s="100"/>
      <c r="ACY287" s="100"/>
      <c r="ACZ287" s="100"/>
      <c r="ADA287" s="100"/>
      <c r="ADB287" s="100"/>
      <c r="ADC287" s="100"/>
      <c r="ADD287" s="100"/>
      <c r="ADE287" s="100"/>
      <c r="ADF287" s="100"/>
      <c r="ADG287" s="100"/>
      <c r="ADH287" s="100"/>
      <c r="ADI287" s="100"/>
      <c r="ADJ287" s="100"/>
      <c r="ADK287" s="100"/>
      <c r="ADL287" s="100"/>
      <c r="ADM287" s="100"/>
      <c r="ADN287" s="100"/>
      <c r="ADO287" s="100"/>
      <c r="ADP287" s="100"/>
      <c r="ADQ287" s="100"/>
      <c r="ADR287" s="100"/>
      <c r="ADS287" s="100"/>
      <c r="ADT287" s="100"/>
      <c r="ADU287" s="100"/>
      <c r="ADV287" s="100"/>
      <c r="ADW287" s="100"/>
      <c r="ADX287" s="100"/>
      <c r="ADY287" s="100"/>
      <c r="ADZ287" s="100"/>
      <c r="AEA287" s="100"/>
      <c r="AEB287" s="100"/>
      <c r="AEC287" s="100"/>
      <c r="AED287" s="100"/>
      <c r="AEE287" s="100"/>
      <c r="AEF287" s="100"/>
      <c r="AEG287" s="100"/>
      <c r="AEH287" s="100"/>
      <c r="AEI287" s="100"/>
      <c r="AEJ287" s="100"/>
      <c r="AEK287" s="100"/>
      <c r="AEL287" s="100"/>
      <c r="AEM287" s="100"/>
      <c r="AEN287" s="100"/>
      <c r="AEO287" s="100"/>
      <c r="AEP287" s="100"/>
      <c r="AEQ287" s="100"/>
      <c r="AER287" s="100"/>
      <c r="AES287" s="100"/>
      <c r="AET287" s="100"/>
      <c r="AEU287" s="100"/>
      <c r="AEV287" s="100"/>
      <c r="AEW287" s="100"/>
      <c r="AEX287" s="100"/>
      <c r="AEY287" s="100"/>
      <c r="AEZ287" s="100"/>
      <c r="AFA287" s="100"/>
      <c r="AFB287" s="100"/>
      <c r="AFC287" s="100"/>
      <c r="AFD287" s="100"/>
      <c r="AFE287" s="100"/>
      <c r="AFF287" s="100"/>
      <c r="AFG287" s="100"/>
      <c r="AFH287" s="100"/>
      <c r="AFI287" s="100"/>
      <c r="AFJ287" s="100"/>
      <c r="AFK287" s="100"/>
      <c r="AFL287" s="100"/>
      <c r="AFM287" s="100"/>
      <c r="AFN287" s="100"/>
      <c r="AFO287" s="100"/>
      <c r="AFP287" s="100"/>
      <c r="AFQ287" s="100"/>
      <c r="AFR287" s="100"/>
      <c r="AFS287" s="100"/>
      <c r="AFT287" s="100"/>
      <c r="AFU287" s="100"/>
      <c r="AFV287" s="100"/>
      <c r="AFW287" s="100"/>
      <c r="AFX287" s="100"/>
      <c r="AFY287" s="100"/>
      <c r="AFZ287" s="100"/>
      <c r="AGA287" s="100"/>
      <c r="AGB287" s="100"/>
      <c r="AGC287" s="100"/>
      <c r="AGD287" s="100"/>
      <c r="AGE287" s="100"/>
      <c r="AGF287" s="100"/>
      <c r="AGG287" s="100"/>
      <c r="AGH287" s="100"/>
      <c r="AGI287" s="100"/>
      <c r="AGJ287" s="100"/>
      <c r="AGK287" s="100"/>
      <c r="AGL287" s="100"/>
      <c r="AGM287" s="100"/>
      <c r="AGN287" s="100"/>
      <c r="AGO287" s="100"/>
      <c r="AGP287" s="100"/>
      <c r="AGQ287" s="100"/>
      <c r="AGR287" s="100"/>
      <c r="AGS287" s="100"/>
      <c r="AGT287" s="100"/>
      <c r="AGU287" s="100"/>
      <c r="AGV287" s="100"/>
      <c r="AGW287" s="100"/>
      <c r="AGX287" s="100"/>
      <c r="AGY287" s="100"/>
      <c r="AGZ287" s="100"/>
      <c r="AHA287" s="100"/>
      <c r="AHB287" s="100"/>
      <c r="AHC287" s="100"/>
      <c r="AHD287" s="100"/>
      <c r="AHE287" s="100"/>
      <c r="AHF287" s="100"/>
      <c r="AHG287" s="100"/>
      <c r="AHH287" s="100"/>
      <c r="AHI287" s="100"/>
      <c r="AHJ287" s="100"/>
      <c r="AHK287" s="100"/>
      <c r="AHL287" s="100"/>
      <c r="AHM287" s="100"/>
      <c r="AHN287" s="100"/>
      <c r="AHO287" s="100"/>
      <c r="AHP287" s="100"/>
      <c r="AHQ287" s="100"/>
      <c r="AHR287" s="100"/>
      <c r="AHS287" s="100"/>
      <c r="AHT287" s="100"/>
      <c r="AHU287" s="100"/>
      <c r="AHV287" s="100"/>
      <c r="AHW287" s="100"/>
      <c r="AHX287" s="100"/>
      <c r="AHY287" s="100"/>
      <c r="AHZ287" s="100"/>
      <c r="AIA287" s="100"/>
      <c r="AIB287" s="100"/>
      <c r="AIC287" s="100"/>
      <c r="AID287" s="100"/>
      <c r="AIE287" s="100"/>
      <c r="AIF287" s="100"/>
      <c r="AIG287" s="100"/>
      <c r="AIH287" s="100"/>
      <c r="AII287" s="100"/>
      <c r="AIJ287" s="100"/>
      <c r="AIK287" s="100"/>
      <c r="AIL287" s="100"/>
      <c r="AIM287" s="100"/>
      <c r="AIN287" s="100"/>
      <c r="AIO287" s="100"/>
      <c r="AIP287" s="100"/>
      <c r="AIQ287" s="100"/>
      <c r="AIR287" s="100"/>
      <c r="AIS287" s="100"/>
      <c r="AIT287" s="100"/>
      <c r="AIU287" s="100"/>
      <c r="AIV287" s="100"/>
      <c r="AIW287" s="100"/>
      <c r="AIX287" s="100"/>
      <c r="AIY287" s="100"/>
      <c r="AIZ287" s="100"/>
      <c r="AJA287" s="100"/>
      <c r="AJB287" s="100"/>
      <c r="AJC287" s="100"/>
      <c r="AJD287" s="100"/>
      <c r="AJE287" s="100"/>
      <c r="AJF287" s="100"/>
      <c r="AJG287" s="100"/>
      <c r="AJH287" s="100"/>
      <c r="AJI287" s="100"/>
      <c r="AJJ287" s="100"/>
      <c r="AJK287" s="100"/>
      <c r="AJL287" s="100"/>
      <c r="AJM287" s="100"/>
      <c r="AJN287" s="100"/>
      <c r="AJO287" s="100"/>
      <c r="AJP287" s="100"/>
      <c r="AJQ287" s="100"/>
      <c r="AJR287" s="100"/>
      <c r="AJS287" s="100"/>
      <c r="AJT287" s="100"/>
      <c r="AJU287" s="100"/>
      <c r="AJV287" s="100"/>
      <c r="AJW287" s="100"/>
      <c r="AJX287" s="100"/>
      <c r="AJY287" s="100"/>
      <c r="AJZ287" s="100"/>
      <c r="AKA287" s="100"/>
      <c r="AKB287" s="100"/>
      <c r="AKC287" s="100"/>
      <c r="AKD287" s="100"/>
      <c r="AKE287" s="100"/>
      <c r="AKF287" s="100"/>
      <c r="AKG287" s="100"/>
      <c r="AKH287" s="100"/>
      <c r="AKI287" s="100"/>
      <c r="AKJ287" s="100"/>
      <c r="AKK287" s="100"/>
      <c r="AKL287" s="100"/>
      <c r="AKM287" s="100"/>
      <c r="AKN287" s="100"/>
      <c r="AKO287" s="100"/>
      <c r="AKP287" s="100"/>
      <c r="AKQ287" s="100"/>
      <c r="AKR287" s="100"/>
      <c r="AKS287" s="100"/>
      <c r="AKT287" s="100"/>
      <c r="AKU287" s="100"/>
      <c r="AKV287" s="100"/>
      <c r="AKW287" s="100"/>
      <c r="AKX287" s="100"/>
      <c r="AKY287" s="100"/>
      <c r="AKZ287" s="100"/>
      <c r="ALA287" s="100"/>
      <c r="ALB287" s="100"/>
      <c r="ALC287" s="100"/>
      <c r="ALD287" s="100"/>
      <c r="ALE287" s="100"/>
      <c r="ALF287" s="100"/>
      <c r="ALG287" s="100"/>
      <c r="ALH287" s="100"/>
      <c r="ALI287" s="100"/>
      <c r="ALJ287" s="100"/>
      <c r="ALK287" s="100"/>
      <c r="ALL287" s="100"/>
      <c r="ALM287" s="100"/>
      <c r="ALN287" s="100"/>
      <c r="ALO287" s="100"/>
      <c r="ALP287" s="100"/>
      <c r="ALQ287" s="100"/>
      <c r="ALR287" s="100"/>
      <c r="ALS287" s="100"/>
      <c r="ALT287" s="100"/>
      <c r="ALU287" s="100"/>
      <c r="ALV287" s="100"/>
      <c r="ALW287" s="100"/>
      <c r="ALX287" s="100"/>
      <c r="ALY287" s="100"/>
      <c r="ALZ287" s="100"/>
      <c r="AMA287" s="100"/>
      <c r="AMB287" s="100"/>
      <c r="AMC287" s="100"/>
      <c r="AMD287" s="100"/>
      <c r="AME287" s="100"/>
      <c r="AMF287" s="100"/>
      <c r="AMG287" s="100"/>
      <c r="AMH287" s="100"/>
      <c r="AMI287" s="100"/>
    </row>
    <row r="288" spans="1:1023" s="104" customFormat="1">
      <c r="A288" s="117" t="s">
        <v>260</v>
      </c>
      <c r="B288" s="118" t="s">
        <v>292</v>
      </c>
      <c r="C288" s="100">
        <v>1</v>
      </c>
      <c r="D288" s="100">
        <v>1</v>
      </c>
      <c r="E288" s="100"/>
      <c r="F288" s="100">
        <v>1</v>
      </c>
      <c r="G288" s="100"/>
      <c r="H288" s="100">
        <f t="shared" si="40"/>
        <v>3</v>
      </c>
      <c r="I288" s="123" t="str">
        <f t="shared" si="41"/>
        <v>首位複数</v>
      </c>
      <c r="J288" s="127" t="str">
        <f>IF((I288&lt;&gt;店舗数一覧_2021!I288),"○","")</f>
        <v/>
      </c>
      <c r="K288" s="124">
        <v>11487</v>
      </c>
      <c r="L288" s="102">
        <f t="shared" si="42"/>
        <v>3829</v>
      </c>
      <c r="S288" s="100"/>
      <c r="T288" s="100"/>
      <c r="U288" s="100"/>
      <c r="V288" s="100"/>
      <c r="W288" s="100"/>
      <c r="X288" s="100"/>
      <c r="Y288" s="100"/>
      <c r="Z288" s="100"/>
      <c r="AA288" s="100"/>
      <c r="AB288" s="100"/>
      <c r="AC288" s="100"/>
      <c r="AD288" s="100"/>
      <c r="AE288" s="100"/>
      <c r="AF288" s="100"/>
      <c r="AG288" s="100"/>
      <c r="AH288" s="100"/>
      <c r="AI288" s="100"/>
      <c r="AJ288" s="100"/>
      <c r="AK288" s="100"/>
      <c r="AL288" s="100"/>
      <c r="AM288" s="100"/>
      <c r="AN288" s="100"/>
      <c r="AO288" s="100"/>
      <c r="AP288" s="100"/>
      <c r="AQ288" s="100"/>
      <c r="AR288" s="100"/>
      <c r="AS288" s="100"/>
      <c r="AT288" s="100"/>
      <c r="AU288" s="100"/>
      <c r="AV288" s="100"/>
      <c r="AW288" s="100"/>
      <c r="AX288" s="100"/>
      <c r="AY288" s="100"/>
      <c r="AZ288" s="100"/>
      <c r="BA288" s="100"/>
      <c r="BB288" s="100"/>
      <c r="BC288" s="100"/>
      <c r="BD288" s="100"/>
      <c r="BE288" s="100"/>
      <c r="BF288" s="100"/>
      <c r="BG288" s="100"/>
      <c r="BH288" s="100"/>
      <c r="BI288" s="100"/>
      <c r="BJ288" s="100"/>
      <c r="BK288" s="100"/>
      <c r="BL288" s="100"/>
      <c r="BM288" s="100"/>
      <c r="BN288" s="100"/>
      <c r="BO288" s="100"/>
      <c r="BP288" s="100"/>
      <c r="BQ288" s="100"/>
      <c r="BR288" s="100"/>
      <c r="BS288" s="100"/>
      <c r="BT288" s="100"/>
      <c r="BU288" s="100"/>
      <c r="BV288" s="100"/>
      <c r="BW288" s="100"/>
      <c r="BX288" s="100"/>
      <c r="BY288" s="100"/>
      <c r="BZ288" s="100"/>
      <c r="CA288" s="100"/>
      <c r="CB288" s="100"/>
      <c r="CC288" s="100"/>
      <c r="CD288" s="100"/>
      <c r="CE288" s="100"/>
      <c r="CF288" s="100"/>
      <c r="CG288" s="100"/>
      <c r="CH288" s="100"/>
      <c r="CI288" s="100"/>
      <c r="CJ288" s="100"/>
      <c r="CK288" s="100"/>
      <c r="CL288" s="100"/>
      <c r="CM288" s="100"/>
      <c r="CN288" s="100"/>
      <c r="CO288" s="100"/>
      <c r="CP288" s="100"/>
      <c r="CQ288" s="100"/>
      <c r="CR288" s="100"/>
      <c r="CS288" s="100"/>
      <c r="CT288" s="100"/>
      <c r="CU288" s="100"/>
      <c r="CV288" s="100"/>
      <c r="CW288" s="100"/>
      <c r="CX288" s="100"/>
      <c r="CY288" s="100"/>
      <c r="CZ288" s="100"/>
      <c r="DA288" s="100"/>
      <c r="DB288" s="100"/>
      <c r="DC288" s="100"/>
      <c r="DD288" s="100"/>
      <c r="DE288" s="100"/>
      <c r="DF288" s="100"/>
      <c r="DG288" s="100"/>
      <c r="DH288" s="100"/>
      <c r="DI288" s="100"/>
      <c r="DJ288" s="100"/>
      <c r="DK288" s="100"/>
      <c r="DL288" s="100"/>
      <c r="DM288" s="100"/>
      <c r="DN288" s="100"/>
      <c r="DO288" s="100"/>
      <c r="DP288" s="100"/>
      <c r="DQ288" s="100"/>
      <c r="DR288" s="100"/>
      <c r="DS288" s="100"/>
      <c r="DT288" s="100"/>
      <c r="DU288" s="100"/>
      <c r="DV288" s="100"/>
      <c r="DW288" s="100"/>
      <c r="DX288" s="100"/>
      <c r="DY288" s="100"/>
      <c r="DZ288" s="100"/>
      <c r="EA288" s="100"/>
      <c r="EB288" s="100"/>
      <c r="EC288" s="100"/>
      <c r="ED288" s="100"/>
      <c r="EE288" s="100"/>
      <c r="EF288" s="100"/>
      <c r="EG288" s="100"/>
      <c r="EH288" s="100"/>
      <c r="EI288" s="100"/>
      <c r="EJ288" s="100"/>
      <c r="EK288" s="100"/>
      <c r="EL288" s="100"/>
      <c r="EM288" s="100"/>
      <c r="EN288" s="100"/>
      <c r="EO288" s="100"/>
      <c r="EP288" s="100"/>
      <c r="EQ288" s="100"/>
      <c r="ER288" s="100"/>
      <c r="ES288" s="100"/>
      <c r="ET288" s="100"/>
      <c r="EU288" s="100"/>
      <c r="EV288" s="100"/>
      <c r="EW288" s="100"/>
      <c r="EX288" s="100"/>
      <c r="EY288" s="100"/>
      <c r="EZ288" s="100"/>
      <c r="FA288" s="100"/>
      <c r="FB288" s="100"/>
      <c r="FC288" s="100"/>
      <c r="FD288" s="100"/>
      <c r="FE288" s="100"/>
      <c r="FF288" s="100"/>
      <c r="FG288" s="100"/>
      <c r="FH288" s="100"/>
      <c r="FI288" s="100"/>
      <c r="FJ288" s="100"/>
      <c r="FK288" s="100"/>
      <c r="FL288" s="100"/>
      <c r="FM288" s="100"/>
      <c r="FN288" s="100"/>
      <c r="FO288" s="100"/>
      <c r="FP288" s="100"/>
      <c r="FQ288" s="100"/>
      <c r="FR288" s="100"/>
      <c r="FS288" s="100"/>
      <c r="FT288" s="100"/>
      <c r="FU288" s="100"/>
      <c r="FV288" s="100"/>
      <c r="FW288" s="100"/>
      <c r="FX288" s="100"/>
      <c r="FY288" s="100"/>
      <c r="FZ288" s="100"/>
      <c r="GA288" s="100"/>
      <c r="GB288" s="100"/>
      <c r="GC288" s="100"/>
      <c r="GD288" s="100"/>
      <c r="GE288" s="100"/>
      <c r="GF288" s="100"/>
      <c r="GG288" s="100"/>
      <c r="GH288" s="100"/>
      <c r="GI288" s="100"/>
      <c r="GJ288" s="100"/>
      <c r="GK288" s="100"/>
      <c r="GL288" s="100"/>
      <c r="GM288" s="100"/>
      <c r="GN288" s="100"/>
      <c r="GO288" s="100"/>
      <c r="GP288" s="100"/>
      <c r="GQ288" s="100"/>
      <c r="GR288" s="100"/>
      <c r="GS288" s="100"/>
      <c r="GT288" s="100"/>
      <c r="GU288" s="100"/>
      <c r="GV288" s="100"/>
      <c r="GW288" s="100"/>
      <c r="GX288" s="100"/>
      <c r="GY288" s="100"/>
      <c r="GZ288" s="100"/>
      <c r="HA288" s="100"/>
      <c r="HB288" s="100"/>
      <c r="HC288" s="100"/>
      <c r="HD288" s="100"/>
      <c r="HE288" s="100"/>
      <c r="HF288" s="100"/>
      <c r="HG288" s="100"/>
      <c r="HH288" s="100"/>
      <c r="HI288" s="100"/>
      <c r="HJ288" s="100"/>
      <c r="HK288" s="100"/>
      <c r="HL288" s="100"/>
      <c r="HM288" s="100"/>
      <c r="HN288" s="100"/>
      <c r="HO288" s="100"/>
      <c r="HP288" s="100"/>
      <c r="HQ288" s="100"/>
      <c r="HR288" s="100"/>
      <c r="HS288" s="100"/>
      <c r="HT288" s="100"/>
      <c r="HU288" s="100"/>
      <c r="HV288" s="100"/>
      <c r="HW288" s="100"/>
      <c r="HX288" s="100"/>
      <c r="HY288" s="100"/>
      <c r="HZ288" s="100"/>
      <c r="IA288" s="100"/>
      <c r="IB288" s="100"/>
      <c r="IC288" s="100"/>
      <c r="ID288" s="100"/>
      <c r="IE288" s="100"/>
      <c r="IF288" s="100"/>
      <c r="IG288" s="100"/>
      <c r="IH288" s="100"/>
      <c r="II288" s="100"/>
      <c r="IJ288" s="100"/>
      <c r="IK288" s="100"/>
      <c r="IL288" s="100"/>
      <c r="IM288" s="100"/>
      <c r="IN288" s="100"/>
      <c r="IO288" s="100"/>
      <c r="IP288" s="100"/>
      <c r="IQ288" s="100"/>
      <c r="IR288" s="100"/>
      <c r="IS288" s="100"/>
      <c r="IT288" s="100"/>
      <c r="IU288" s="100"/>
      <c r="IV288" s="100"/>
      <c r="IW288" s="100"/>
      <c r="IX288" s="100"/>
      <c r="IY288" s="100"/>
      <c r="IZ288" s="100"/>
      <c r="JA288" s="100"/>
      <c r="JB288" s="100"/>
      <c r="JC288" s="100"/>
      <c r="JD288" s="100"/>
      <c r="JE288" s="100"/>
      <c r="JF288" s="100"/>
      <c r="JG288" s="100"/>
      <c r="JH288" s="100"/>
      <c r="JI288" s="100"/>
      <c r="JJ288" s="100"/>
      <c r="JK288" s="100"/>
      <c r="JL288" s="100"/>
      <c r="JM288" s="100"/>
      <c r="JN288" s="100"/>
      <c r="JO288" s="100"/>
      <c r="JP288" s="100"/>
      <c r="JQ288" s="100"/>
      <c r="JR288" s="100"/>
      <c r="JS288" s="100"/>
      <c r="JT288" s="100"/>
      <c r="JU288" s="100"/>
      <c r="JV288" s="100"/>
      <c r="JW288" s="100"/>
      <c r="JX288" s="100"/>
      <c r="JY288" s="100"/>
      <c r="JZ288" s="100"/>
      <c r="KA288" s="100"/>
      <c r="KB288" s="100"/>
      <c r="KC288" s="100"/>
      <c r="KD288" s="100"/>
      <c r="KE288" s="100"/>
      <c r="KF288" s="100"/>
      <c r="KG288" s="100"/>
      <c r="KH288" s="100"/>
      <c r="KI288" s="100"/>
      <c r="KJ288" s="100"/>
      <c r="KK288" s="100"/>
      <c r="KL288" s="100"/>
      <c r="KM288" s="100"/>
      <c r="KN288" s="100"/>
      <c r="KO288" s="100"/>
      <c r="KP288" s="100"/>
      <c r="KQ288" s="100"/>
      <c r="KR288" s="100"/>
      <c r="KS288" s="100"/>
      <c r="KT288" s="100"/>
      <c r="KU288" s="100"/>
      <c r="KV288" s="100"/>
      <c r="KW288" s="100"/>
      <c r="KX288" s="100"/>
      <c r="KY288" s="100"/>
      <c r="KZ288" s="100"/>
      <c r="LA288" s="100"/>
      <c r="LB288" s="100"/>
      <c r="LC288" s="100"/>
      <c r="LD288" s="100"/>
      <c r="LE288" s="100"/>
      <c r="LF288" s="100"/>
      <c r="LG288" s="100"/>
      <c r="LH288" s="100"/>
      <c r="LI288" s="100"/>
      <c r="LJ288" s="100"/>
      <c r="LK288" s="100"/>
      <c r="LL288" s="100"/>
      <c r="LM288" s="100"/>
      <c r="LN288" s="100"/>
      <c r="LO288" s="100"/>
      <c r="LP288" s="100"/>
      <c r="LQ288" s="100"/>
      <c r="LR288" s="100"/>
      <c r="LS288" s="100"/>
      <c r="LT288" s="100"/>
      <c r="LU288" s="100"/>
      <c r="LV288" s="100"/>
      <c r="LW288" s="100"/>
      <c r="LX288" s="100"/>
      <c r="LY288" s="100"/>
      <c r="LZ288" s="100"/>
      <c r="MA288" s="100"/>
      <c r="MB288" s="100"/>
      <c r="MC288" s="100"/>
      <c r="MD288" s="100"/>
      <c r="ME288" s="100"/>
      <c r="MF288" s="100"/>
      <c r="MG288" s="100"/>
      <c r="MH288" s="100"/>
      <c r="MI288" s="100"/>
      <c r="MJ288" s="100"/>
      <c r="MK288" s="100"/>
      <c r="ML288" s="100"/>
      <c r="MM288" s="100"/>
      <c r="MN288" s="100"/>
      <c r="MO288" s="100"/>
      <c r="MP288" s="100"/>
      <c r="MQ288" s="100"/>
      <c r="MR288" s="100"/>
      <c r="MS288" s="100"/>
      <c r="MT288" s="100"/>
      <c r="MU288" s="100"/>
      <c r="MV288" s="100"/>
      <c r="MW288" s="100"/>
      <c r="MX288" s="100"/>
      <c r="MY288" s="100"/>
      <c r="MZ288" s="100"/>
      <c r="NA288" s="100"/>
      <c r="NB288" s="100"/>
      <c r="NC288" s="100"/>
      <c r="ND288" s="100"/>
      <c r="NE288" s="100"/>
      <c r="NF288" s="100"/>
      <c r="NG288" s="100"/>
      <c r="NH288" s="100"/>
      <c r="NI288" s="100"/>
      <c r="NJ288" s="100"/>
      <c r="NK288" s="100"/>
      <c r="NL288" s="100"/>
      <c r="NM288" s="100"/>
      <c r="NN288" s="100"/>
      <c r="NO288" s="100"/>
      <c r="NP288" s="100"/>
      <c r="NQ288" s="100"/>
      <c r="NR288" s="100"/>
      <c r="NS288" s="100"/>
      <c r="NT288" s="100"/>
      <c r="NU288" s="100"/>
      <c r="NV288" s="100"/>
      <c r="NW288" s="100"/>
      <c r="NX288" s="100"/>
      <c r="NY288" s="100"/>
      <c r="NZ288" s="100"/>
      <c r="OA288" s="100"/>
      <c r="OB288" s="100"/>
      <c r="OC288" s="100"/>
      <c r="OD288" s="100"/>
      <c r="OE288" s="100"/>
      <c r="OF288" s="100"/>
      <c r="OG288" s="100"/>
      <c r="OH288" s="100"/>
      <c r="OI288" s="100"/>
      <c r="OJ288" s="100"/>
      <c r="OK288" s="100"/>
      <c r="OL288" s="100"/>
      <c r="OM288" s="100"/>
      <c r="ON288" s="100"/>
      <c r="OO288" s="100"/>
      <c r="OP288" s="100"/>
      <c r="OQ288" s="100"/>
      <c r="OR288" s="100"/>
      <c r="OS288" s="100"/>
      <c r="OT288" s="100"/>
      <c r="OU288" s="100"/>
      <c r="OV288" s="100"/>
      <c r="OW288" s="100"/>
      <c r="OX288" s="100"/>
      <c r="OY288" s="100"/>
      <c r="OZ288" s="100"/>
      <c r="PA288" s="100"/>
      <c r="PB288" s="100"/>
      <c r="PC288" s="100"/>
      <c r="PD288" s="100"/>
      <c r="PE288" s="100"/>
      <c r="PF288" s="100"/>
      <c r="PG288" s="100"/>
      <c r="PH288" s="100"/>
      <c r="PI288" s="100"/>
      <c r="PJ288" s="100"/>
      <c r="PK288" s="100"/>
      <c r="PL288" s="100"/>
      <c r="PM288" s="100"/>
      <c r="PN288" s="100"/>
      <c r="PO288" s="100"/>
      <c r="PP288" s="100"/>
      <c r="PQ288" s="100"/>
      <c r="PR288" s="100"/>
      <c r="PS288" s="100"/>
      <c r="PT288" s="100"/>
      <c r="PU288" s="100"/>
      <c r="PV288" s="100"/>
      <c r="PW288" s="100"/>
      <c r="PX288" s="100"/>
      <c r="PY288" s="100"/>
      <c r="PZ288" s="100"/>
      <c r="QA288" s="100"/>
      <c r="QB288" s="100"/>
      <c r="QC288" s="100"/>
      <c r="QD288" s="100"/>
      <c r="QE288" s="100"/>
      <c r="QF288" s="100"/>
      <c r="QG288" s="100"/>
      <c r="QH288" s="100"/>
      <c r="QI288" s="100"/>
      <c r="QJ288" s="100"/>
      <c r="QK288" s="100"/>
      <c r="QL288" s="100"/>
      <c r="QM288" s="100"/>
      <c r="QN288" s="100"/>
      <c r="QO288" s="100"/>
      <c r="QP288" s="100"/>
      <c r="QQ288" s="100"/>
      <c r="QR288" s="100"/>
      <c r="QS288" s="100"/>
      <c r="QT288" s="100"/>
      <c r="QU288" s="100"/>
      <c r="QV288" s="100"/>
      <c r="QW288" s="100"/>
      <c r="QX288" s="100"/>
      <c r="QY288" s="100"/>
      <c r="QZ288" s="100"/>
      <c r="RA288" s="100"/>
      <c r="RB288" s="100"/>
      <c r="RC288" s="100"/>
      <c r="RD288" s="100"/>
      <c r="RE288" s="100"/>
      <c r="RF288" s="100"/>
      <c r="RG288" s="100"/>
      <c r="RH288" s="100"/>
      <c r="RI288" s="100"/>
      <c r="RJ288" s="100"/>
      <c r="RK288" s="100"/>
      <c r="RL288" s="100"/>
      <c r="RM288" s="100"/>
      <c r="RN288" s="100"/>
      <c r="RO288" s="100"/>
      <c r="RP288" s="100"/>
      <c r="RQ288" s="100"/>
      <c r="RR288" s="100"/>
      <c r="RS288" s="100"/>
      <c r="RT288" s="100"/>
      <c r="RU288" s="100"/>
      <c r="RV288" s="100"/>
      <c r="RW288" s="100"/>
      <c r="RX288" s="100"/>
      <c r="RY288" s="100"/>
      <c r="RZ288" s="100"/>
      <c r="SA288" s="100"/>
      <c r="SB288" s="100"/>
      <c r="SC288" s="100"/>
      <c r="SD288" s="100"/>
      <c r="SE288" s="100"/>
      <c r="SF288" s="100"/>
      <c r="SG288" s="100"/>
      <c r="SH288" s="100"/>
      <c r="SI288" s="100"/>
      <c r="SJ288" s="100"/>
      <c r="SK288" s="100"/>
      <c r="SL288" s="100"/>
      <c r="SM288" s="100"/>
      <c r="SN288" s="100"/>
      <c r="SO288" s="100"/>
      <c r="SP288" s="100"/>
      <c r="SQ288" s="100"/>
      <c r="SR288" s="100"/>
      <c r="SS288" s="100"/>
      <c r="ST288" s="100"/>
      <c r="SU288" s="100"/>
      <c r="SV288" s="100"/>
      <c r="SW288" s="100"/>
      <c r="SX288" s="100"/>
      <c r="SY288" s="100"/>
      <c r="SZ288" s="100"/>
      <c r="TA288" s="100"/>
      <c r="TB288" s="100"/>
      <c r="TC288" s="100"/>
      <c r="TD288" s="100"/>
      <c r="TE288" s="100"/>
      <c r="TF288" s="100"/>
      <c r="TG288" s="100"/>
      <c r="TH288" s="100"/>
      <c r="TI288" s="100"/>
      <c r="TJ288" s="100"/>
      <c r="TK288" s="100"/>
      <c r="TL288" s="100"/>
      <c r="TM288" s="100"/>
      <c r="TN288" s="100"/>
      <c r="TO288" s="100"/>
      <c r="TP288" s="100"/>
      <c r="TQ288" s="100"/>
      <c r="TR288" s="100"/>
      <c r="TS288" s="100"/>
      <c r="TT288" s="100"/>
      <c r="TU288" s="100"/>
      <c r="TV288" s="100"/>
      <c r="TW288" s="100"/>
      <c r="TX288" s="100"/>
      <c r="TY288" s="100"/>
      <c r="TZ288" s="100"/>
      <c r="UA288" s="100"/>
      <c r="UB288" s="100"/>
      <c r="UC288" s="100"/>
      <c r="UD288" s="100"/>
      <c r="UE288" s="100"/>
      <c r="UF288" s="100"/>
      <c r="UG288" s="100"/>
      <c r="UH288" s="100"/>
      <c r="UI288" s="100"/>
      <c r="UJ288" s="100"/>
      <c r="UK288" s="100"/>
      <c r="UL288" s="100"/>
      <c r="UM288" s="100"/>
      <c r="UN288" s="100"/>
      <c r="UO288" s="100"/>
      <c r="UP288" s="100"/>
      <c r="UQ288" s="100"/>
      <c r="UR288" s="100"/>
      <c r="US288" s="100"/>
      <c r="UT288" s="100"/>
      <c r="UU288" s="100"/>
      <c r="UV288" s="100"/>
      <c r="UW288" s="100"/>
      <c r="UX288" s="100"/>
      <c r="UY288" s="100"/>
      <c r="UZ288" s="100"/>
      <c r="VA288" s="100"/>
      <c r="VB288" s="100"/>
      <c r="VC288" s="100"/>
      <c r="VD288" s="100"/>
      <c r="VE288" s="100"/>
      <c r="VF288" s="100"/>
      <c r="VG288" s="100"/>
      <c r="VH288" s="100"/>
      <c r="VI288" s="100"/>
      <c r="VJ288" s="100"/>
      <c r="VK288" s="100"/>
      <c r="VL288" s="100"/>
      <c r="VM288" s="100"/>
      <c r="VN288" s="100"/>
      <c r="VO288" s="100"/>
      <c r="VP288" s="100"/>
      <c r="VQ288" s="100"/>
      <c r="VR288" s="100"/>
      <c r="VS288" s="100"/>
      <c r="VT288" s="100"/>
      <c r="VU288" s="100"/>
      <c r="VV288" s="100"/>
      <c r="VW288" s="100"/>
      <c r="VX288" s="100"/>
      <c r="VY288" s="100"/>
      <c r="VZ288" s="100"/>
      <c r="WA288" s="100"/>
      <c r="WB288" s="100"/>
      <c r="WC288" s="100"/>
      <c r="WD288" s="100"/>
      <c r="WE288" s="100"/>
      <c r="WF288" s="100"/>
      <c r="WG288" s="100"/>
      <c r="WH288" s="100"/>
      <c r="WI288" s="100"/>
      <c r="WJ288" s="100"/>
      <c r="WK288" s="100"/>
      <c r="WL288" s="100"/>
      <c r="WM288" s="100"/>
      <c r="WN288" s="100"/>
      <c r="WO288" s="100"/>
      <c r="WP288" s="100"/>
      <c r="WQ288" s="100"/>
      <c r="WR288" s="100"/>
      <c r="WS288" s="100"/>
      <c r="WT288" s="100"/>
      <c r="WU288" s="100"/>
      <c r="WV288" s="100"/>
      <c r="WW288" s="100"/>
      <c r="WX288" s="100"/>
      <c r="WY288" s="100"/>
      <c r="WZ288" s="100"/>
      <c r="XA288" s="100"/>
      <c r="XB288" s="100"/>
      <c r="XC288" s="100"/>
      <c r="XD288" s="100"/>
      <c r="XE288" s="100"/>
      <c r="XF288" s="100"/>
      <c r="XG288" s="100"/>
      <c r="XH288" s="100"/>
      <c r="XI288" s="100"/>
      <c r="XJ288" s="100"/>
      <c r="XK288" s="100"/>
      <c r="XL288" s="100"/>
      <c r="XM288" s="100"/>
      <c r="XN288" s="100"/>
      <c r="XO288" s="100"/>
      <c r="XP288" s="100"/>
      <c r="XQ288" s="100"/>
      <c r="XR288" s="100"/>
      <c r="XS288" s="100"/>
      <c r="XT288" s="100"/>
      <c r="XU288" s="100"/>
      <c r="XV288" s="100"/>
      <c r="XW288" s="100"/>
      <c r="XX288" s="100"/>
      <c r="XY288" s="100"/>
      <c r="XZ288" s="100"/>
      <c r="YA288" s="100"/>
      <c r="YB288" s="100"/>
      <c r="YC288" s="100"/>
      <c r="YD288" s="100"/>
      <c r="YE288" s="100"/>
      <c r="YF288" s="100"/>
      <c r="YG288" s="100"/>
      <c r="YH288" s="100"/>
      <c r="YI288" s="100"/>
      <c r="YJ288" s="100"/>
      <c r="YK288" s="100"/>
      <c r="YL288" s="100"/>
      <c r="YM288" s="100"/>
      <c r="YN288" s="100"/>
      <c r="YO288" s="100"/>
      <c r="YP288" s="100"/>
      <c r="YQ288" s="100"/>
      <c r="YR288" s="100"/>
      <c r="YS288" s="100"/>
      <c r="YT288" s="100"/>
      <c r="YU288" s="100"/>
      <c r="YV288" s="100"/>
      <c r="YW288" s="100"/>
      <c r="YX288" s="100"/>
      <c r="YY288" s="100"/>
      <c r="YZ288" s="100"/>
      <c r="ZA288" s="100"/>
      <c r="ZB288" s="100"/>
      <c r="ZC288" s="100"/>
      <c r="ZD288" s="100"/>
      <c r="ZE288" s="100"/>
      <c r="ZF288" s="100"/>
      <c r="ZG288" s="100"/>
      <c r="ZH288" s="100"/>
      <c r="ZI288" s="100"/>
      <c r="ZJ288" s="100"/>
      <c r="ZK288" s="100"/>
      <c r="ZL288" s="100"/>
      <c r="ZM288" s="100"/>
      <c r="ZN288" s="100"/>
      <c r="ZO288" s="100"/>
      <c r="ZP288" s="100"/>
      <c r="ZQ288" s="100"/>
      <c r="ZR288" s="100"/>
      <c r="ZS288" s="100"/>
      <c r="ZT288" s="100"/>
      <c r="ZU288" s="100"/>
      <c r="ZV288" s="100"/>
      <c r="ZW288" s="100"/>
      <c r="ZX288" s="100"/>
      <c r="ZY288" s="100"/>
      <c r="ZZ288" s="100"/>
      <c r="AAA288" s="100"/>
      <c r="AAB288" s="100"/>
      <c r="AAC288" s="100"/>
      <c r="AAD288" s="100"/>
      <c r="AAE288" s="100"/>
      <c r="AAF288" s="100"/>
      <c r="AAG288" s="100"/>
      <c r="AAH288" s="100"/>
      <c r="AAI288" s="100"/>
      <c r="AAJ288" s="100"/>
      <c r="AAK288" s="100"/>
      <c r="AAL288" s="100"/>
      <c r="AAM288" s="100"/>
      <c r="AAN288" s="100"/>
      <c r="AAO288" s="100"/>
      <c r="AAP288" s="100"/>
      <c r="AAQ288" s="100"/>
      <c r="AAR288" s="100"/>
      <c r="AAS288" s="100"/>
      <c r="AAT288" s="100"/>
      <c r="AAU288" s="100"/>
      <c r="AAV288" s="100"/>
      <c r="AAW288" s="100"/>
      <c r="AAX288" s="100"/>
      <c r="AAY288" s="100"/>
      <c r="AAZ288" s="100"/>
      <c r="ABA288" s="100"/>
      <c r="ABB288" s="100"/>
      <c r="ABC288" s="100"/>
      <c r="ABD288" s="100"/>
      <c r="ABE288" s="100"/>
      <c r="ABF288" s="100"/>
      <c r="ABG288" s="100"/>
      <c r="ABH288" s="100"/>
      <c r="ABI288" s="100"/>
      <c r="ABJ288" s="100"/>
      <c r="ABK288" s="100"/>
      <c r="ABL288" s="100"/>
      <c r="ABM288" s="100"/>
      <c r="ABN288" s="100"/>
      <c r="ABO288" s="100"/>
      <c r="ABP288" s="100"/>
      <c r="ABQ288" s="100"/>
      <c r="ABR288" s="100"/>
      <c r="ABS288" s="100"/>
      <c r="ABT288" s="100"/>
      <c r="ABU288" s="100"/>
      <c r="ABV288" s="100"/>
      <c r="ABW288" s="100"/>
      <c r="ABX288" s="100"/>
      <c r="ABY288" s="100"/>
      <c r="ABZ288" s="100"/>
      <c r="ACA288" s="100"/>
      <c r="ACB288" s="100"/>
      <c r="ACC288" s="100"/>
      <c r="ACD288" s="100"/>
      <c r="ACE288" s="100"/>
      <c r="ACF288" s="100"/>
      <c r="ACG288" s="100"/>
      <c r="ACH288" s="100"/>
      <c r="ACI288" s="100"/>
      <c r="ACJ288" s="100"/>
      <c r="ACK288" s="100"/>
      <c r="ACL288" s="100"/>
      <c r="ACM288" s="100"/>
      <c r="ACN288" s="100"/>
      <c r="ACO288" s="100"/>
      <c r="ACP288" s="100"/>
      <c r="ACQ288" s="100"/>
      <c r="ACR288" s="100"/>
      <c r="ACS288" s="100"/>
      <c r="ACT288" s="100"/>
      <c r="ACU288" s="100"/>
      <c r="ACV288" s="100"/>
      <c r="ACW288" s="100"/>
      <c r="ACX288" s="100"/>
      <c r="ACY288" s="100"/>
      <c r="ACZ288" s="100"/>
      <c r="ADA288" s="100"/>
      <c r="ADB288" s="100"/>
      <c r="ADC288" s="100"/>
      <c r="ADD288" s="100"/>
      <c r="ADE288" s="100"/>
      <c r="ADF288" s="100"/>
      <c r="ADG288" s="100"/>
      <c r="ADH288" s="100"/>
      <c r="ADI288" s="100"/>
      <c r="ADJ288" s="100"/>
      <c r="ADK288" s="100"/>
      <c r="ADL288" s="100"/>
      <c r="ADM288" s="100"/>
      <c r="ADN288" s="100"/>
      <c r="ADO288" s="100"/>
      <c r="ADP288" s="100"/>
      <c r="ADQ288" s="100"/>
      <c r="ADR288" s="100"/>
      <c r="ADS288" s="100"/>
      <c r="ADT288" s="100"/>
      <c r="ADU288" s="100"/>
      <c r="ADV288" s="100"/>
      <c r="ADW288" s="100"/>
      <c r="ADX288" s="100"/>
      <c r="ADY288" s="100"/>
      <c r="ADZ288" s="100"/>
      <c r="AEA288" s="100"/>
      <c r="AEB288" s="100"/>
      <c r="AEC288" s="100"/>
      <c r="AED288" s="100"/>
      <c r="AEE288" s="100"/>
      <c r="AEF288" s="100"/>
      <c r="AEG288" s="100"/>
      <c r="AEH288" s="100"/>
      <c r="AEI288" s="100"/>
      <c r="AEJ288" s="100"/>
      <c r="AEK288" s="100"/>
      <c r="AEL288" s="100"/>
      <c r="AEM288" s="100"/>
      <c r="AEN288" s="100"/>
      <c r="AEO288" s="100"/>
      <c r="AEP288" s="100"/>
      <c r="AEQ288" s="100"/>
      <c r="AER288" s="100"/>
      <c r="AES288" s="100"/>
      <c r="AET288" s="100"/>
      <c r="AEU288" s="100"/>
      <c r="AEV288" s="100"/>
      <c r="AEW288" s="100"/>
      <c r="AEX288" s="100"/>
      <c r="AEY288" s="100"/>
      <c r="AEZ288" s="100"/>
      <c r="AFA288" s="100"/>
      <c r="AFB288" s="100"/>
      <c r="AFC288" s="100"/>
      <c r="AFD288" s="100"/>
      <c r="AFE288" s="100"/>
      <c r="AFF288" s="100"/>
      <c r="AFG288" s="100"/>
      <c r="AFH288" s="100"/>
      <c r="AFI288" s="100"/>
      <c r="AFJ288" s="100"/>
      <c r="AFK288" s="100"/>
      <c r="AFL288" s="100"/>
      <c r="AFM288" s="100"/>
      <c r="AFN288" s="100"/>
      <c r="AFO288" s="100"/>
      <c r="AFP288" s="100"/>
      <c r="AFQ288" s="100"/>
      <c r="AFR288" s="100"/>
      <c r="AFS288" s="100"/>
      <c r="AFT288" s="100"/>
      <c r="AFU288" s="100"/>
      <c r="AFV288" s="100"/>
      <c r="AFW288" s="100"/>
      <c r="AFX288" s="100"/>
      <c r="AFY288" s="100"/>
      <c r="AFZ288" s="100"/>
      <c r="AGA288" s="100"/>
      <c r="AGB288" s="100"/>
      <c r="AGC288" s="100"/>
      <c r="AGD288" s="100"/>
      <c r="AGE288" s="100"/>
      <c r="AGF288" s="100"/>
      <c r="AGG288" s="100"/>
      <c r="AGH288" s="100"/>
      <c r="AGI288" s="100"/>
      <c r="AGJ288" s="100"/>
      <c r="AGK288" s="100"/>
      <c r="AGL288" s="100"/>
      <c r="AGM288" s="100"/>
      <c r="AGN288" s="100"/>
      <c r="AGO288" s="100"/>
      <c r="AGP288" s="100"/>
      <c r="AGQ288" s="100"/>
      <c r="AGR288" s="100"/>
      <c r="AGS288" s="100"/>
      <c r="AGT288" s="100"/>
      <c r="AGU288" s="100"/>
      <c r="AGV288" s="100"/>
      <c r="AGW288" s="100"/>
      <c r="AGX288" s="100"/>
      <c r="AGY288" s="100"/>
      <c r="AGZ288" s="100"/>
      <c r="AHA288" s="100"/>
      <c r="AHB288" s="100"/>
      <c r="AHC288" s="100"/>
      <c r="AHD288" s="100"/>
      <c r="AHE288" s="100"/>
      <c r="AHF288" s="100"/>
      <c r="AHG288" s="100"/>
      <c r="AHH288" s="100"/>
      <c r="AHI288" s="100"/>
      <c r="AHJ288" s="100"/>
      <c r="AHK288" s="100"/>
      <c r="AHL288" s="100"/>
      <c r="AHM288" s="100"/>
      <c r="AHN288" s="100"/>
      <c r="AHO288" s="100"/>
      <c r="AHP288" s="100"/>
      <c r="AHQ288" s="100"/>
      <c r="AHR288" s="100"/>
      <c r="AHS288" s="100"/>
      <c r="AHT288" s="100"/>
      <c r="AHU288" s="100"/>
      <c r="AHV288" s="100"/>
      <c r="AHW288" s="100"/>
      <c r="AHX288" s="100"/>
      <c r="AHY288" s="100"/>
      <c r="AHZ288" s="100"/>
      <c r="AIA288" s="100"/>
      <c r="AIB288" s="100"/>
      <c r="AIC288" s="100"/>
      <c r="AID288" s="100"/>
      <c r="AIE288" s="100"/>
      <c r="AIF288" s="100"/>
      <c r="AIG288" s="100"/>
      <c r="AIH288" s="100"/>
      <c r="AII288" s="100"/>
      <c r="AIJ288" s="100"/>
      <c r="AIK288" s="100"/>
      <c r="AIL288" s="100"/>
      <c r="AIM288" s="100"/>
      <c r="AIN288" s="100"/>
      <c r="AIO288" s="100"/>
      <c r="AIP288" s="100"/>
      <c r="AIQ288" s="100"/>
      <c r="AIR288" s="100"/>
      <c r="AIS288" s="100"/>
      <c r="AIT288" s="100"/>
      <c r="AIU288" s="100"/>
      <c r="AIV288" s="100"/>
      <c r="AIW288" s="100"/>
      <c r="AIX288" s="100"/>
      <c r="AIY288" s="100"/>
      <c r="AIZ288" s="100"/>
      <c r="AJA288" s="100"/>
      <c r="AJB288" s="100"/>
      <c r="AJC288" s="100"/>
      <c r="AJD288" s="100"/>
      <c r="AJE288" s="100"/>
      <c r="AJF288" s="100"/>
      <c r="AJG288" s="100"/>
      <c r="AJH288" s="100"/>
      <c r="AJI288" s="100"/>
      <c r="AJJ288" s="100"/>
      <c r="AJK288" s="100"/>
      <c r="AJL288" s="100"/>
      <c r="AJM288" s="100"/>
      <c r="AJN288" s="100"/>
      <c r="AJO288" s="100"/>
      <c r="AJP288" s="100"/>
      <c r="AJQ288" s="100"/>
      <c r="AJR288" s="100"/>
      <c r="AJS288" s="100"/>
      <c r="AJT288" s="100"/>
      <c r="AJU288" s="100"/>
      <c r="AJV288" s="100"/>
      <c r="AJW288" s="100"/>
      <c r="AJX288" s="100"/>
      <c r="AJY288" s="100"/>
      <c r="AJZ288" s="100"/>
      <c r="AKA288" s="100"/>
      <c r="AKB288" s="100"/>
      <c r="AKC288" s="100"/>
      <c r="AKD288" s="100"/>
      <c r="AKE288" s="100"/>
      <c r="AKF288" s="100"/>
      <c r="AKG288" s="100"/>
      <c r="AKH288" s="100"/>
      <c r="AKI288" s="100"/>
      <c r="AKJ288" s="100"/>
      <c r="AKK288" s="100"/>
      <c r="AKL288" s="100"/>
      <c r="AKM288" s="100"/>
      <c r="AKN288" s="100"/>
      <c r="AKO288" s="100"/>
      <c r="AKP288" s="100"/>
      <c r="AKQ288" s="100"/>
      <c r="AKR288" s="100"/>
      <c r="AKS288" s="100"/>
      <c r="AKT288" s="100"/>
      <c r="AKU288" s="100"/>
      <c r="AKV288" s="100"/>
      <c r="AKW288" s="100"/>
      <c r="AKX288" s="100"/>
      <c r="AKY288" s="100"/>
      <c r="AKZ288" s="100"/>
      <c r="ALA288" s="100"/>
      <c r="ALB288" s="100"/>
      <c r="ALC288" s="100"/>
      <c r="ALD288" s="100"/>
      <c r="ALE288" s="100"/>
      <c r="ALF288" s="100"/>
      <c r="ALG288" s="100"/>
      <c r="ALH288" s="100"/>
      <c r="ALI288" s="100"/>
      <c r="ALJ288" s="100"/>
      <c r="ALK288" s="100"/>
      <c r="ALL288" s="100"/>
      <c r="ALM288" s="100"/>
      <c r="ALN288" s="100"/>
      <c r="ALO288" s="100"/>
      <c r="ALP288" s="100"/>
      <c r="ALQ288" s="100"/>
      <c r="ALR288" s="100"/>
      <c r="ALS288" s="100"/>
      <c r="ALT288" s="100"/>
      <c r="ALU288" s="100"/>
      <c r="ALV288" s="100"/>
      <c r="ALW288" s="100"/>
      <c r="ALX288" s="100"/>
      <c r="ALY288" s="100"/>
      <c r="ALZ288" s="100"/>
      <c r="AMA288" s="100"/>
      <c r="AMB288" s="100"/>
      <c r="AMC288" s="100"/>
      <c r="AMD288" s="100"/>
      <c r="AME288" s="100"/>
      <c r="AMF288" s="100"/>
      <c r="AMG288" s="100"/>
      <c r="AMH288" s="100"/>
      <c r="AMI288" s="100"/>
    </row>
    <row r="289" spans="1:18" s="100" customFormat="1">
      <c r="A289" s="117" t="s">
        <v>260</v>
      </c>
      <c r="B289" s="118" t="s">
        <v>293</v>
      </c>
      <c r="C289" s="100">
        <v>2</v>
      </c>
      <c r="D289" s="100">
        <v>1</v>
      </c>
      <c r="H289" s="100">
        <f t="shared" si="40"/>
        <v>3</v>
      </c>
      <c r="I289" s="123" t="str">
        <f t="shared" si="41"/>
        <v>統一超商</v>
      </c>
      <c r="J289" s="127" t="str">
        <f>IF((I289&lt;&gt;店舗数一覧_2021!I289),"○","")</f>
        <v/>
      </c>
      <c r="K289" s="124">
        <v>5856</v>
      </c>
      <c r="L289" s="102">
        <f t="shared" si="42"/>
        <v>1952</v>
      </c>
      <c r="M289" s="104"/>
      <c r="N289" s="104"/>
      <c r="O289" s="104"/>
      <c r="P289" s="104"/>
      <c r="Q289" s="104"/>
      <c r="R289" s="104"/>
    </row>
    <row r="290" spans="1:18" s="100" customFormat="1">
      <c r="A290" s="117" t="s">
        <v>260</v>
      </c>
      <c r="B290" s="118" t="s">
        <v>294</v>
      </c>
      <c r="C290" s="100">
        <v>5</v>
      </c>
      <c r="D290" s="100">
        <v>2</v>
      </c>
      <c r="F290" s="100">
        <v>1</v>
      </c>
      <c r="H290" s="100">
        <f t="shared" si="40"/>
        <v>8</v>
      </c>
      <c r="I290" s="123" t="str">
        <f t="shared" si="41"/>
        <v>統一超商</v>
      </c>
      <c r="J290" s="127" t="str">
        <f>IF((I290&lt;&gt;店舗数一覧_2021!I290),"○","")</f>
        <v/>
      </c>
      <c r="K290" s="124">
        <v>29933</v>
      </c>
      <c r="L290" s="102">
        <f t="shared" si="42"/>
        <v>3741.625</v>
      </c>
      <c r="M290" s="104"/>
      <c r="N290" s="104"/>
      <c r="O290" s="104"/>
      <c r="P290" s="104"/>
      <c r="Q290" s="104"/>
      <c r="R290" s="104"/>
    </row>
    <row r="291" spans="1:18" s="100" customFormat="1">
      <c r="A291" s="117" t="s">
        <v>260</v>
      </c>
      <c r="B291" s="118" t="s">
        <v>295</v>
      </c>
      <c r="C291" s="100">
        <v>1</v>
      </c>
      <c r="D291" s="100">
        <v>1</v>
      </c>
      <c r="H291" s="100">
        <f t="shared" si="40"/>
        <v>2</v>
      </c>
      <c r="I291" s="123" t="str">
        <f t="shared" si="41"/>
        <v>首位複数</v>
      </c>
      <c r="J291" s="127" t="str">
        <f>IF((I291&lt;&gt;店舗数一覧_2021!I291),"○","")</f>
        <v>○</v>
      </c>
      <c r="K291" s="124">
        <v>4218</v>
      </c>
      <c r="L291" s="102">
        <f t="shared" si="42"/>
        <v>2109</v>
      </c>
      <c r="M291" s="104"/>
      <c r="N291" s="104"/>
      <c r="O291" s="104"/>
      <c r="P291" s="104"/>
      <c r="Q291" s="104"/>
      <c r="R291" s="104"/>
    </row>
    <row r="292" spans="1:18" s="100" customFormat="1">
      <c r="A292" s="117" t="s">
        <v>260</v>
      </c>
      <c r="B292" s="118" t="s">
        <v>296</v>
      </c>
      <c r="C292" s="100">
        <v>1</v>
      </c>
      <c r="H292" s="100">
        <f t="shared" si="40"/>
        <v>1</v>
      </c>
      <c r="I292" s="123" t="str">
        <f t="shared" si="41"/>
        <v>統一超商</v>
      </c>
      <c r="J292" s="127" t="str">
        <f>IF((I292&lt;&gt;店舗数一覧_2021!I292),"○","")</f>
        <v/>
      </c>
      <c r="K292" s="124">
        <v>6899</v>
      </c>
      <c r="L292" s="102">
        <f t="shared" si="42"/>
        <v>6899</v>
      </c>
      <c r="M292" s="104"/>
      <c r="N292" s="104"/>
      <c r="O292" s="104"/>
      <c r="P292" s="104"/>
      <c r="Q292" s="104"/>
      <c r="R292" s="104"/>
    </row>
    <row r="293" spans="1:18" s="100" customFormat="1">
      <c r="A293" s="117" t="s">
        <v>260</v>
      </c>
      <c r="B293" s="118" t="s">
        <v>297</v>
      </c>
      <c r="C293" s="100">
        <v>1</v>
      </c>
      <c r="F293" s="100">
        <v>1</v>
      </c>
      <c r="H293" s="100">
        <f t="shared" si="40"/>
        <v>2</v>
      </c>
      <c r="I293" s="123" t="str">
        <f t="shared" si="41"/>
        <v>首位複数</v>
      </c>
      <c r="J293" s="127" t="str">
        <f>IF((I293&lt;&gt;店舗数一覧_2021!I293),"○","")</f>
        <v>○</v>
      </c>
      <c r="K293" s="124">
        <v>1899</v>
      </c>
      <c r="L293" s="102">
        <f t="shared" si="42"/>
        <v>949.5</v>
      </c>
      <c r="M293" s="104"/>
      <c r="N293" s="104"/>
      <c r="O293" s="104"/>
      <c r="P293" s="104"/>
      <c r="Q293" s="104"/>
      <c r="R293" s="104"/>
    </row>
    <row r="294" spans="1:18" s="100" customFormat="1">
      <c r="A294" s="117" t="s">
        <v>260</v>
      </c>
      <c r="B294" s="118" t="s">
        <v>629</v>
      </c>
      <c r="C294" s="100">
        <v>1</v>
      </c>
      <c r="H294" s="100">
        <f t="shared" si="40"/>
        <v>1</v>
      </c>
      <c r="I294" s="123" t="str">
        <f t="shared" si="41"/>
        <v>統一超商</v>
      </c>
      <c r="J294" s="127" t="str">
        <f>IF((I294&lt;&gt;店舗数一覧_2021!I294),"○","")</f>
        <v>○</v>
      </c>
      <c r="K294" s="124">
        <v>3148</v>
      </c>
      <c r="L294" s="102">
        <f t="shared" si="42"/>
        <v>3148</v>
      </c>
      <c r="M294" s="104">
        <f>SUM(C257:C294)</f>
        <v>743</v>
      </c>
      <c r="N294" s="104">
        <f t="shared" ref="N294:R294" si="43">SUM(D257:D294)</f>
        <v>399</v>
      </c>
      <c r="O294" s="104">
        <f t="shared" si="43"/>
        <v>18</v>
      </c>
      <c r="P294" s="104">
        <f t="shared" si="43"/>
        <v>168</v>
      </c>
      <c r="Q294" s="104">
        <f t="shared" si="43"/>
        <v>22</v>
      </c>
      <c r="R294" s="104">
        <f t="shared" si="43"/>
        <v>1350</v>
      </c>
    </row>
    <row r="295" spans="1:18" s="100" customFormat="1">
      <c r="A295" s="117"/>
      <c r="B295" s="118"/>
      <c r="I295" s="123"/>
      <c r="J295" s="127" t="str">
        <f>IF((I295&lt;&gt;店舗数一覧_2021!I295),"○","")</f>
        <v/>
      </c>
      <c r="K295" s="124"/>
      <c r="L295" s="102"/>
      <c r="M295" s="104"/>
      <c r="N295" s="104"/>
      <c r="O295" s="104"/>
      <c r="P295" s="104"/>
      <c r="Q295" s="104"/>
      <c r="R295" s="104"/>
    </row>
    <row r="296" spans="1:18" s="100" customFormat="1">
      <c r="A296" s="117" t="s">
        <v>299</v>
      </c>
      <c r="B296" s="118" t="s">
        <v>604</v>
      </c>
      <c r="C296" s="100">
        <v>1</v>
      </c>
      <c r="D296" s="100">
        <v>1</v>
      </c>
      <c r="H296" s="100">
        <f t="shared" ref="H296:H328" si="44">SUM(C296:G296)</f>
        <v>2</v>
      </c>
      <c r="I296" s="123" t="str">
        <f t="shared" ref="I296:I328" si="45">IF(MAX(C296:G296)=0,"没有店舗",IF(COUNTIF(C296:G296,MAX(C296:G296))&gt;1,"首位複数",INDEX(C$2:G$2,1,MATCH(MAX(C296:G296),C296:G296,0))))</f>
        <v>首位複数</v>
      </c>
      <c r="J296" s="127" t="str">
        <f>IF((I296&lt;&gt;店舗数一覧_2021!I296),"○","")</f>
        <v/>
      </c>
      <c r="K296" s="124">
        <v>7682</v>
      </c>
      <c r="L296" s="102">
        <f t="shared" ref="L296:L328" si="46">IF(H296=0,"-",(K296/H296))</f>
        <v>3841</v>
      </c>
      <c r="M296" s="104"/>
      <c r="N296" s="104"/>
      <c r="O296" s="104"/>
      <c r="P296" s="104"/>
      <c r="Q296" s="104"/>
      <c r="R296" s="104"/>
    </row>
    <row r="297" spans="1:18" s="100" customFormat="1">
      <c r="A297" s="117" t="s">
        <v>299</v>
      </c>
      <c r="B297" s="118" t="s">
        <v>301</v>
      </c>
      <c r="C297" s="100">
        <v>7</v>
      </c>
      <c r="D297" s="100">
        <v>1</v>
      </c>
      <c r="F297" s="100">
        <v>1</v>
      </c>
      <c r="H297" s="100">
        <f t="shared" si="44"/>
        <v>9</v>
      </c>
      <c r="I297" s="123" t="str">
        <f t="shared" si="45"/>
        <v>統一超商</v>
      </c>
      <c r="J297" s="127" t="str">
        <f>IF((I297&lt;&gt;店舗数一覧_2021!I297),"○","")</f>
        <v/>
      </c>
      <c r="K297" s="124">
        <v>21893</v>
      </c>
      <c r="L297" s="102">
        <f t="shared" si="46"/>
        <v>2432.5555555555557</v>
      </c>
      <c r="M297" s="104"/>
      <c r="N297" s="104"/>
      <c r="O297" s="104"/>
      <c r="P297" s="104"/>
      <c r="Q297" s="104"/>
      <c r="R297" s="104"/>
    </row>
    <row r="298" spans="1:18" s="100" customFormat="1">
      <c r="A298" s="117" t="s">
        <v>299</v>
      </c>
      <c r="B298" s="118" t="s">
        <v>302</v>
      </c>
      <c r="C298" s="100">
        <v>3</v>
      </c>
      <c r="D298" s="100">
        <v>2</v>
      </c>
      <c r="F298" s="100">
        <v>1</v>
      </c>
      <c r="H298" s="100">
        <f t="shared" si="44"/>
        <v>6</v>
      </c>
      <c r="I298" s="123" t="str">
        <f t="shared" si="45"/>
        <v>統一超商</v>
      </c>
      <c r="J298" s="127" t="str">
        <f>IF((I298&lt;&gt;店舗数一覧_2021!I298),"○","")</f>
        <v/>
      </c>
      <c r="K298" s="124">
        <v>18573</v>
      </c>
      <c r="L298" s="102">
        <f t="shared" si="46"/>
        <v>3095.5</v>
      </c>
      <c r="M298" s="104"/>
      <c r="N298" s="104"/>
      <c r="O298" s="104"/>
      <c r="P298" s="104"/>
      <c r="Q298" s="104"/>
      <c r="R298" s="104"/>
    </row>
    <row r="299" spans="1:18" s="100" customFormat="1">
      <c r="A299" s="117" t="s">
        <v>299</v>
      </c>
      <c r="B299" s="118" t="s">
        <v>303</v>
      </c>
      <c r="C299" s="100">
        <v>17</v>
      </c>
      <c r="D299" s="100">
        <v>12</v>
      </c>
      <c r="F299" s="100">
        <v>13</v>
      </c>
      <c r="H299" s="100">
        <f t="shared" si="44"/>
        <v>42</v>
      </c>
      <c r="I299" s="123" t="str">
        <f t="shared" si="45"/>
        <v>統一超商</v>
      </c>
      <c r="J299" s="127" t="str">
        <f>IF((I299&lt;&gt;店舗数一覧_2021!I299),"○","")</f>
        <v/>
      </c>
      <c r="K299" s="124">
        <v>53224</v>
      </c>
      <c r="L299" s="102">
        <f t="shared" si="46"/>
        <v>1267.2380952380952</v>
      </c>
      <c r="M299" s="104"/>
      <c r="N299" s="104"/>
      <c r="O299" s="104"/>
      <c r="P299" s="104"/>
      <c r="Q299" s="104"/>
      <c r="R299" s="104"/>
    </row>
    <row r="300" spans="1:18" s="100" customFormat="1">
      <c r="A300" s="117" t="s">
        <v>299</v>
      </c>
      <c r="B300" s="118" t="s">
        <v>304</v>
      </c>
      <c r="C300" s="100">
        <v>5</v>
      </c>
      <c r="D300" s="100">
        <v>2</v>
      </c>
      <c r="H300" s="100">
        <f t="shared" si="44"/>
        <v>7</v>
      </c>
      <c r="I300" s="123" t="str">
        <f t="shared" si="45"/>
        <v>統一超商</v>
      </c>
      <c r="J300" s="127" t="str">
        <f>IF((I300&lt;&gt;店舗数一覧_2021!I300),"○","")</f>
        <v/>
      </c>
      <c r="K300" s="124">
        <v>10342</v>
      </c>
      <c r="L300" s="102">
        <f t="shared" si="46"/>
        <v>1477.4285714285713</v>
      </c>
      <c r="M300" s="104"/>
      <c r="N300" s="104"/>
      <c r="O300" s="104"/>
      <c r="P300" s="104"/>
      <c r="Q300" s="104"/>
      <c r="R300" s="104"/>
    </row>
    <row r="301" spans="1:18" s="100" customFormat="1">
      <c r="A301" s="117" t="s">
        <v>299</v>
      </c>
      <c r="B301" s="118" t="s">
        <v>305</v>
      </c>
      <c r="C301" s="100">
        <v>4</v>
      </c>
      <c r="D301" s="100">
        <v>4</v>
      </c>
      <c r="F301" s="100">
        <v>2</v>
      </c>
      <c r="H301" s="100">
        <f t="shared" si="44"/>
        <v>10</v>
      </c>
      <c r="I301" s="123" t="str">
        <f t="shared" si="45"/>
        <v>首位複数</v>
      </c>
      <c r="J301" s="127" t="str">
        <f>IF((I301&lt;&gt;店舗数一覧_2021!I301),"○","")</f>
        <v>○</v>
      </c>
      <c r="K301" s="124">
        <v>24950</v>
      </c>
      <c r="L301" s="102">
        <f t="shared" si="46"/>
        <v>2495</v>
      </c>
      <c r="M301" s="104"/>
      <c r="N301" s="104"/>
      <c r="O301" s="104"/>
      <c r="P301" s="104"/>
      <c r="Q301" s="104"/>
      <c r="R301" s="104"/>
    </row>
    <row r="302" spans="1:18" s="100" customFormat="1">
      <c r="A302" s="117" t="s">
        <v>299</v>
      </c>
      <c r="B302" s="118" t="s">
        <v>306</v>
      </c>
      <c r="C302" s="100">
        <v>49</v>
      </c>
      <c r="D302" s="100">
        <v>30</v>
      </c>
      <c r="E302" s="100">
        <v>2</v>
      </c>
      <c r="F302" s="100">
        <v>19</v>
      </c>
      <c r="G302" s="100">
        <v>3</v>
      </c>
      <c r="H302" s="100">
        <f t="shared" si="44"/>
        <v>103</v>
      </c>
      <c r="I302" s="123" t="str">
        <f t="shared" si="45"/>
        <v>統一超商</v>
      </c>
      <c r="J302" s="127" t="str">
        <f>IF((I302&lt;&gt;店舗数一覧_2021!I302),"○","")</f>
        <v/>
      </c>
      <c r="K302" s="124">
        <v>197356</v>
      </c>
      <c r="L302" s="102">
        <f t="shared" si="46"/>
        <v>1916.0776699029127</v>
      </c>
      <c r="M302" s="104"/>
      <c r="N302" s="104"/>
      <c r="O302" s="104"/>
      <c r="P302" s="104"/>
      <c r="Q302" s="104"/>
      <c r="R302" s="104"/>
    </row>
    <row r="303" spans="1:18" s="100" customFormat="1">
      <c r="A303" s="117" t="s">
        <v>299</v>
      </c>
      <c r="B303" s="118" t="s">
        <v>307</v>
      </c>
      <c r="C303" s="100">
        <v>17</v>
      </c>
      <c r="D303" s="100">
        <v>5</v>
      </c>
      <c r="F303" s="100">
        <v>4</v>
      </c>
      <c r="G303" s="100">
        <v>1</v>
      </c>
      <c r="H303" s="100">
        <f t="shared" si="44"/>
        <v>27</v>
      </c>
      <c r="I303" s="123" t="str">
        <f t="shared" si="45"/>
        <v>統一超商</v>
      </c>
      <c r="J303" s="127" t="str">
        <f>IF((I303&lt;&gt;店舗数一覧_2021!I303),"○","")</f>
        <v/>
      </c>
      <c r="K303" s="124">
        <v>30378</v>
      </c>
      <c r="L303" s="102">
        <f t="shared" si="46"/>
        <v>1125.1111111111111</v>
      </c>
      <c r="M303" s="104"/>
      <c r="N303" s="104"/>
      <c r="O303" s="104"/>
      <c r="P303" s="104"/>
      <c r="Q303" s="104"/>
      <c r="R303" s="104"/>
    </row>
    <row r="304" spans="1:18" s="100" customFormat="1">
      <c r="A304" s="117" t="s">
        <v>299</v>
      </c>
      <c r="B304" s="118" t="s">
        <v>308</v>
      </c>
      <c r="C304" s="100">
        <v>6</v>
      </c>
      <c r="D304" s="100">
        <v>2</v>
      </c>
      <c r="F304" s="100">
        <v>2</v>
      </c>
      <c r="G304" s="100">
        <v>1</v>
      </c>
      <c r="H304" s="100">
        <f t="shared" si="44"/>
        <v>11</v>
      </c>
      <c r="I304" s="123" t="str">
        <f t="shared" si="45"/>
        <v>統一超商</v>
      </c>
      <c r="J304" s="127" t="str">
        <f>IF((I304&lt;&gt;店舗数一覧_2021!I304),"○","")</f>
        <v/>
      </c>
      <c r="K304" s="124">
        <v>33798</v>
      </c>
      <c r="L304" s="102">
        <f t="shared" si="46"/>
        <v>3072.5454545454545</v>
      </c>
      <c r="M304" s="104"/>
      <c r="N304" s="104"/>
      <c r="O304" s="104"/>
      <c r="P304" s="104"/>
      <c r="Q304" s="104"/>
      <c r="R304" s="104"/>
    </row>
    <row r="305" spans="1:1023" s="104" customFormat="1">
      <c r="A305" s="117" t="s">
        <v>299</v>
      </c>
      <c r="B305" s="118" t="s">
        <v>309</v>
      </c>
      <c r="C305" s="100">
        <v>1</v>
      </c>
      <c r="D305" s="100">
        <v>1</v>
      </c>
      <c r="E305" s="100"/>
      <c r="F305" s="100">
        <v>1</v>
      </c>
      <c r="G305" s="100"/>
      <c r="H305" s="100">
        <f t="shared" si="44"/>
        <v>3</v>
      </c>
      <c r="I305" s="123" t="str">
        <f t="shared" si="45"/>
        <v>首位複数</v>
      </c>
      <c r="J305" s="127" t="str">
        <f>IF((I305&lt;&gt;店舗数一覧_2021!I305),"○","")</f>
        <v>○</v>
      </c>
      <c r="K305" s="124">
        <v>9537</v>
      </c>
      <c r="L305" s="102">
        <f t="shared" si="46"/>
        <v>3179</v>
      </c>
      <c r="S305" s="100"/>
      <c r="T305" s="100"/>
      <c r="U305" s="100"/>
      <c r="V305" s="100"/>
      <c r="W305" s="100"/>
      <c r="X305" s="100"/>
      <c r="Y305" s="100"/>
      <c r="Z305" s="100"/>
      <c r="AA305" s="100"/>
      <c r="AB305" s="100"/>
      <c r="AC305" s="100"/>
      <c r="AD305" s="100"/>
      <c r="AE305" s="100"/>
      <c r="AF305" s="100"/>
      <c r="AG305" s="100"/>
      <c r="AH305" s="100"/>
      <c r="AI305" s="100"/>
      <c r="AJ305" s="100"/>
      <c r="AK305" s="100"/>
      <c r="AL305" s="100"/>
      <c r="AM305" s="100"/>
      <c r="AN305" s="100"/>
      <c r="AO305" s="100"/>
      <c r="AP305" s="100"/>
      <c r="AQ305" s="100"/>
      <c r="AR305" s="100"/>
      <c r="AS305" s="100"/>
      <c r="AT305" s="100"/>
      <c r="AU305" s="100"/>
      <c r="AV305" s="100"/>
      <c r="AW305" s="100"/>
      <c r="AX305" s="100"/>
      <c r="AY305" s="100"/>
      <c r="AZ305" s="100"/>
      <c r="BA305" s="100"/>
      <c r="BB305" s="100"/>
      <c r="BC305" s="100"/>
      <c r="BD305" s="100"/>
      <c r="BE305" s="100"/>
      <c r="BF305" s="100"/>
      <c r="BG305" s="100"/>
      <c r="BH305" s="100"/>
      <c r="BI305" s="100"/>
      <c r="BJ305" s="100"/>
      <c r="BK305" s="100"/>
      <c r="BL305" s="100"/>
      <c r="BM305" s="100"/>
      <c r="BN305" s="100"/>
      <c r="BO305" s="100"/>
      <c r="BP305" s="100"/>
      <c r="BQ305" s="100"/>
      <c r="BR305" s="100"/>
      <c r="BS305" s="100"/>
      <c r="BT305" s="100"/>
      <c r="BU305" s="100"/>
      <c r="BV305" s="100"/>
      <c r="BW305" s="100"/>
      <c r="BX305" s="100"/>
      <c r="BY305" s="100"/>
      <c r="BZ305" s="100"/>
      <c r="CA305" s="100"/>
      <c r="CB305" s="100"/>
      <c r="CC305" s="100"/>
      <c r="CD305" s="100"/>
      <c r="CE305" s="100"/>
      <c r="CF305" s="100"/>
      <c r="CG305" s="100"/>
      <c r="CH305" s="100"/>
      <c r="CI305" s="100"/>
      <c r="CJ305" s="100"/>
      <c r="CK305" s="100"/>
      <c r="CL305" s="100"/>
      <c r="CM305" s="100"/>
      <c r="CN305" s="100"/>
      <c r="CO305" s="100"/>
      <c r="CP305" s="100"/>
      <c r="CQ305" s="100"/>
      <c r="CR305" s="100"/>
      <c r="CS305" s="100"/>
      <c r="CT305" s="100"/>
      <c r="CU305" s="100"/>
      <c r="CV305" s="100"/>
      <c r="CW305" s="100"/>
      <c r="CX305" s="100"/>
      <c r="CY305" s="100"/>
      <c r="CZ305" s="100"/>
      <c r="DA305" s="100"/>
      <c r="DB305" s="100"/>
      <c r="DC305" s="100"/>
      <c r="DD305" s="100"/>
      <c r="DE305" s="100"/>
      <c r="DF305" s="100"/>
      <c r="DG305" s="100"/>
      <c r="DH305" s="100"/>
      <c r="DI305" s="100"/>
      <c r="DJ305" s="100"/>
      <c r="DK305" s="100"/>
      <c r="DL305" s="100"/>
      <c r="DM305" s="100"/>
      <c r="DN305" s="100"/>
      <c r="DO305" s="100"/>
      <c r="DP305" s="100"/>
      <c r="DQ305" s="100"/>
      <c r="DR305" s="100"/>
      <c r="DS305" s="100"/>
      <c r="DT305" s="100"/>
      <c r="DU305" s="100"/>
      <c r="DV305" s="100"/>
      <c r="DW305" s="100"/>
      <c r="DX305" s="100"/>
      <c r="DY305" s="100"/>
      <c r="DZ305" s="100"/>
      <c r="EA305" s="100"/>
      <c r="EB305" s="100"/>
      <c r="EC305" s="100"/>
      <c r="ED305" s="100"/>
      <c r="EE305" s="100"/>
      <c r="EF305" s="100"/>
      <c r="EG305" s="100"/>
      <c r="EH305" s="100"/>
      <c r="EI305" s="100"/>
      <c r="EJ305" s="100"/>
      <c r="EK305" s="100"/>
      <c r="EL305" s="100"/>
      <c r="EM305" s="100"/>
      <c r="EN305" s="100"/>
      <c r="EO305" s="100"/>
      <c r="EP305" s="100"/>
      <c r="EQ305" s="100"/>
      <c r="ER305" s="100"/>
      <c r="ES305" s="100"/>
      <c r="ET305" s="100"/>
      <c r="EU305" s="100"/>
      <c r="EV305" s="100"/>
      <c r="EW305" s="100"/>
      <c r="EX305" s="100"/>
      <c r="EY305" s="100"/>
      <c r="EZ305" s="100"/>
      <c r="FA305" s="100"/>
      <c r="FB305" s="100"/>
      <c r="FC305" s="100"/>
      <c r="FD305" s="100"/>
      <c r="FE305" s="100"/>
      <c r="FF305" s="100"/>
      <c r="FG305" s="100"/>
      <c r="FH305" s="100"/>
      <c r="FI305" s="100"/>
      <c r="FJ305" s="100"/>
      <c r="FK305" s="100"/>
      <c r="FL305" s="100"/>
      <c r="FM305" s="100"/>
      <c r="FN305" s="100"/>
      <c r="FO305" s="100"/>
      <c r="FP305" s="100"/>
      <c r="FQ305" s="100"/>
      <c r="FR305" s="100"/>
      <c r="FS305" s="100"/>
      <c r="FT305" s="100"/>
      <c r="FU305" s="100"/>
      <c r="FV305" s="100"/>
      <c r="FW305" s="100"/>
      <c r="FX305" s="100"/>
      <c r="FY305" s="100"/>
      <c r="FZ305" s="100"/>
      <c r="GA305" s="100"/>
      <c r="GB305" s="100"/>
      <c r="GC305" s="100"/>
      <c r="GD305" s="100"/>
      <c r="GE305" s="100"/>
      <c r="GF305" s="100"/>
      <c r="GG305" s="100"/>
      <c r="GH305" s="100"/>
      <c r="GI305" s="100"/>
      <c r="GJ305" s="100"/>
      <c r="GK305" s="100"/>
      <c r="GL305" s="100"/>
      <c r="GM305" s="100"/>
      <c r="GN305" s="100"/>
      <c r="GO305" s="100"/>
      <c r="GP305" s="100"/>
      <c r="GQ305" s="100"/>
      <c r="GR305" s="100"/>
      <c r="GS305" s="100"/>
      <c r="GT305" s="100"/>
      <c r="GU305" s="100"/>
      <c r="GV305" s="100"/>
      <c r="GW305" s="100"/>
      <c r="GX305" s="100"/>
      <c r="GY305" s="100"/>
      <c r="GZ305" s="100"/>
      <c r="HA305" s="100"/>
      <c r="HB305" s="100"/>
      <c r="HC305" s="100"/>
      <c r="HD305" s="100"/>
      <c r="HE305" s="100"/>
      <c r="HF305" s="100"/>
      <c r="HG305" s="100"/>
      <c r="HH305" s="100"/>
      <c r="HI305" s="100"/>
      <c r="HJ305" s="100"/>
      <c r="HK305" s="100"/>
      <c r="HL305" s="100"/>
      <c r="HM305" s="100"/>
      <c r="HN305" s="100"/>
      <c r="HO305" s="100"/>
      <c r="HP305" s="100"/>
      <c r="HQ305" s="100"/>
      <c r="HR305" s="100"/>
      <c r="HS305" s="100"/>
      <c r="HT305" s="100"/>
      <c r="HU305" s="100"/>
      <c r="HV305" s="100"/>
      <c r="HW305" s="100"/>
      <c r="HX305" s="100"/>
      <c r="HY305" s="100"/>
      <c r="HZ305" s="100"/>
      <c r="IA305" s="100"/>
      <c r="IB305" s="100"/>
      <c r="IC305" s="100"/>
      <c r="ID305" s="100"/>
      <c r="IE305" s="100"/>
      <c r="IF305" s="100"/>
      <c r="IG305" s="100"/>
      <c r="IH305" s="100"/>
      <c r="II305" s="100"/>
      <c r="IJ305" s="100"/>
      <c r="IK305" s="100"/>
      <c r="IL305" s="100"/>
      <c r="IM305" s="100"/>
      <c r="IN305" s="100"/>
      <c r="IO305" s="100"/>
      <c r="IP305" s="100"/>
      <c r="IQ305" s="100"/>
      <c r="IR305" s="100"/>
      <c r="IS305" s="100"/>
      <c r="IT305" s="100"/>
      <c r="IU305" s="100"/>
      <c r="IV305" s="100"/>
      <c r="IW305" s="100"/>
      <c r="IX305" s="100"/>
      <c r="IY305" s="100"/>
      <c r="IZ305" s="100"/>
      <c r="JA305" s="100"/>
      <c r="JB305" s="100"/>
      <c r="JC305" s="100"/>
      <c r="JD305" s="100"/>
      <c r="JE305" s="100"/>
      <c r="JF305" s="100"/>
      <c r="JG305" s="100"/>
      <c r="JH305" s="100"/>
      <c r="JI305" s="100"/>
      <c r="JJ305" s="100"/>
      <c r="JK305" s="100"/>
      <c r="JL305" s="100"/>
      <c r="JM305" s="100"/>
      <c r="JN305" s="100"/>
      <c r="JO305" s="100"/>
      <c r="JP305" s="100"/>
      <c r="JQ305" s="100"/>
      <c r="JR305" s="100"/>
      <c r="JS305" s="100"/>
      <c r="JT305" s="100"/>
      <c r="JU305" s="100"/>
      <c r="JV305" s="100"/>
      <c r="JW305" s="100"/>
      <c r="JX305" s="100"/>
      <c r="JY305" s="100"/>
      <c r="JZ305" s="100"/>
      <c r="KA305" s="100"/>
      <c r="KB305" s="100"/>
      <c r="KC305" s="100"/>
      <c r="KD305" s="100"/>
      <c r="KE305" s="100"/>
      <c r="KF305" s="100"/>
      <c r="KG305" s="100"/>
      <c r="KH305" s="100"/>
      <c r="KI305" s="100"/>
      <c r="KJ305" s="100"/>
      <c r="KK305" s="100"/>
      <c r="KL305" s="100"/>
      <c r="KM305" s="100"/>
      <c r="KN305" s="100"/>
      <c r="KO305" s="100"/>
      <c r="KP305" s="100"/>
      <c r="KQ305" s="100"/>
      <c r="KR305" s="100"/>
      <c r="KS305" s="100"/>
      <c r="KT305" s="100"/>
      <c r="KU305" s="100"/>
      <c r="KV305" s="100"/>
      <c r="KW305" s="100"/>
      <c r="KX305" s="100"/>
      <c r="KY305" s="100"/>
      <c r="KZ305" s="100"/>
      <c r="LA305" s="100"/>
      <c r="LB305" s="100"/>
      <c r="LC305" s="100"/>
      <c r="LD305" s="100"/>
      <c r="LE305" s="100"/>
      <c r="LF305" s="100"/>
      <c r="LG305" s="100"/>
      <c r="LH305" s="100"/>
      <c r="LI305" s="100"/>
      <c r="LJ305" s="100"/>
      <c r="LK305" s="100"/>
      <c r="LL305" s="100"/>
      <c r="LM305" s="100"/>
      <c r="LN305" s="100"/>
      <c r="LO305" s="100"/>
      <c r="LP305" s="100"/>
      <c r="LQ305" s="100"/>
      <c r="LR305" s="100"/>
      <c r="LS305" s="100"/>
      <c r="LT305" s="100"/>
      <c r="LU305" s="100"/>
      <c r="LV305" s="100"/>
      <c r="LW305" s="100"/>
      <c r="LX305" s="100"/>
      <c r="LY305" s="100"/>
      <c r="LZ305" s="100"/>
      <c r="MA305" s="100"/>
      <c r="MB305" s="100"/>
      <c r="MC305" s="100"/>
      <c r="MD305" s="100"/>
      <c r="ME305" s="100"/>
      <c r="MF305" s="100"/>
      <c r="MG305" s="100"/>
      <c r="MH305" s="100"/>
      <c r="MI305" s="100"/>
      <c r="MJ305" s="100"/>
      <c r="MK305" s="100"/>
      <c r="ML305" s="100"/>
      <c r="MM305" s="100"/>
      <c r="MN305" s="100"/>
      <c r="MO305" s="100"/>
      <c r="MP305" s="100"/>
      <c r="MQ305" s="100"/>
      <c r="MR305" s="100"/>
      <c r="MS305" s="100"/>
      <c r="MT305" s="100"/>
      <c r="MU305" s="100"/>
      <c r="MV305" s="100"/>
      <c r="MW305" s="100"/>
      <c r="MX305" s="100"/>
      <c r="MY305" s="100"/>
      <c r="MZ305" s="100"/>
      <c r="NA305" s="100"/>
      <c r="NB305" s="100"/>
      <c r="NC305" s="100"/>
      <c r="ND305" s="100"/>
      <c r="NE305" s="100"/>
      <c r="NF305" s="100"/>
      <c r="NG305" s="100"/>
      <c r="NH305" s="100"/>
      <c r="NI305" s="100"/>
      <c r="NJ305" s="100"/>
      <c r="NK305" s="100"/>
      <c r="NL305" s="100"/>
      <c r="NM305" s="100"/>
      <c r="NN305" s="100"/>
      <c r="NO305" s="100"/>
      <c r="NP305" s="100"/>
      <c r="NQ305" s="100"/>
      <c r="NR305" s="100"/>
      <c r="NS305" s="100"/>
      <c r="NT305" s="100"/>
      <c r="NU305" s="100"/>
      <c r="NV305" s="100"/>
      <c r="NW305" s="100"/>
      <c r="NX305" s="100"/>
      <c r="NY305" s="100"/>
      <c r="NZ305" s="100"/>
      <c r="OA305" s="100"/>
      <c r="OB305" s="100"/>
      <c r="OC305" s="100"/>
      <c r="OD305" s="100"/>
      <c r="OE305" s="100"/>
      <c r="OF305" s="100"/>
      <c r="OG305" s="100"/>
      <c r="OH305" s="100"/>
      <c r="OI305" s="100"/>
      <c r="OJ305" s="100"/>
      <c r="OK305" s="100"/>
      <c r="OL305" s="100"/>
      <c r="OM305" s="100"/>
      <c r="ON305" s="100"/>
      <c r="OO305" s="100"/>
      <c r="OP305" s="100"/>
      <c r="OQ305" s="100"/>
      <c r="OR305" s="100"/>
      <c r="OS305" s="100"/>
      <c r="OT305" s="100"/>
      <c r="OU305" s="100"/>
      <c r="OV305" s="100"/>
      <c r="OW305" s="100"/>
      <c r="OX305" s="100"/>
      <c r="OY305" s="100"/>
      <c r="OZ305" s="100"/>
      <c r="PA305" s="100"/>
      <c r="PB305" s="100"/>
      <c r="PC305" s="100"/>
      <c r="PD305" s="100"/>
      <c r="PE305" s="100"/>
      <c r="PF305" s="100"/>
      <c r="PG305" s="100"/>
      <c r="PH305" s="100"/>
      <c r="PI305" s="100"/>
      <c r="PJ305" s="100"/>
      <c r="PK305" s="100"/>
      <c r="PL305" s="100"/>
      <c r="PM305" s="100"/>
      <c r="PN305" s="100"/>
      <c r="PO305" s="100"/>
      <c r="PP305" s="100"/>
      <c r="PQ305" s="100"/>
      <c r="PR305" s="100"/>
      <c r="PS305" s="100"/>
      <c r="PT305" s="100"/>
      <c r="PU305" s="100"/>
      <c r="PV305" s="100"/>
      <c r="PW305" s="100"/>
      <c r="PX305" s="100"/>
      <c r="PY305" s="100"/>
      <c r="PZ305" s="100"/>
      <c r="QA305" s="100"/>
      <c r="QB305" s="100"/>
      <c r="QC305" s="100"/>
      <c r="QD305" s="100"/>
      <c r="QE305" s="100"/>
      <c r="QF305" s="100"/>
      <c r="QG305" s="100"/>
      <c r="QH305" s="100"/>
      <c r="QI305" s="100"/>
      <c r="QJ305" s="100"/>
      <c r="QK305" s="100"/>
      <c r="QL305" s="100"/>
      <c r="QM305" s="100"/>
      <c r="QN305" s="100"/>
      <c r="QO305" s="100"/>
      <c r="QP305" s="100"/>
      <c r="QQ305" s="100"/>
      <c r="QR305" s="100"/>
      <c r="QS305" s="100"/>
      <c r="QT305" s="100"/>
      <c r="QU305" s="100"/>
      <c r="QV305" s="100"/>
      <c r="QW305" s="100"/>
      <c r="QX305" s="100"/>
      <c r="QY305" s="100"/>
      <c r="QZ305" s="100"/>
      <c r="RA305" s="100"/>
      <c r="RB305" s="100"/>
      <c r="RC305" s="100"/>
      <c r="RD305" s="100"/>
      <c r="RE305" s="100"/>
      <c r="RF305" s="100"/>
      <c r="RG305" s="100"/>
      <c r="RH305" s="100"/>
      <c r="RI305" s="100"/>
      <c r="RJ305" s="100"/>
      <c r="RK305" s="100"/>
      <c r="RL305" s="100"/>
      <c r="RM305" s="100"/>
      <c r="RN305" s="100"/>
      <c r="RO305" s="100"/>
      <c r="RP305" s="100"/>
      <c r="RQ305" s="100"/>
      <c r="RR305" s="100"/>
      <c r="RS305" s="100"/>
      <c r="RT305" s="100"/>
      <c r="RU305" s="100"/>
      <c r="RV305" s="100"/>
      <c r="RW305" s="100"/>
      <c r="RX305" s="100"/>
      <c r="RY305" s="100"/>
      <c r="RZ305" s="100"/>
      <c r="SA305" s="100"/>
      <c r="SB305" s="100"/>
      <c r="SC305" s="100"/>
      <c r="SD305" s="100"/>
      <c r="SE305" s="100"/>
      <c r="SF305" s="100"/>
      <c r="SG305" s="100"/>
      <c r="SH305" s="100"/>
      <c r="SI305" s="100"/>
      <c r="SJ305" s="100"/>
      <c r="SK305" s="100"/>
      <c r="SL305" s="100"/>
      <c r="SM305" s="100"/>
      <c r="SN305" s="100"/>
      <c r="SO305" s="100"/>
      <c r="SP305" s="100"/>
      <c r="SQ305" s="100"/>
      <c r="SR305" s="100"/>
      <c r="SS305" s="100"/>
      <c r="ST305" s="100"/>
      <c r="SU305" s="100"/>
      <c r="SV305" s="100"/>
      <c r="SW305" s="100"/>
      <c r="SX305" s="100"/>
      <c r="SY305" s="100"/>
      <c r="SZ305" s="100"/>
      <c r="TA305" s="100"/>
      <c r="TB305" s="100"/>
      <c r="TC305" s="100"/>
      <c r="TD305" s="100"/>
      <c r="TE305" s="100"/>
      <c r="TF305" s="100"/>
      <c r="TG305" s="100"/>
      <c r="TH305" s="100"/>
      <c r="TI305" s="100"/>
      <c r="TJ305" s="100"/>
      <c r="TK305" s="100"/>
      <c r="TL305" s="100"/>
      <c r="TM305" s="100"/>
      <c r="TN305" s="100"/>
      <c r="TO305" s="100"/>
      <c r="TP305" s="100"/>
      <c r="TQ305" s="100"/>
      <c r="TR305" s="100"/>
      <c r="TS305" s="100"/>
      <c r="TT305" s="100"/>
      <c r="TU305" s="100"/>
      <c r="TV305" s="100"/>
      <c r="TW305" s="100"/>
      <c r="TX305" s="100"/>
      <c r="TY305" s="100"/>
      <c r="TZ305" s="100"/>
      <c r="UA305" s="100"/>
      <c r="UB305" s="100"/>
      <c r="UC305" s="100"/>
      <c r="UD305" s="100"/>
      <c r="UE305" s="100"/>
      <c r="UF305" s="100"/>
      <c r="UG305" s="100"/>
      <c r="UH305" s="100"/>
      <c r="UI305" s="100"/>
      <c r="UJ305" s="100"/>
      <c r="UK305" s="100"/>
      <c r="UL305" s="100"/>
      <c r="UM305" s="100"/>
      <c r="UN305" s="100"/>
      <c r="UO305" s="100"/>
      <c r="UP305" s="100"/>
      <c r="UQ305" s="100"/>
      <c r="UR305" s="100"/>
      <c r="US305" s="100"/>
      <c r="UT305" s="100"/>
      <c r="UU305" s="100"/>
      <c r="UV305" s="100"/>
      <c r="UW305" s="100"/>
      <c r="UX305" s="100"/>
      <c r="UY305" s="100"/>
      <c r="UZ305" s="100"/>
      <c r="VA305" s="100"/>
      <c r="VB305" s="100"/>
      <c r="VC305" s="100"/>
      <c r="VD305" s="100"/>
      <c r="VE305" s="100"/>
      <c r="VF305" s="100"/>
      <c r="VG305" s="100"/>
      <c r="VH305" s="100"/>
      <c r="VI305" s="100"/>
      <c r="VJ305" s="100"/>
      <c r="VK305" s="100"/>
      <c r="VL305" s="100"/>
      <c r="VM305" s="100"/>
      <c r="VN305" s="100"/>
      <c r="VO305" s="100"/>
      <c r="VP305" s="100"/>
      <c r="VQ305" s="100"/>
      <c r="VR305" s="100"/>
      <c r="VS305" s="100"/>
      <c r="VT305" s="100"/>
      <c r="VU305" s="100"/>
      <c r="VV305" s="100"/>
      <c r="VW305" s="100"/>
      <c r="VX305" s="100"/>
      <c r="VY305" s="100"/>
      <c r="VZ305" s="100"/>
      <c r="WA305" s="100"/>
      <c r="WB305" s="100"/>
      <c r="WC305" s="100"/>
      <c r="WD305" s="100"/>
      <c r="WE305" s="100"/>
      <c r="WF305" s="100"/>
      <c r="WG305" s="100"/>
      <c r="WH305" s="100"/>
      <c r="WI305" s="100"/>
      <c r="WJ305" s="100"/>
      <c r="WK305" s="100"/>
      <c r="WL305" s="100"/>
      <c r="WM305" s="100"/>
      <c r="WN305" s="100"/>
      <c r="WO305" s="100"/>
      <c r="WP305" s="100"/>
      <c r="WQ305" s="100"/>
      <c r="WR305" s="100"/>
      <c r="WS305" s="100"/>
      <c r="WT305" s="100"/>
      <c r="WU305" s="100"/>
      <c r="WV305" s="100"/>
      <c r="WW305" s="100"/>
      <c r="WX305" s="100"/>
      <c r="WY305" s="100"/>
      <c r="WZ305" s="100"/>
      <c r="XA305" s="100"/>
      <c r="XB305" s="100"/>
      <c r="XC305" s="100"/>
      <c r="XD305" s="100"/>
      <c r="XE305" s="100"/>
      <c r="XF305" s="100"/>
      <c r="XG305" s="100"/>
      <c r="XH305" s="100"/>
      <c r="XI305" s="100"/>
      <c r="XJ305" s="100"/>
      <c r="XK305" s="100"/>
      <c r="XL305" s="100"/>
      <c r="XM305" s="100"/>
      <c r="XN305" s="100"/>
      <c r="XO305" s="100"/>
      <c r="XP305" s="100"/>
      <c r="XQ305" s="100"/>
      <c r="XR305" s="100"/>
      <c r="XS305" s="100"/>
      <c r="XT305" s="100"/>
      <c r="XU305" s="100"/>
      <c r="XV305" s="100"/>
      <c r="XW305" s="100"/>
      <c r="XX305" s="100"/>
      <c r="XY305" s="100"/>
      <c r="XZ305" s="100"/>
      <c r="YA305" s="100"/>
      <c r="YB305" s="100"/>
      <c r="YC305" s="100"/>
      <c r="YD305" s="100"/>
      <c r="YE305" s="100"/>
      <c r="YF305" s="100"/>
      <c r="YG305" s="100"/>
      <c r="YH305" s="100"/>
      <c r="YI305" s="100"/>
      <c r="YJ305" s="100"/>
      <c r="YK305" s="100"/>
      <c r="YL305" s="100"/>
      <c r="YM305" s="100"/>
      <c r="YN305" s="100"/>
      <c r="YO305" s="100"/>
      <c r="YP305" s="100"/>
      <c r="YQ305" s="100"/>
      <c r="YR305" s="100"/>
      <c r="YS305" s="100"/>
      <c r="YT305" s="100"/>
      <c r="YU305" s="100"/>
      <c r="YV305" s="100"/>
      <c r="YW305" s="100"/>
      <c r="YX305" s="100"/>
      <c r="YY305" s="100"/>
      <c r="YZ305" s="100"/>
      <c r="ZA305" s="100"/>
      <c r="ZB305" s="100"/>
      <c r="ZC305" s="100"/>
      <c r="ZD305" s="100"/>
      <c r="ZE305" s="100"/>
      <c r="ZF305" s="100"/>
      <c r="ZG305" s="100"/>
      <c r="ZH305" s="100"/>
      <c r="ZI305" s="100"/>
      <c r="ZJ305" s="100"/>
      <c r="ZK305" s="100"/>
      <c r="ZL305" s="100"/>
      <c r="ZM305" s="100"/>
      <c r="ZN305" s="100"/>
      <c r="ZO305" s="100"/>
      <c r="ZP305" s="100"/>
      <c r="ZQ305" s="100"/>
      <c r="ZR305" s="100"/>
      <c r="ZS305" s="100"/>
      <c r="ZT305" s="100"/>
      <c r="ZU305" s="100"/>
      <c r="ZV305" s="100"/>
      <c r="ZW305" s="100"/>
      <c r="ZX305" s="100"/>
      <c r="ZY305" s="100"/>
      <c r="ZZ305" s="100"/>
      <c r="AAA305" s="100"/>
      <c r="AAB305" s="100"/>
      <c r="AAC305" s="100"/>
      <c r="AAD305" s="100"/>
      <c r="AAE305" s="100"/>
      <c r="AAF305" s="100"/>
      <c r="AAG305" s="100"/>
      <c r="AAH305" s="100"/>
      <c r="AAI305" s="100"/>
      <c r="AAJ305" s="100"/>
      <c r="AAK305" s="100"/>
      <c r="AAL305" s="100"/>
      <c r="AAM305" s="100"/>
      <c r="AAN305" s="100"/>
      <c r="AAO305" s="100"/>
      <c r="AAP305" s="100"/>
      <c r="AAQ305" s="100"/>
      <c r="AAR305" s="100"/>
      <c r="AAS305" s="100"/>
      <c r="AAT305" s="100"/>
      <c r="AAU305" s="100"/>
      <c r="AAV305" s="100"/>
      <c r="AAW305" s="100"/>
      <c r="AAX305" s="100"/>
      <c r="AAY305" s="100"/>
      <c r="AAZ305" s="100"/>
      <c r="ABA305" s="100"/>
      <c r="ABB305" s="100"/>
      <c r="ABC305" s="100"/>
      <c r="ABD305" s="100"/>
      <c r="ABE305" s="100"/>
      <c r="ABF305" s="100"/>
      <c r="ABG305" s="100"/>
      <c r="ABH305" s="100"/>
      <c r="ABI305" s="100"/>
      <c r="ABJ305" s="100"/>
      <c r="ABK305" s="100"/>
      <c r="ABL305" s="100"/>
      <c r="ABM305" s="100"/>
      <c r="ABN305" s="100"/>
      <c r="ABO305" s="100"/>
      <c r="ABP305" s="100"/>
      <c r="ABQ305" s="100"/>
      <c r="ABR305" s="100"/>
      <c r="ABS305" s="100"/>
      <c r="ABT305" s="100"/>
      <c r="ABU305" s="100"/>
      <c r="ABV305" s="100"/>
      <c r="ABW305" s="100"/>
      <c r="ABX305" s="100"/>
      <c r="ABY305" s="100"/>
      <c r="ABZ305" s="100"/>
      <c r="ACA305" s="100"/>
      <c r="ACB305" s="100"/>
      <c r="ACC305" s="100"/>
      <c r="ACD305" s="100"/>
      <c r="ACE305" s="100"/>
      <c r="ACF305" s="100"/>
      <c r="ACG305" s="100"/>
      <c r="ACH305" s="100"/>
      <c r="ACI305" s="100"/>
      <c r="ACJ305" s="100"/>
      <c r="ACK305" s="100"/>
      <c r="ACL305" s="100"/>
      <c r="ACM305" s="100"/>
      <c r="ACN305" s="100"/>
      <c r="ACO305" s="100"/>
      <c r="ACP305" s="100"/>
      <c r="ACQ305" s="100"/>
      <c r="ACR305" s="100"/>
      <c r="ACS305" s="100"/>
      <c r="ACT305" s="100"/>
      <c r="ACU305" s="100"/>
      <c r="ACV305" s="100"/>
      <c r="ACW305" s="100"/>
      <c r="ACX305" s="100"/>
      <c r="ACY305" s="100"/>
      <c r="ACZ305" s="100"/>
      <c r="ADA305" s="100"/>
      <c r="ADB305" s="100"/>
      <c r="ADC305" s="100"/>
      <c r="ADD305" s="100"/>
      <c r="ADE305" s="100"/>
      <c r="ADF305" s="100"/>
      <c r="ADG305" s="100"/>
      <c r="ADH305" s="100"/>
      <c r="ADI305" s="100"/>
      <c r="ADJ305" s="100"/>
      <c r="ADK305" s="100"/>
      <c r="ADL305" s="100"/>
      <c r="ADM305" s="100"/>
      <c r="ADN305" s="100"/>
      <c r="ADO305" s="100"/>
      <c r="ADP305" s="100"/>
      <c r="ADQ305" s="100"/>
      <c r="ADR305" s="100"/>
      <c r="ADS305" s="100"/>
      <c r="ADT305" s="100"/>
      <c r="ADU305" s="100"/>
      <c r="ADV305" s="100"/>
      <c r="ADW305" s="100"/>
      <c r="ADX305" s="100"/>
      <c r="ADY305" s="100"/>
      <c r="ADZ305" s="100"/>
      <c r="AEA305" s="100"/>
      <c r="AEB305" s="100"/>
      <c r="AEC305" s="100"/>
      <c r="AED305" s="100"/>
      <c r="AEE305" s="100"/>
      <c r="AEF305" s="100"/>
      <c r="AEG305" s="100"/>
      <c r="AEH305" s="100"/>
      <c r="AEI305" s="100"/>
      <c r="AEJ305" s="100"/>
      <c r="AEK305" s="100"/>
      <c r="AEL305" s="100"/>
      <c r="AEM305" s="100"/>
      <c r="AEN305" s="100"/>
      <c r="AEO305" s="100"/>
      <c r="AEP305" s="100"/>
      <c r="AEQ305" s="100"/>
      <c r="AER305" s="100"/>
      <c r="AES305" s="100"/>
      <c r="AET305" s="100"/>
      <c r="AEU305" s="100"/>
      <c r="AEV305" s="100"/>
      <c r="AEW305" s="100"/>
      <c r="AEX305" s="100"/>
      <c r="AEY305" s="100"/>
      <c r="AEZ305" s="100"/>
      <c r="AFA305" s="100"/>
      <c r="AFB305" s="100"/>
      <c r="AFC305" s="100"/>
      <c r="AFD305" s="100"/>
      <c r="AFE305" s="100"/>
      <c r="AFF305" s="100"/>
      <c r="AFG305" s="100"/>
      <c r="AFH305" s="100"/>
      <c r="AFI305" s="100"/>
      <c r="AFJ305" s="100"/>
      <c r="AFK305" s="100"/>
      <c r="AFL305" s="100"/>
      <c r="AFM305" s="100"/>
      <c r="AFN305" s="100"/>
      <c r="AFO305" s="100"/>
      <c r="AFP305" s="100"/>
      <c r="AFQ305" s="100"/>
      <c r="AFR305" s="100"/>
      <c r="AFS305" s="100"/>
      <c r="AFT305" s="100"/>
      <c r="AFU305" s="100"/>
      <c r="AFV305" s="100"/>
      <c r="AFW305" s="100"/>
      <c r="AFX305" s="100"/>
      <c r="AFY305" s="100"/>
      <c r="AFZ305" s="100"/>
      <c r="AGA305" s="100"/>
      <c r="AGB305" s="100"/>
      <c r="AGC305" s="100"/>
      <c r="AGD305" s="100"/>
      <c r="AGE305" s="100"/>
      <c r="AGF305" s="100"/>
      <c r="AGG305" s="100"/>
      <c r="AGH305" s="100"/>
      <c r="AGI305" s="100"/>
      <c r="AGJ305" s="100"/>
      <c r="AGK305" s="100"/>
      <c r="AGL305" s="100"/>
      <c r="AGM305" s="100"/>
      <c r="AGN305" s="100"/>
      <c r="AGO305" s="100"/>
      <c r="AGP305" s="100"/>
      <c r="AGQ305" s="100"/>
      <c r="AGR305" s="100"/>
      <c r="AGS305" s="100"/>
      <c r="AGT305" s="100"/>
      <c r="AGU305" s="100"/>
      <c r="AGV305" s="100"/>
      <c r="AGW305" s="100"/>
      <c r="AGX305" s="100"/>
      <c r="AGY305" s="100"/>
      <c r="AGZ305" s="100"/>
      <c r="AHA305" s="100"/>
      <c r="AHB305" s="100"/>
      <c r="AHC305" s="100"/>
      <c r="AHD305" s="100"/>
      <c r="AHE305" s="100"/>
      <c r="AHF305" s="100"/>
      <c r="AHG305" s="100"/>
      <c r="AHH305" s="100"/>
      <c r="AHI305" s="100"/>
      <c r="AHJ305" s="100"/>
      <c r="AHK305" s="100"/>
      <c r="AHL305" s="100"/>
      <c r="AHM305" s="100"/>
      <c r="AHN305" s="100"/>
      <c r="AHO305" s="100"/>
      <c r="AHP305" s="100"/>
      <c r="AHQ305" s="100"/>
      <c r="AHR305" s="100"/>
      <c r="AHS305" s="100"/>
      <c r="AHT305" s="100"/>
      <c r="AHU305" s="100"/>
      <c r="AHV305" s="100"/>
      <c r="AHW305" s="100"/>
      <c r="AHX305" s="100"/>
      <c r="AHY305" s="100"/>
      <c r="AHZ305" s="100"/>
      <c r="AIA305" s="100"/>
      <c r="AIB305" s="100"/>
      <c r="AIC305" s="100"/>
      <c r="AID305" s="100"/>
      <c r="AIE305" s="100"/>
      <c r="AIF305" s="100"/>
      <c r="AIG305" s="100"/>
      <c r="AIH305" s="100"/>
      <c r="AII305" s="100"/>
      <c r="AIJ305" s="100"/>
      <c r="AIK305" s="100"/>
      <c r="AIL305" s="100"/>
      <c r="AIM305" s="100"/>
      <c r="AIN305" s="100"/>
      <c r="AIO305" s="100"/>
      <c r="AIP305" s="100"/>
      <c r="AIQ305" s="100"/>
      <c r="AIR305" s="100"/>
      <c r="AIS305" s="100"/>
      <c r="AIT305" s="100"/>
      <c r="AIU305" s="100"/>
      <c r="AIV305" s="100"/>
      <c r="AIW305" s="100"/>
      <c r="AIX305" s="100"/>
      <c r="AIY305" s="100"/>
      <c r="AIZ305" s="100"/>
      <c r="AJA305" s="100"/>
      <c r="AJB305" s="100"/>
      <c r="AJC305" s="100"/>
      <c r="AJD305" s="100"/>
      <c r="AJE305" s="100"/>
      <c r="AJF305" s="100"/>
      <c r="AJG305" s="100"/>
      <c r="AJH305" s="100"/>
      <c r="AJI305" s="100"/>
      <c r="AJJ305" s="100"/>
      <c r="AJK305" s="100"/>
      <c r="AJL305" s="100"/>
      <c r="AJM305" s="100"/>
      <c r="AJN305" s="100"/>
      <c r="AJO305" s="100"/>
      <c r="AJP305" s="100"/>
      <c r="AJQ305" s="100"/>
      <c r="AJR305" s="100"/>
      <c r="AJS305" s="100"/>
      <c r="AJT305" s="100"/>
      <c r="AJU305" s="100"/>
      <c r="AJV305" s="100"/>
      <c r="AJW305" s="100"/>
      <c r="AJX305" s="100"/>
      <c r="AJY305" s="100"/>
      <c r="AJZ305" s="100"/>
      <c r="AKA305" s="100"/>
      <c r="AKB305" s="100"/>
      <c r="AKC305" s="100"/>
      <c r="AKD305" s="100"/>
      <c r="AKE305" s="100"/>
      <c r="AKF305" s="100"/>
      <c r="AKG305" s="100"/>
      <c r="AKH305" s="100"/>
      <c r="AKI305" s="100"/>
      <c r="AKJ305" s="100"/>
      <c r="AKK305" s="100"/>
      <c r="AKL305" s="100"/>
      <c r="AKM305" s="100"/>
      <c r="AKN305" s="100"/>
      <c r="AKO305" s="100"/>
      <c r="AKP305" s="100"/>
      <c r="AKQ305" s="100"/>
      <c r="AKR305" s="100"/>
      <c r="AKS305" s="100"/>
      <c r="AKT305" s="100"/>
      <c r="AKU305" s="100"/>
      <c r="AKV305" s="100"/>
      <c r="AKW305" s="100"/>
      <c r="AKX305" s="100"/>
      <c r="AKY305" s="100"/>
      <c r="AKZ305" s="100"/>
      <c r="ALA305" s="100"/>
      <c r="ALB305" s="100"/>
      <c r="ALC305" s="100"/>
      <c r="ALD305" s="100"/>
      <c r="ALE305" s="100"/>
      <c r="ALF305" s="100"/>
      <c r="ALG305" s="100"/>
      <c r="ALH305" s="100"/>
      <c r="ALI305" s="100"/>
      <c r="ALJ305" s="100"/>
      <c r="ALK305" s="100"/>
      <c r="ALL305" s="100"/>
      <c r="ALM305" s="100"/>
      <c r="ALN305" s="100"/>
      <c r="ALO305" s="100"/>
      <c r="ALP305" s="100"/>
      <c r="ALQ305" s="100"/>
      <c r="ALR305" s="100"/>
      <c r="ALS305" s="100"/>
      <c r="ALT305" s="100"/>
      <c r="ALU305" s="100"/>
      <c r="ALV305" s="100"/>
      <c r="ALW305" s="100"/>
      <c r="ALX305" s="100"/>
      <c r="ALY305" s="100"/>
      <c r="ALZ305" s="100"/>
      <c r="AMA305" s="100"/>
      <c r="AMB305" s="100"/>
      <c r="AMC305" s="100"/>
      <c r="AMD305" s="100"/>
      <c r="AME305" s="100"/>
      <c r="AMF305" s="100"/>
      <c r="AMG305" s="100"/>
      <c r="AMH305" s="100"/>
      <c r="AMI305" s="100"/>
    </row>
    <row r="306" spans="1:1023" s="104" customFormat="1">
      <c r="A306" s="117" t="s">
        <v>299</v>
      </c>
      <c r="B306" s="118" t="s">
        <v>310</v>
      </c>
      <c r="C306" s="100">
        <v>1</v>
      </c>
      <c r="D306" s="100">
        <v>1</v>
      </c>
      <c r="E306" s="100"/>
      <c r="F306" s="100"/>
      <c r="G306" s="100"/>
      <c r="H306" s="100">
        <f t="shared" si="44"/>
        <v>2</v>
      </c>
      <c r="I306" s="123" t="str">
        <f t="shared" si="45"/>
        <v>首位複数</v>
      </c>
      <c r="J306" s="127" t="str">
        <f>IF((I306&lt;&gt;店舗数一覧_2021!I306),"○","")</f>
        <v>○</v>
      </c>
      <c r="K306" s="124">
        <v>4939</v>
      </c>
      <c r="L306" s="102">
        <f t="shared" si="46"/>
        <v>2469.5</v>
      </c>
      <c r="S306" s="100"/>
      <c r="T306" s="100"/>
      <c r="U306" s="100"/>
      <c r="V306" s="100"/>
      <c r="W306" s="100"/>
      <c r="X306" s="100"/>
      <c r="Y306" s="100"/>
      <c r="Z306" s="100"/>
      <c r="AA306" s="100"/>
      <c r="AB306" s="100"/>
      <c r="AC306" s="100"/>
      <c r="AD306" s="100"/>
      <c r="AE306" s="100"/>
      <c r="AF306" s="100"/>
      <c r="AG306" s="100"/>
      <c r="AH306" s="100"/>
      <c r="AI306" s="100"/>
      <c r="AJ306" s="100"/>
      <c r="AK306" s="100"/>
      <c r="AL306" s="100"/>
      <c r="AM306" s="100"/>
      <c r="AN306" s="100"/>
      <c r="AO306" s="100"/>
      <c r="AP306" s="100"/>
      <c r="AQ306" s="100"/>
      <c r="AR306" s="100"/>
      <c r="AS306" s="100"/>
      <c r="AT306" s="100"/>
      <c r="AU306" s="100"/>
      <c r="AV306" s="100"/>
      <c r="AW306" s="100"/>
      <c r="AX306" s="100"/>
      <c r="AY306" s="100"/>
      <c r="AZ306" s="100"/>
      <c r="BA306" s="100"/>
      <c r="BB306" s="100"/>
      <c r="BC306" s="100"/>
      <c r="BD306" s="100"/>
      <c r="BE306" s="100"/>
      <c r="BF306" s="100"/>
      <c r="BG306" s="100"/>
      <c r="BH306" s="100"/>
      <c r="BI306" s="100"/>
      <c r="BJ306" s="100"/>
      <c r="BK306" s="100"/>
      <c r="BL306" s="100"/>
      <c r="BM306" s="100"/>
      <c r="BN306" s="100"/>
      <c r="BO306" s="100"/>
      <c r="BP306" s="100"/>
      <c r="BQ306" s="100"/>
      <c r="BR306" s="100"/>
      <c r="BS306" s="100"/>
      <c r="BT306" s="100"/>
      <c r="BU306" s="100"/>
      <c r="BV306" s="100"/>
      <c r="BW306" s="100"/>
      <c r="BX306" s="100"/>
      <c r="BY306" s="100"/>
      <c r="BZ306" s="100"/>
      <c r="CA306" s="100"/>
      <c r="CB306" s="100"/>
      <c r="CC306" s="100"/>
      <c r="CD306" s="100"/>
      <c r="CE306" s="100"/>
      <c r="CF306" s="100"/>
      <c r="CG306" s="100"/>
      <c r="CH306" s="100"/>
      <c r="CI306" s="100"/>
      <c r="CJ306" s="100"/>
      <c r="CK306" s="100"/>
      <c r="CL306" s="100"/>
      <c r="CM306" s="100"/>
      <c r="CN306" s="100"/>
      <c r="CO306" s="100"/>
      <c r="CP306" s="100"/>
      <c r="CQ306" s="100"/>
      <c r="CR306" s="100"/>
      <c r="CS306" s="100"/>
      <c r="CT306" s="100"/>
      <c r="CU306" s="100"/>
      <c r="CV306" s="100"/>
      <c r="CW306" s="100"/>
      <c r="CX306" s="100"/>
      <c r="CY306" s="100"/>
      <c r="CZ306" s="100"/>
      <c r="DA306" s="100"/>
      <c r="DB306" s="100"/>
      <c r="DC306" s="100"/>
      <c r="DD306" s="100"/>
      <c r="DE306" s="100"/>
      <c r="DF306" s="100"/>
      <c r="DG306" s="100"/>
      <c r="DH306" s="100"/>
      <c r="DI306" s="100"/>
      <c r="DJ306" s="100"/>
      <c r="DK306" s="100"/>
      <c r="DL306" s="100"/>
      <c r="DM306" s="100"/>
      <c r="DN306" s="100"/>
      <c r="DO306" s="100"/>
      <c r="DP306" s="100"/>
      <c r="DQ306" s="100"/>
      <c r="DR306" s="100"/>
      <c r="DS306" s="100"/>
      <c r="DT306" s="100"/>
      <c r="DU306" s="100"/>
      <c r="DV306" s="100"/>
      <c r="DW306" s="100"/>
      <c r="DX306" s="100"/>
      <c r="DY306" s="100"/>
      <c r="DZ306" s="100"/>
      <c r="EA306" s="100"/>
      <c r="EB306" s="100"/>
      <c r="EC306" s="100"/>
      <c r="ED306" s="100"/>
      <c r="EE306" s="100"/>
      <c r="EF306" s="100"/>
      <c r="EG306" s="100"/>
      <c r="EH306" s="100"/>
      <c r="EI306" s="100"/>
      <c r="EJ306" s="100"/>
      <c r="EK306" s="100"/>
      <c r="EL306" s="100"/>
      <c r="EM306" s="100"/>
      <c r="EN306" s="100"/>
      <c r="EO306" s="100"/>
      <c r="EP306" s="100"/>
      <c r="EQ306" s="100"/>
      <c r="ER306" s="100"/>
      <c r="ES306" s="100"/>
      <c r="ET306" s="100"/>
      <c r="EU306" s="100"/>
      <c r="EV306" s="100"/>
      <c r="EW306" s="100"/>
      <c r="EX306" s="100"/>
      <c r="EY306" s="100"/>
      <c r="EZ306" s="100"/>
      <c r="FA306" s="100"/>
      <c r="FB306" s="100"/>
      <c r="FC306" s="100"/>
      <c r="FD306" s="100"/>
      <c r="FE306" s="100"/>
      <c r="FF306" s="100"/>
      <c r="FG306" s="100"/>
      <c r="FH306" s="100"/>
      <c r="FI306" s="100"/>
      <c r="FJ306" s="100"/>
      <c r="FK306" s="100"/>
      <c r="FL306" s="100"/>
      <c r="FM306" s="100"/>
      <c r="FN306" s="100"/>
      <c r="FO306" s="100"/>
      <c r="FP306" s="100"/>
      <c r="FQ306" s="100"/>
      <c r="FR306" s="100"/>
      <c r="FS306" s="100"/>
      <c r="FT306" s="100"/>
      <c r="FU306" s="100"/>
      <c r="FV306" s="100"/>
      <c r="FW306" s="100"/>
      <c r="FX306" s="100"/>
      <c r="FY306" s="100"/>
      <c r="FZ306" s="100"/>
      <c r="GA306" s="100"/>
      <c r="GB306" s="100"/>
      <c r="GC306" s="100"/>
      <c r="GD306" s="100"/>
      <c r="GE306" s="100"/>
      <c r="GF306" s="100"/>
      <c r="GG306" s="100"/>
      <c r="GH306" s="100"/>
      <c r="GI306" s="100"/>
      <c r="GJ306" s="100"/>
      <c r="GK306" s="100"/>
      <c r="GL306" s="100"/>
      <c r="GM306" s="100"/>
      <c r="GN306" s="100"/>
      <c r="GO306" s="100"/>
      <c r="GP306" s="100"/>
      <c r="GQ306" s="100"/>
      <c r="GR306" s="100"/>
      <c r="GS306" s="100"/>
      <c r="GT306" s="100"/>
      <c r="GU306" s="100"/>
      <c r="GV306" s="100"/>
      <c r="GW306" s="100"/>
      <c r="GX306" s="100"/>
      <c r="GY306" s="100"/>
      <c r="GZ306" s="100"/>
      <c r="HA306" s="100"/>
      <c r="HB306" s="100"/>
      <c r="HC306" s="100"/>
      <c r="HD306" s="100"/>
      <c r="HE306" s="100"/>
      <c r="HF306" s="100"/>
      <c r="HG306" s="100"/>
      <c r="HH306" s="100"/>
      <c r="HI306" s="100"/>
      <c r="HJ306" s="100"/>
      <c r="HK306" s="100"/>
      <c r="HL306" s="100"/>
      <c r="HM306" s="100"/>
      <c r="HN306" s="100"/>
      <c r="HO306" s="100"/>
      <c r="HP306" s="100"/>
      <c r="HQ306" s="100"/>
      <c r="HR306" s="100"/>
      <c r="HS306" s="100"/>
      <c r="HT306" s="100"/>
      <c r="HU306" s="100"/>
      <c r="HV306" s="100"/>
      <c r="HW306" s="100"/>
      <c r="HX306" s="100"/>
      <c r="HY306" s="100"/>
      <c r="HZ306" s="100"/>
      <c r="IA306" s="100"/>
      <c r="IB306" s="100"/>
      <c r="IC306" s="100"/>
      <c r="ID306" s="100"/>
      <c r="IE306" s="100"/>
      <c r="IF306" s="100"/>
      <c r="IG306" s="100"/>
      <c r="IH306" s="100"/>
      <c r="II306" s="100"/>
      <c r="IJ306" s="100"/>
      <c r="IK306" s="100"/>
      <c r="IL306" s="100"/>
      <c r="IM306" s="100"/>
      <c r="IN306" s="100"/>
      <c r="IO306" s="100"/>
      <c r="IP306" s="100"/>
      <c r="IQ306" s="100"/>
      <c r="IR306" s="100"/>
      <c r="IS306" s="100"/>
      <c r="IT306" s="100"/>
      <c r="IU306" s="100"/>
      <c r="IV306" s="100"/>
      <c r="IW306" s="100"/>
      <c r="IX306" s="100"/>
      <c r="IY306" s="100"/>
      <c r="IZ306" s="100"/>
      <c r="JA306" s="100"/>
      <c r="JB306" s="100"/>
      <c r="JC306" s="100"/>
      <c r="JD306" s="100"/>
      <c r="JE306" s="100"/>
      <c r="JF306" s="100"/>
      <c r="JG306" s="100"/>
      <c r="JH306" s="100"/>
      <c r="JI306" s="100"/>
      <c r="JJ306" s="100"/>
      <c r="JK306" s="100"/>
      <c r="JL306" s="100"/>
      <c r="JM306" s="100"/>
      <c r="JN306" s="100"/>
      <c r="JO306" s="100"/>
      <c r="JP306" s="100"/>
      <c r="JQ306" s="100"/>
      <c r="JR306" s="100"/>
      <c r="JS306" s="100"/>
      <c r="JT306" s="100"/>
      <c r="JU306" s="100"/>
      <c r="JV306" s="100"/>
      <c r="JW306" s="100"/>
      <c r="JX306" s="100"/>
      <c r="JY306" s="100"/>
      <c r="JZ306" s="100"/>
      <c r="KA306" s="100"/>
      <c r="KB306" s="100"/>
      <c r="KC306" s="100"/>
      <c r="KD306" s="100"/>
      <c r="KE306" s="100"/>
      <c r="KF306" s="100"/>
      <c r="KG306" s="100"/>
      <c r="KH306" s="100"/>
      <c r="KI306" s="100"/>
      <c r="KJ306" s="100"/>
      <c r="KK306" s="100"/>
      <c r="KL306" s="100"/>
      <c r="KM306" s="100"/>
      <c r="KN306" s="100"/>
      <c r="KO306" s="100"/>
      <c r="KP306" s="100"/>
      <c r="KQ306" s="100"/>
      <c r="KR306" s="100"/>
      <c r="KS306" s="100"/>
      <c r="KT306" s="100"/>
      <c r="KU306" s="100"/>
      <c r="KV306" s="100"/>
      <c r="KW306" s="100"/>
      <c r="KX306" s="100"/>
      <c r="KY306" s="100"/>
      <c r="KZ306" s="100"/>
      <c r="LA306" s="100"/>
      <c r="LB306" s="100"/>
      <c r="LC306" s="100"/>
      <c r="LD306" s="100"/>
      <c r="LE306" s="100"/>
      <c r="LF306" s="100"/>
      <c r="LG306" s="100"/>
      <c r="LH306" s="100"/>
      <c r="LI306" s="100"/>
      <c r="LJ306" s="100"/>
      <c r="LK306" s="100"/>
      <c r="LL306" s="100"/>
      <c r="LM306" s="100"/>
      <c r="LN306" s="100"/>
      <c r="LO306" s="100"/>
      <c r="LP306" s="100"/>
      <c r="LQ306" s="100"/>
      <c r="LR306" s="100"/>
      <c r="LS306" s="100"/>
      <c r="LT306" s="100"/>
      <c r="LU306" s="100"/>
      <c r="LV306" s="100"/>
      <c r="LW306" s="100"/>
      <c r="LX306" s="100"/>
      <c r="LY306" s="100"/>
      <c r="LZ306" s="100"/>
      <c r="MA306" s="100"/>
      <c r="MB306" s="100"/>
      <c r="MC306" s="100"/>
      <c r="MD306" s="100"/>
      <c r="ME306" s="100"/>
      <c r="MF306" s="100"/>
      <c r="MG306" s="100"/>
      <c r="MH306" s="100"/>
      <c r="MI306" s="100"/>
      <c r="MJ306" s="100"/>
      <c r="MK306" s="100"/>
      <c r="ML306" s="100"/>
      <c r="MM306" s="100"/>
      <c r="MN306" s="100"/>
      <c r="MO306" s="100"/>
      <c r="MP306" s="100"/>
      <c r="MQ306" s="100"/>
      <c r="MR306" s="100"/>
      <c r="MS306" s="100"/>
      <c r="MT306" s="100"/>
      <c r="MU306" s="100"/>
      <c r="MV306" s="100"/>
      <c r="MW306" s="100"/>
      <c r="MX306" s="100"/>
      <c r="MY306" s="100"/>
      <c r="MZ306" s="100"/>
      <c r="NA306" s="100"/>
      <c r="NB306" s="100"/>
      <c r="NC306" s="100"/>
      <c r="ND306" s="100"/>
      <c r="NE306" s="100"/>
      <c r="NF306" s="100"/>
      <c r="NG306" s="100"/>
      <c r="NH306" s="100"/>
      <c r="NI306" s="100"/>
      <c r="NJ306" s="100"/>
      <c r="NK306" s="100"/>
      <c r="NL306" s="100"/>
      <c r="NM306" s="100"/>
      <c r="NN306" s="100"/>
      <c r="NO306" s="100"/>
      <c r="NP306" s="100"/>
      <c r="NQ306" s="100"/>
      <c r="NR306" s="100"/>
      <c r="NS306" s="100"/>
      <c r="NT306" s="100"/>
      <c r="NU306" s="100"/>
      <c r="NV306" s="100"/>
      <c r="NW306" s="100"/>
      <c r="NX306" s="100"/>
      <c r="NY306" s="100"/>
      <c r="NZ306" s="100"/>
      <c r="OA306" s="100"/>
      <c r="OB306" s="100"/>
      <c r="OC306" s="100"/>
      <c r="OD306" s="100"/>
      <c r="OE306" s="100"/>
      <c r="OF306" s="100"/>
      <c r="OG306" s="100"/>
      <c r="OH306" s="100"/>
      <c r="OI306" s="100"/>
      <c r="OJ306" s="100"/>
      <c r="OK306" s="100"/>
      <c r="OL306" s="100"/>
      <c r="OM306" s="100"/>
      <c r="ON306" s="100"/>
      <c r="OO306" s="100"/>
      <c r="OP306" s="100"/>
      <c r="OQ306" s="100"/>
      <c r="OR306" s="100"/>
      <c r="OS306" s="100"/>
      <c r="OT306" s="100"/>
      <c r="OU306" s="100"/>
      <c r="OV306" s="100"/>
      <c r="OW306" s="100"/>
      <c r="OX306" s="100"/>
      <c r="OY306" s="100"/>
      <c r="OZ306" s="100"/>
      <c r="PA306" s="100"/>
      <c r="PB306" s="100"/>
      <c r="PC306" s="100"/>
      <c r="PD306" s="100"/>
      <c r="PE306" s="100"/>
      <c r="PF306" s="100"/>
      <c r="PG306" s="100"/>
      <c r="PH306" s="100"/>
      <c r="PI306" s="100"/>
      <c r="PJ306" s="100"/>
      <c r="PK306" s="100"/>
      <c r="PL306" s="100"/>
      <c r="PM306" s="100"/>
      <c r="PN306" s="100"/>
      <c r="PO306" s="100"/>
      <c r="PP306" s="100"/>
      <c r="PQ306" s="100"/>
      <c r="PR306" s="100"/>
      <c r="PS306" s="100"/>
      <c r="PT306" s="100"/>
      <c r="PU306" s="100"/>
      <c r="PV306" s="100"/>
      <c r="PW306" s="100"/>
      <c r="PX306" s="100"/>
      <c r="PY306" s="100"/>
      <c r="PZ306" s="100"/>
      <c r="QA306" s="100"/>
      <c r="QB306" s="100"/>
      <c r="QC306" s="100"/>
      <c r="QD306" s="100"/>
      <c r="QE306" s="100"/>
      <c r="QF306" s="100"/>
      <c r="QG306" s="100"/>
      <c r="QH306" s="100"/>
      <c r="QI306" s="100"/>
      <c r="QJ306" s="100"/>
      <c r="QK306" s="100"/>
      <c r="QL306" s="100"/>
      <c r="QM306" s="100"/>
      <c r="QN306" s="100"/>
      <c r="QO306" s="100"/>
      <c r="QP306" s="100"/>
      <c r="QQ306" s="100"/>
      <c r="QR306" s="100"/>
      <c r="QS306" s="100"/>
      <c r="QT306" s="100"/>
      <c r="QU306" s="100"/>
      <c r="QV306" s="100"/>
      <c r="QW306" s="100"/>
      <c r="QX306" s="100"/>
      <c r="QY306" s="100"/>
      <c r="QZ306" s="100"/>
      <c r="RA306" s="100"/>
      <c r="RB306" s="100"/>
      <c r="RC306" s="100"/>
      <c r="RD306" s="100"/>
      <c r="RE306" s="100"/>
      <c r="RF306" s="100"/>
      <c r="RG306" s="100"/>
      <c r="RH306" s="100"/>
      <c r="RI306" s="100"/>
      <c r="RJ306" s="100"/>
      <c r="RK306" s="100"/>
      <c r="RL306" s="100"/>
      <c r="RM306" s="100"/>
      <c r="RN306" s="100"/>
      <c r="RO306" s="100"/>
      <c r="RP306" s="100"/>
      <c r="RQ306" s="100"/>
      <c r="RR306" s="100"/>
      <c r="RS306" s="100"/>
      <c r="RT306" s="100"/>
      <c r="RU306" s="100"/>
      <c r="RV306" s="100"/>
      <c r="RW306" s="100"/>
      <c r="RX306" s="100"/>
      <c r="RY306" s="100"/>
      <c r="RZ306" s="100"/>
      <c r="SA306" s="100"/>
      <c r="SB306" s="100"/>
      <c r="SC306" s="100"/>
      <c r="SD306" s="100"/>
      <c r="SE306" s="100"/>
      <c r="SF306" s="100"/>
      <c r="SG306" s="100"/>
      <c r="SH306" s="100"/>
      <c r="SI306" s="100"/>
      <c r="SJ306" s="100"/>
      <c r="SK306" s="100"/>
      <c r="SL306" s="100"/>
      <c r="SM306" s="100"/>
      <c r="SN306" s="100"/>
      <c r="SO306" s="100"/>
      <c r="SP306" s="100"/>
      <c r="SQ306" s="100"/>
      <c r="SR306" s="100"/>
      <c r="SS306" s="100"/>
      <c r="ST306" s="100"/>
      <c r="SU306" s="100"/>
      <c r="SV306" s="100"/>
      <c r="SW306" s="100"/>
      <c r="SX306" s="100"/>
      <c r="SY306" s="100"/>
      <c r="SZ306" s="100"/>
      <c r="TA306" s="100"/>
      <c r="TB306" s="100"/>
      <c r="TC306" s="100"/>
      <c r="TD306" s="100"/>
      <c r="TE306" s="100"/>
      <c r="TF306" s="100"/>
      <c r="TG306" s="100"/>
      <c r="TH306" s="100"/>
      <c r="TI306" s="100"/>
      <c r="TJ306" s="100"/>
      <c r="TK306" s="100"/>
      <c r="TL306" s="100"/>
      <c r="TM306" s="100"/>
      <c r="TN306" s="100"/>
      <c r="TO306" s="100"/>
      <c r="TP306" s="100"/>
      <c r="TQ306" s="100"/>
      <c r="TR306" s="100"/>
      <c r="TS306" s="100"/>
      <c r="TT306" s="100"/>
      <c r="TU306" s="100"/>
      <c r="TV306" s="100"/>
      <c r="TW306" s="100"/>
      <c r="TX306" s="100"/>
      <c r="TY306" s="100"/>
      <c r="TZ306" s="100"/>
      <c r="UA306" s="100"/>
      <c r="UB306" s="100"/>
      <c r="UC306" s="100"/>
      <c r="UD306" s="100"/>
      <c r="UE306" s="100"/>
      <c r="UF306" s="100"/>
      <c r="UG306" s="100"/>
      <c r="UH306" s="100"/>
      <c r="UI306" s="100"/>
      <c r="UJ306" s="100"/>
      <c r="UK306" s="100"/>
      <c r="UL306" s="100"/>
      <c r="UM306" s="100"/>
      <c r="UN306" s="100"/>
      <c r="UO306" s="100"/>
      <c r="UP306" s="100"/>
      <c r="UQ306" s="100"/>
      <c r="UR306" s="100"/>
      <c r="US306" s="100"/>
      <c r="UT306" s="100"/>
      <c r="UU306" s="100"/>
      <c r="UV306" s="100"/>
      <c r="UW306" s="100"/>
      <c r="UX306" s="100"/>
      <c r="UY306" s="100"/>
      <c r="UZ306" s="100"/>
      <c r="VA306" s="100"/>
      <c r="VB306" s="100"/>
      <c r="VC306" s="100"/>
      <c r="VD306" s="100"/>
      <c r="VE306" s="100"/>
      <c r="VF306" s="100"/>
      <c r="VG306" s="100"/>
      <c r="VH306" s="100"/>
      <c r="VI306" s="100"/>
      <c r="VJ306" s="100"/>
      <c r="VK306" s="100"/>
      <c r="VL306" s="100"/>
      <c r="VM306" s="100"/>
      <c r="VN306" s="100"/>
      <c r="VO306" s="100"/>
      <c r="VP306" s="100"/>
      <c r="VQ306" s="100"/>
      <c r="VR306" s="100"/>
      <c r="VS306" s="100"/>
      <c r="VT306" s="100"/>
      <c r="VU306" s="100"/>
      <c r="VV306" s="100"/>
      <c r="VW306" s="100"/>
      <c r="VX306" s="100"/>
      <c r="VY306" s="100"/>
      <c r="VZ306" s="100"/>
      <c r="WA306" s="100"/>
      <c r="WB306" s="100"/>
      <c r="WC306" s="100"/>
      <c r="WD306" s="100"/>
      <c r="WE306" s="100"/>
      <c r="WF306" s="100"/>
      <c r="WG306" s="100"/>
      <c r="WH306" s="100"/>
      <c r="WI306" s="100"/>
      <c r="WJ306" s="100"/>
      <c r="WK306" s="100"/>
      <c r="WL306" s="100"/>
      <c r="WM306" s="100"/>
      <c r="WN306" s="100"/>
      <c r="WO306" s="100"/>
      <c r="WP306" s="100"/>
      <c r="WQ306" s="100"/>
      <c r="WR306" s="100"/>
      <c r="WS306" s="100"/>
      <c r="WT306" s="100"/>
      <c r="WU306" s="100"/>
      <c r="WV306" s="100"/>
      <c r="WW306" s="100"/>
      <c r="WX306" s="100"/>
      <c r="WY306" s="100"/>
      <c r="WZ306" s="100"/>
      <c r="XA306" s="100"/>
      <c r="XB306" s="100"/>
      <c r="XC306" s="100"/>
      <c r="XD306" s="100"/>
      <c r="XE306" s="100"/>
      <c r="XF306" s="100"/>
      <c r="XG306" s="100"/>
      <c r="XH306" s="100"/>
      <c r="XI306" s="100"/>
      <c r="XJ306" s="100"/>
      <c r="XK306" s="100"/>
      <c r="XL306" s="100"/>
      <c r="XM306" s="100"/>
      <c r="XN306" s="100"/>
      <c r="XO306" s="100"/>
      <c r="XP306" s="100"/>
      <c r="XQ306" s="100"/>
      <c r="XR306" s="100"/>
      <c r="XS306" s="100"/>
      <c r="XT306" s="100"/>
      <c r="XU306" s="100"/>
      <c r="XV306" s="100"/>
      <c r="XW306" s="100"/>
      <c r="XX306" s="100"/>
      <c r="XY306" s="100"/>
      <c r="XZ306" s="100"/>
      <c r="YA306" s="100"/>
      <c r="YB306" s="100"/>
      <c r="YC306" s="100"/>
      <c r="YD306" s="100"/>
      <c r="YE306" s="100"/>
      <c r="YF306" s="100"/>
      <c r="YG306" s="100"/>
      <c r="YH306" s="100"/>
      <c r="YI306" s="100"/>
      <c r="YJ306" s="100"/>
      <c r="YK306" s="100"/>
      <c r="YL306" s="100"/>
      <c r="YM306" s="100"/>
      <c r="YN306" s="100"/>
      <c r="YO306" s="100"/>
      <c r="YP306" s="100"/>
      <c r="YQ306" s="100"/>
      <c r="YR306" s="100"/>
      <c r="YS306" s="100"/>
      <c r="YT306" s="100"/>
      <c r="YU306" s="100"/>
      <c r="YV306" s="100"/>
      <c r="YW306" s="100"/>
      <c r="YX306" s="100"/>
      <c r="YY306" s="100"/>
      <c r="YZ306" s="100"/>
      <c r="ZA306" s="100"/>
      <c r="ZB306" s="100"/>
      <c r="ZC306" s="100"/>
      <c r="ZD306" s="100"/>
      <c r="ZE306" s="100"/>
      <c r="ZF306" s="100"/>
      <c r="ZG306" s="100"/>
      <c r="ZH306" s="100"/>
      <c r="ZI306" s="100"/>
      <c r="ZJ306" s="100"/>
      <c r="ZK306" s="100"/>
      <c r="ZL306" s="100"/>
      <c r="ZM306" s="100"/>
      <c r="ZN306" s="100"/>
      <c r="ZO306" s="100"/>
      <c r="ZP306" s="100"/>
      <c r="ZQ306" s="100"/>
      <c r="ZR306" s="100"/>
      <c r="ZS306" s="100"/>
      <c r="ZT306" s="100"/>
      <c r="ZU306" s="100"/>
      <c r="ZV306" s="100"/>
      <c r="ZW306" s="100"/>
      <c r="ZX306" s="100"/>
      <c r="ZY306" s="100"/>
      <c r="ZZ306" s="100"/>
      <c r="AAA306" s="100"/>
      <c r="AAB306" s="100"/>
      <c r="AAC306" s="100"/>
      <c r="AAD306" s="100"/>
      <c r="AAE306" s="100"/>
      <c r="AAF306" s="100"/>
      <c r="AAG306" s="100"/>
      <c r="AAH306" s="100"/>
      <c r="AAI306" s="100"/>
      <c r="AAJ306" s="100"/>
      <c r="AAK306" s="100"/>
      <c r="AAL306" s="100"/>
      <c r="AAM306" s="100"/>
      <c r="AAN306" s="100"/>
      <c r="AAO306" s="100"/>
      <c r="AAP306" s="100"/>
      <c r="AAQ306" s="100"/>
      <c r="AAR306" s="100"/>
      <c r="AAS306" s="100"/>
      <c r="AAT306" s="100"/>
      <c r="AAU306" s="100"/>
      <c r="AAV306" s="100"/>
      <c r="AAW306" s="100"/>
      <c r="AAX306" s="100"/>
      <c r="AAY306" s="100"/>
      <c r="AAZ306" s="100"/>
      <c r="ABA306" s="100"/>
      <c r="ABB306" s="100"/>
      <c r="ABC306" s="100"/>
      <c r="ABD306" s="100"/>
      <c r="ABE306" s="100"/>
      <c r="ABF306" s="100"/>
      <c r="ABG306" s="100"/>
      <c r="ABH306" s="100"/>
      <c r="ABI306" s="100"/>
      <c r="ABJ306" s="100"/>
      <c r="ABK306" s="100"/>
      <c r="ABL306" s="100"/>
      <c r="ABM306" s="100"/>
      <c r="ABN306" s="100"/>
      <c r="ABO306" s="100"/>
      <c r="ABP306" s="100"/>
      <c r="ABQ306" s="100"/>
      <c r="ABR306" s="100"/>
      <c r="ABS306" s="100"/>
      <c r="ABT306" s="100"/>
      <c r="ABU306" s="100"/>
      <c r="ABV306" s="100"/>
      <c r="ABW306" s="100"/>
      <c r="ABX306" s="100"/>
      <c r="ABY306" s="100"/>
      <c r="ABZ306" s="100"/>
      <c r="ACA306" s="100"/>
      <c r="ACB306" s="100"/>
      <c r="ACC306" s="100"/>
      <c r="ACD306" s="100"/>
      <c r="ACE306" s="100"/>
      <c r="ACF306" s="100"/>
      <c r="ACG306" s="100"/>
      <c r="ACH306" s="100"/>
      <c r="ACI306" s="100"/>
      <c r="ACJ306" s="100"/>
      <c r="ACK306" s="100"/>
      <c r="ACL306" s="100"/>
      <c r="ACM306" s="100"/>
      <c r="ACN306" s="100"/>
      <c r="ACO306" s="100"/>
      <c r="ACP306" s="100"/>
      <c r="ACQ306" s="100"/>
      <c r="ACR306" s="100"/>
      <c r="ACS306" s="100"/>
      <c r="ACT306" s="100"/>
      <c r="ACU306" s="100"/>
      <c r="ACV306" s="100"/>
      <c r="ACW306" s="100"/>
      <c r="ACX306" s="100"/>
      <c r="ACY306" s="100"/>
      <c r="ACZ306" s="100"/>
      <c r="ADA306" s="100"/>
      <c r="ADB306" s="100"/>
      <c r="ADC306" s="100"/>
      <c r="ADD306" s="100"/>
      <c r="ADE306" s="100"/>
      <c r="ADF306" s="100"/>
      <c r="ADG306" s="100"/>
      <c r="ADH306" s="100"/>
      <c r="ADI306" s="100"/>
      <c r="ADJ306" s="100"/>
      <c r="ADK306" s="100"/>
      <c r="ADL306" s="100"/>
      <c r="ADM306" s="100"/>
      <c r="ADN306" s="100"/>
      <c r="ADO306" s="100"/>
      <c r="ADP306" s="100"/>
      <c r="ADQ306" s="100"/>
      <c r="ADR306" s="100"/>
      <c r="ADS306" s="100"/>
      <c r="ADT306" s="100"/>
      <c r="ADU306" s="100"/>
      <c r="ADV306" s="100"/>
      <c r="ADW306" s="100"/>
      <c r="ADX306" s="100"/>
      <c r="ADY306" s="100"/>
      <c r="ADZ306" s="100"/>
      <c r="AEA306" s="100"/>
      <c r="AEB306" s="100"/>
      <c r="AEC306" s="100"/>
      <c r="AED306" s="100"/>
      <c r="AEE306" s="100"/>
      <c r="AEF306" s="100"/>
      <c r="AEG306" s="100"/>
      <c r="AEH306" s="100"/>
      <c r="AEI306" s="100"/>
      <c r="AEJ306" s="100"/>
      <c r="AEK306" s="100"/>
      <c r="AEL306" s="100"/>
      <c r="AEM306" s="100"/>
      <c r="AEN306" s="100"/>
      <c r="AEO306" s="100"/>
      <c r="AEP306" s="100"/>
      <c r="AEQ306" s="100"/>
      <c r="AER306" s="100"/>
      <c r="AES306" s="100"/>
      <c r="AET306" s="100"/>
      <c r="AEU306" s="100"/>
      <c r="AEV306" s="100"/>
      <c r="AEW306" s="100"/>
      <c r="AEX306" s="100"/>
      <c r="AEY306" s="100"/>
      <c r="AEZ306" s="100"/>
      <c r="AFA306" s="100"/>
      <c r="AFB306" s="100"/>
      <c r="AFC306" s="100"/>
      <c r="AFD306" s="100"/>
      <c r="AFE306" s="100"/>
      <c r="AFF306" s="100"/>
      <c r="AFG306" s="100"/>
      <c r="AFH306" s="100"/>
      <c r="AFI306" s="100"/>
      <c r="AFJ306" s="100"/>
      <c r="AFK306" s="100"/>
      <c r="AFL306" s="100"/>
      <c r="AFM306" s="100"/>
      <c r="AFN306" s="100"/>
      <c r="AFO306" s="100"/>
      <c r="AFP306" s="100"/>
      <c r="AFQ306" s="100"/>
      <c r="AFR306" s="100"/>
      <c r="AFS306" s="100"/>
      <c r="AFT306" s="100"/>
      <c r="AFU306" s="100"/>
      <c r="AFV306" s="100"/>
      <c r="AFW306" s="100"/>
      <c r="AFX306" s="100"/>
      <c r="AFY306" s="100"/>
      <c r="AFZ306" s="100"/>
      <c r="AGA306" s="100"/>
      <c r="AGB306" s="100"/>
      <c r="AGC306" s="100"/>
      <c r="AGD306" s="100"/>
      <c r="AGE306" s="100"/>
      <c r="AGF306" s="100"/>
      <c r="AGG306" s="100"/>
      <c r="AGH306" s="100"/>
      <c r="AGI306" s="100"/>
      <c r="AGJ306" s="100"/>
      <c r="AGK306" s="100"/>
      <c r="AGL306" s="100"/>
      <c r="AGM306" s="100"/>
      <c r="AGN306" s="100"/>
      <c r="AGO306" s="100"/>
      <c r="AGP306" s="100"/>
      <c r="AGQ306" s="100"/>
      <c r="AGR306" s="100"/>
      <c r="AGS306" s="100"/>
      <c r="AGT306" s="100"/>
      <c r="AGU306" s="100"/>
      <c r="AGV306" s="100"/>
      <c r="AGW306" s="100"/>
      <c r="AGX306" s="100"/>
      <c r="AGY306" s="100"/>
      <c r="AGZ306" s="100"/>
      <c r="AHA306" s="100"/>
      <c r="AHB306" s="100"/>
      <c r="AHC306" s="100"/>
      <c r="AHD306" s="100"/>
      <c r="AHE306" s="100"/>
      <c r="AHF306" s="100"/>
      <c r="AHG306" s="100"/>
      <c r="AHH306" s="100"/>
      <c r="AHI306" s="100"/>
      <c r="AHJ306" s="100"/>
      <c r="AHK306" s="100"/>
      <c r="AHL306" s="100"/>
      <c r="AHM306" s="100"/>
      <c r="AHN306" s="100"/>
      <c r="AHO306" s="100"/>
      <c r="AHP306" s="100"/>
      <c r="AHQ306" s="100"/>
      <c r="AHR306" s="100"/>
      <c r="AHS306" s="100"/>
      <c r="AHT306" s="100"/>
      <c r="AHU306" s="100"/>
      <c r="AHV306" s="100"/>
      <c r="AHW306" s="100"/>
      <c r="AHX306" s="100"/>
      <c r="AHY306" s="100"/>
      <c r="AHZ306" s="100"/>
      <c r="AIA306" s="100"/>
      <c r="AIB306" s="100"/>
      <c r="AIC306" s="100"/>
      <c r="AID306" s="100"/>
      <c r="AIE306" s="100"/>
      <c r="AIF306" s="100"/>
      <c r="AIG306" s="100"/>
      <c r="AIH306" s="100"/>
      <c r="AII306" s="100"/>
      <c r="AIJ306" s="100"/>
      <c r="AIK306" s="100"/>
      <c r="AIL306" s="100"/>
      <c r="AIM306" s="100"/>
      <c r="AIN306" s="100"/>
      <c r="AIO306" s="100"/>
      <c r="AIP306" s="100"/>
      <c r="AIQ306" s="100"/>
      <c r="AIR306" s="100"/>
      <c r="AIS306" s="100"/>
      <c r="AIT306" s="100"/>
      <c r="AIU306" s="100"/>
      <c r="AIV306" s="100"/>
      <c r="AIW306" s="100"/>
      <c r="AIX306" s="100"/>
      <c r="AIY306" s="100"/>
      <c r="AIZ306" s="100"/>
      <c r="AJA306" s="100"/>
      <c r="AJB306" s="100"/>
      <c r="AJC306" s="100"/>
      <c r="AJD306" s="100"/>
      <c r="AJE306" s="100"/>
      <c r="AJF306" s="100"/>
      <c r="AJG306" s="100"/>
      <c r="AJH306" s="100"/>
      <c r="AJI306" s="100"/>
      <c r="AJJ306" s="100"/>
      <c r="AJK306" s="100"/>
      <c r="AJL306" s="100"/>
      <c r="AJM306" s="100"/>
      <c r="AJN306" s="100"/>
      <c r="AJO306" s="100"/>
      <c r="AJP306" s="100"/>
      <c r="AJQ306" s="100"/>
      <c r="AJR306" s="100"/>
      <c r="AJS306" s="100"/>
      <c r="AJT306" s="100"/>
      <c r="AJU306" s="100"/>
      <c r="AJV306" s="100"/>
      <c r="AJW306" s="100"/>
      <c r="AJX306" s="100"/>
      <c r="AJY306" s="100"/>
      <c r="AJZ306" s="100"/>
      <c r="AKA306" s="100"/>
      <c r="AKB306" s="100"/>
      <c r="AKC306" s="100"/>
      <c r="AKD306" s="100"/>
      <c r="AKE306" s="100"/>
      <c r="AKF306" s="100"/>
      <c r="AKG306" s="100"/>
      <c r="AKH306" s="100"/>
      <c r="AKI306" s="100"/>
      <c r="AKJ306" s="100"/>
      <c r="AKK306" s="100"/>
      <c r="AKL306" s="100"/>
      <c r="AKM306" s="100"/>
      <c r="AKN306" s="100"/>
      <c r="AKO306" s="100"/>
      <c r="AKP306" s="100"/>
      <c r="AKQ306" s="100"/>
      <c r="AKR306" s="100"/>
      <c r="AKS306" s="100"/>
      <c r="AKT306" s="100"/>
      <c r="AKU306" s="100"/>
      <c r="AKV306" s="100"/>
      <c r="AKW306" s="100"/>
      <c r="AKX306" s="100"/>
      <c r="AKY306" s="100"/>
      <c r="AKZ306" s="100"/>
      <c r="ALA306" s="100"/>
      <c r="ALB306" s="100"/>
      <c r="ALC306" s="100"/>
      <c r="ALD306" s="100"/>
      <c r="ALE306" s="100"/>
      <c r="ALF306" s="100"/>
      <c r="ALG306" s="100"/>
      <c r="ALH306" s="100"/>
      <c r="ALI306" s="100"/>
      <c r="ALJ306" s="100"/>
      <c r="ALK306" s="100"/>
      <c r="ALL306" s="100"/>
      <c r="ALM306" s="100"/>
      <c r="ALN306" s="100"/>
      <c r="ALO306" s="100"/>
      <c r="ALP306" s="100"/>
      <c r="ALQ306" s="100"/>
      <c r="ALR306" s="100"/>
      <c r="ALS306" s="100"/>
      <c r="ALT306" s="100"/>
      <c r="ALU306" s="100"/>
      <c r="ALV306" s="100"/>
      <c r="ALW306" s="100"/>
      <c r="ALX306" s="100"/>
      <c r="ALY306" s="100"/>
      <c r="ALZ306" s="100"/>
      <c r="AMA306" s="100"/>
      <c r="AMB306" s="100"/>
      <c r="AMC306" s="100"/>
      <c r="AMD306" s="100"/>
      <c r="AME306" s="100"/>
      <c r="AMF306" s="100"/>
      <c r="AMG306" s="100"/>
      <c r="AMH306" s="100"/>
      <c r="AMI306" s="100"/>
    </row>
    <row r="307" spans="1:1023" s="104" customFormat="1">
      <c r="A307" s="117" t="s">
        <v>299</v>
      </c>
      <c r="B307" s="118" t="s">
        <v>311</v>
      </c>
      <c r="C307" s="100">
        <v>1</v>
      </c>
      <c r="D307" s="100"/>
      <c r="E307" s="100"/>
      <c r="F307" s="100"/>
      <c r="G307" s="100"/>
      <c r="H307" s="100">
        <f t="shared" si="44"/>
        <v>1</v>
      </c>
      <c r="I307" s="123" t="str">
        <f t="shared" si="45"/>
        <v>統一超商</v>
      </c>
      <c r="J307" s="127" t="str">
        <f>IF((I307&lt;&gt;店舗数一覧_2021!I307),"○","")</f>
        <v>○</v>
      </c>
      <c r="K307" s="124">
        <v>7433</v>
      </c>
      <c r="L307" s="102">
        <f t="shared" si="46"/>
        <v>7433</v>
      </c>
      <c r="S307" s="100"/>
      <c r="T307" s="100"/>
      <c r="U307" s="100"/>
      <c r="V307" s="100"/>
      <c r="W307" s="100"/>
      <c r="X307" s="100"/>
      <c r="Y307" s="100"/>
      <c r="Z307" s="100"/>
      <c r="AA307" s="100"/>
      <c r="AB307" s="100"/>
      <c r="AC307" s="100"/>
      <c r="AD307" s="100"/>
      <c r="AE307" s="100"/>
      <c r="AF307" s="100"/>
      <c r="AG307" s="100"/>
      <c r="AH307" s="100"/>
      <c r="AI307" s="100"/>
      <c r="AJ307" s="100"/>
      <c r="AK307" s="100"/>
      <c r="AL307" s="100"/>
      <c r="AM307" s="100"/>
      <c r="AN307" s="100"/>
      <c r="AO307" s="100"/>
      <c r="AP307" s="100"/>
      <c r="AQ307" s="100"/>
      <c r="AR307" s="100"/>
      <c r="AS307" s="100"/>
      <c r="AT307" s="100"/>
      <c r="AU307" s="100"/>
      <c r="AV307" s="100"/>
      <c r="AW307" s="100"/>
      <c r="AX307" s="100"/>
      <c r="AY307" s="100"/>
      <c r="AZ307" s="100"/>
      <c r="BA307" s="100"/>
      <c r="BB307" s="100"/>
      <c r="BC307" s="100"/>
      <c r="BD307" s="100"/>
      <c r="BE307" s="100"/>
      <c r="BF307" s="100"/>
      <c r="BG307" s="100"/>
      <c r="BH307" s="100"/>
      <c r="BI307" s="100"/>
      <c r="BJ307" s="100"/>
      <c r="BK307" s="100"/>
      <c r="BL307" s="100"/>
      <c r="BM307" s="100"/>
      <c r="BN307" s="100"/>
      <c r="BO307" s="100"/>
      <c r="BP307" s="100"/>
      <c r="BQ307" s="100"/>
      <c r="BR307" s="100"/>
      <c r="BS307" s="100"/>
      <c r="BT307" s="100"/>
      <c r="BU307" s="100"/>
      <c r="BV307" s="100"/>
      <c r="BW307" s="100"/>
      <c r="BX307" s="100"/>
      <c r="BY307" s="100"/>
      <c r="BZ307" s="100"/>
      <c r="CA307" s="100"/>
      <c r="CB307" s="100"/>
      <c r="CC307" s="100"/>
      <c r="CD307" s="100"/>
      <c r="CE307" s="100"/>
      <c r="CF307" s="100"/>
      <c r="CG307" s="100"/>
      <c r="CH307" s="100"/>
      <c r="CI307" s="100"/>
      <c r="CJ307" s="100"/>
      <c r="CK307" s="100"/>
      <c r="CL307" s="100"/>
      <c r="CM307" s="100"/>
      <c r="CN307" s="100"/>
      <c r="CO307" s="100"/>
      <c r="CP307" s="100"/>
      <c r="CQ307" s="100"/>
      <c r="CR307" s="100"/>
      <c r="CS307" s="100"/>
      <c r="CT307" s="100"/>
      <c r="CU307" s="100"/>
      <c r="CV307" s="100"/>
      <c r="CW307" s="100"/>
      <c r="CX307" s="100"/>
      <c r="CY307" s="100"/>
      <c r="CZ307" s="100"/>
      <c r="DA307" s="100"/>
      <c r="DB307" s="100"/>
      <c r="DC307" s="100"/>
      <c r="DD307" s="100"/>
      <c r="DE307" s="100"/>
      <c r="DF307" s="100"/>
      <c r="DG307" s="100"/>
      <c r="DH307" s="100"/>
      <c r="DI307" s="100"/>
      <c r="DJ307" s="100"/>
      <c r="DK307" s="100"/>
      <c r="DL307" s="100"/>
      <c r="DM307" s="100"/>
      <c r="DN307" s="100"/>
      <c r="DO307" s="100"/>
      <c r="DP307" s="100"/>
      <c r="DQ307" s="100"/>
      <c r="DR307" s="100"/>
      <c r="DS307" s="100"/>
      <c r="DT307" s="100"/>
      <c r="DU307" s="100"/>
      <c r="DV307" s="100"/>
      <c r="DW307" s="100"/>
      <c r="DX307" s="100"/>
      <c r="DY307" s="100"/>
      <c r="DZ307" s="100"/>
      <c r="EA307" s="100"/>
      <c r="EB307" s="100"/>
      <c r="EC307" s="100"/>
      <c r="ED307" s="100"/>
      <c r="EE307" s="100"/>
      <c r="EF307" s="100"/>
      <c r="EG307" s="100"/>
      <c r="EH307" s="100"/>
      <c r="EI307" s="100"/>
      <c r="EJ307" s="100"/>
      <c r="EK307" s="100"/>
      <c r="EL307" s="100"/>
      <c r="EM307" s="100"/>
      <c r="EN307" s="100"/>
      <c r="EO307" s="100"/>
      <c r="EP307" s="100"/>
      <c r="EQ307" s="100"/>
      <c r="ER307" s="100"/>
      <c r="ES307" s="100"/>
      <c r="ET307" s="100"/>
      <c r="EU307" s="100"/>
      <c r="EV307" s="100"/>
      <c r="EW307" s="100"/>
      <c r="EX307" s="100"/>
      <c r="EY307" s="100"/>
      <c r="EZ307" s="100"/>
      <c r="FA307" s="100"/>
      <c r="FB307" s="100"/>
      <c r="FC307" s="100"/>
      <c r="FD307" s="100"/>
      <c r="FE307" s="100"/>
      <c r="FF307" s="100"/>
      <c r="FG307" s="100"/>
      <c r="FH307" s="100"/>
      <c r="FI307" s="100"/>
      <c r="FJ307" s="100"/>
      <c r="FK307" s="100"/>
      <c r="FL307" s="100"/>
      <c r="FM307" s="100"/>
      <c r="FN307" s="100"/>
      <c r="FO307" s="100"/>
      <c r="FP307" s="100"/>
      <c r="FQ307" s="100"/>
      <c r="FR307" s="100"/>
      <c r="FS307" s="100"/>
      <c r="FT307" s="100"/>
      <c r="FU307" s="100"/>
      <c r="FV307" s="100"/>
      <c r="FW307" s="100"/>
      <c r="FX307" s="100"/>
      <c r="FY307" s="100"/>
      <c r="FZ307" s="100"/>
      <c r="GA307" s="100"/>
      <c r="GB307" s="100"/>
      <c r="GC307" s="100"/>
      <c r="GD307" s="100"/>
      <c r="GE307" s="100"/>
      <c r="GF307" s="100"/>
      <c r="GG307" s="100"/>
      <c r="GH307" s="100"/>
      <c r="GI307" s="100"/>
      <c r="GJ307" s="100"/>
      <c r="GK307" s="100"/>
      <c r="GL307" s="100"/>
      <c r="GM307" s="100"/>
      <c r="GN307" s="100"/>
      <c r="GO307" s="100"/>
      <c r="GP307" s="100"/>
      <c r="GQ307" s="100"/>
      <c r="GR307" s="100"/>
      <c r="GS307" s="100"/>
      <c r="GT307" s="100"/>
      <c r="GU307" s="100"/>
      <c r="GV307" s="100"/>
      <c r="GW307" s="100"/>
      <c r="GX307" s="100"/>
      <c r="GY307" s="100"/>
      <c r="GZ307" s="100"/>
      <c r="HA307" s="100"/>
      <c r="HB307" s="100"/>
      <c r="HC307" s="100"/>
      <c r="HD307" s="100"/>
      <c r="HE307" s="100"/>
      <c r="HF307" s="100"/>
      <c r="HG307" s="100"/>
      <c r="HH307" s="100"/>
      <c r="HI307" s="100"/>
      <c r="HJ307" s="100"/>
      <c r="HK307" s="100"/>
      <c r="HL307" s="100"/>
      <c r="HM307" s="100"/>
      <c r="HN307" s="100"/>
      <c r="HO307" s="100"/>
      <c r="HP307" s="100"/>
      <c r="HQ307" s="100"/>
      <c r="HR307" s="100"/>
      <c r="HS307" s="100"/>
      <c r="HT307" s="100"/>
      <c r="HU307" s="100"/>
      <c r="HV307" s="100"/>
      <c r="HW307" s="100"/>
      <c r="HX307" s="100"/>
      <c r="HY307" s="100"/>
      <c r="HZ307" s="100"/>
      <c r="IA307" s="100"/>
      <c r="IB307" s="100"/>
      <c r="IC307" s="100"/>
      <c r="ID307" s="100"/>
      <c r="IE307" s="100"/>
      <c r="IF307" s="100"/>
      <c r="IG307" s="100"/>
      <c r="IH307" s="100"/>
      <c r="II307" s="100"/>
      <c r="IJ307" s="100"/>
      <c r="IK307" s="100"/>
      <c r="IL307" s="100"/>
      <c r="IM307" s="100"/>
      <c r="IN307" s="100"/>
      <c r="IO307" s="100"/>
      <c r="IP307" s="100"/>
      <c r="IQ307" s="100"/>
      <c r="IR307" s="100"/>
      <c r="IS307" s="100"/>
      <c r="IT307" s="100"/>
      <c r="IU307" s="100"/>
      <c r="IV307" s="100"/>
      <c r="IW307" s="100"/>
      <c r="IX307" s="100"/>
      <c r="IY307" s="100"/>
      <c r="IZ307" s="100"/>
      <c r="JA307" s="100"/>
      <c r="JB307" s="100"/>
      <c r="JC307" s="100"/>
      <c r="JD307" s="100"/>
      <c r="JE307" s="100"/>
      <c r="JF307" s="100"/>
      <c r="JG307" s="100"/>
      <c r="JH307" s="100"/>
      <c r="JI307" s="100"/>
      <c r="JJ307" s="100"/>
      <c r="JK307" s="100"/>
      <c r="JL307" s="100"/>
      <c r="JM307" s="100"/>
      <c r="JN307" s="100"/>
      <c r="JO307" s="100"/>
      <c r="JP307" s="100"/>
      <c r="JQ307" s="100"/>
      <c r="JR307" s="100"/>
      <c r="JS307" s="100"/>
      <c r="JT307" s="100"/>
      <c r="JU307" s="100"/>
      <c r="JV307" s="100"/>
      <c r="JW307" s="100"/>
      <c r="JX307" s="100"/>
      <c r="JY307" s="100"/>
      <c r="JZ307" s="100"/>
      <c r="KA307" s="100"/>
      <c r="KB307" s="100"/>
      <c r="KC307" s="100"/>
      <c r="KD307" s="100"/>
      <c r="KE307" s="100"/>
      <c r="KF307" s="100"/>
      <c r="KG307" s="100"/>
      <c r="KH307" s="100"/>
      <c r="KI307" s="100"/>
      <c r="KJ307" s="100"/>
      <c r="KK307" s="100"/>
      <c r="KL307" s="100"/>
      <c r="KM307" s="100"/>
      <c r="KN307" s="100"/>
      <c r="KO307" s="100"/>
      <c r="KP307" s="100"/>
      <c r="KQ307" s="100"/>
      <c r="KR307" s="100"/>
      <c r="KS307" s="100"/>
      <c r="KT307" s="100"/>
      <c r="KU307" s="100"/>
      <c r="KV307" s="100"/>
      <c r="KW307" s="100"/>
      <c r="KX307" s="100"/>
      <c r="KY307" s="100"/>
      <c r="KZ307" s="100"/>
      <c r="LA307" s="100"/>
      <c r="LB307" s="100"/>
      <c r="LC307" s="100"/>
      <c r="LD307" s="100"/>
      <c r="LE307" s="100"/>
      <c r="LF307" s="100"/>
      <c r="LG307" s="100"/>
      <c r="LH307" s="100"/>
      <c r="LI307" s="100"/>
      <c r="LJ307" s="100"/>
      <c r="LK307" s="100"/>
      <c r="LL307" s="100"/>
      <c r="LM307" s="100"/>
      <c r="LN307" s="100"/>
      <c r="LO307" s="100"/>
      <c r="LP307" s="100"/>
      <c r="LQ307" s="100"/>
      <c r="LR307" s="100"/>
      <c r="LS307" s="100"/>
      <c r="LT307" s="100"/>
      <c r="LU307" s="100"/>
      <c r="LV307" s="100"/>
      <c r="LW307" s="100"/>
      <c r="LX307" s="100"/>
      <c r="LY307" s="100"/>
      <c r="LZ307" s="100"/>
      <c r="MA307" s="100"/>
      <c r="MB307" s="100"/>
      <c r="MC307" s="100"/>
      <c r="MD307" s="100"/>
      <c r="ME307" s="100"/>
      <c r="MF307" s="100"/>
      <c r="MG307" s="100"/>
      <c r="MH307" s="100"/>
      <c r="MI307" s="100"/>
      <c r="MJ307" s="100"/>
      <c r="MK307" s="100"/>
      <c r="ML307" s="100"/>
      <c r="MM307" s="100"/>
      <c r="MN307" s="100"/>
      <c r="MO307" s="100"/>
      <c r="MP307" s="100"/>
      <c r="MQ307" s="100"/>
      <c r="MR307" s="100"/>
      <c r="MS307" s="100"/>
      <c r="MT307" s="100"/>
      <c r="MU307" s="100"/>
      <c r="MV307" s="100"/>
      <c r="MW307" s="100"/>
      <c r="MX307" s="100"/>
      <c r="MY307" s="100"/>
      <c r="MZ307" s="100"/>
      <c r="NA307" s="100"/>
      <c r="NB307" s="100"/>
      <c r="NC307" s="100"/>
      <c r="ND307" s="100"/>
      <c r="NE307" s="100"/>
      <c r="NF307" s="100"/>
      <c r="NG307" s="100"/>
      <c r="NH307" s="100"/>
      <c r="NI307" s="100"/>
      <c r="NJ307" s="100"/>
      <c r="NK307" s="100"/>
      <c r="NL307" s="100"/>
      <c r="NM307" s="100"/>
      <c r="NN307" s="100"/>
      <c r="NO307" s="100"/>
      <c r="NP307" s="100"/>
      <c r="NQ307" s="100"/>
      <c r="NR307" s="100"/>
      <c r="NS307" s="100"/>
      <c r="NT307" s="100"/>
      <c r="NU307" s="100"/>
      <c r="NV307" s="100"/>
      <c r="NW307" s="100"/>
      <c r="NX307" s="100"/>
      <c r="NY307" s="100"/>
      <c r="NZ307" s="100"/>
      <c r="OA307" s="100"/>
      <c r="OB307" s="100"/>
      <c r="OC307" s="100"/>
      <c r="OD307" s="100"/>
      <c r="OE307" s="100"/>
      <c r="OF307" s="100"/>
      <c r="OG307" s="100"/>
      <c r="OH307" s="100"/>
      <c r="OI307" s="100"/>
      <c r="OJ307" s="100"/>
      <c r="OK307" s="100"/>
      <c r="OL307" s="100"/>
      <c r="OM307" s="100"/>
      <c r="ON307" s="100"/>
      <c r="OO307" s="100"/>
      <c r="OP307" s="100"/>
      <c r="OQ307" s="100"/>
      <c r="OR307" s="100"/>
      <c r="OS307" s="100"/>
      <c r="OT307" s="100"/>
      <c r="OU307" s="100"/>
      <c r="OV307" s="100"/>
      <c r="OW307" s="100"/>
      <c r="OX307" s="100"/>
      <c r="OY307" s="100"/>
      <c r="OZ307" s="100"/>
      <c r="PA307" s="100"/>
      <c r="PB307" s="100"/>
      <c r="PC307" s="100"/>
      <c r="PD307" s="100"/>
      <c r="PE307" s="100"/>
      <c r="PF307" s="100"/>
      <c r="PG307" s="100"/>
      <c r="PH307" s="100"/>
      <c r="PI307" s="100"/>
      <c r="PJ307" s="100"/>
      <c r="PK307" s="100"/>
      <c r="PL307" s="100"/>
      <c r="PM307" s="100"/>
      <c r="PN307" s="100"/>
      <c r="PO307" s="100"/>
      <c r="PP307" s="100"/>
      <c r="PQ307" s="100"/>
      <c r="PR307" s="100"/>
      <c r="PS307" s="100"/>
      <c r="PT307" s="100"/>
      <c r="PU307" s="100"/>
      <c r="PV307" s="100"/>
      <c r="PW307" s="100"/>
      <c r="PX307" s="100"/>
      <c r="PY307" s="100"/>
      <c r="PZ307" s="100"/>
      <c r="QA307" s="100"/>
      <c r="QB307" s="100"/>
      <c r="QC307" s="100"/>
      <c r="QD307" s="100"/>
      <c r="QE307" s="100"/>
      <c r="QF307" s="100"/>
      <c r="QG307" s="100"/>
      <c r="QH307" s="100"/>
      <c r="QI307" s="100"/>
      <c r="QJ307" s="100"/>
      <c r="QK307" s="100"/>
      <c r="QL307" s="100"/>
      <c r="QM307" s="100"/>
      <c r="QN307" s="100"/>
      <c r="QO307" s="100"/>
      <c r="QP307" s="100"/>
      <c r="QQ307" s="100"/>
      <c r="QR307" s="100"/>
      <c r="QS307" s="100"/>
      <c r="QT307" s="100"/>
      <c r="QU307" s="100"/>
      <c r="QV307" s="100"/>
      <c r="QW307" s="100"/>
      <c r="QX307" s="100"/>
      <c r="QY307" s="100"/>
      <c r="QZ307" s="100"/>
      <c r="RA307" s="100"/>
      <c r="RB307" s="100"/>
      <c r="RC307" s="100"/>
      <c r="RD307" s="100"/>
      <c r="RE307" s="100"/>
      <c r="RF307" s="100"/>
      <c r="RG307" s="100"/>
      <c r="RH307" s="100"/>
      <c r="RI307" s="100"/>
      <c r="RJ307" s="100"/>
      <c r="RK307" s="100"/>
      <c r="RL307" s="100"/>
      <c r="RM307" s="100"/>
      <c r="RN307" s="100"/>
      <c r="RO307" s="100"/>
      <c r="RP307" s="100"/>
      <c r="RQ307" s="100"/>
      <c r="RR307" s="100"/>
      <c r="RS307" s="100"/>
      <c r="RT307" s="100"/>
      <c r="RU307" s="100"/>
      <c r="RV307" s="100"/>
      <c r="RW307" s="100"/>
      <c r="RX307" s="100"/>
      <c r="RY307" s="100"/>
      <c r="RZ307" s="100"/>
      <c r="SA307" s="100"/>
      <c r="SB307" s="100"/>
      <c r="SC307" s="100"/>
      <c r="SD307" s="100"/>
      <c r="SE307" s="100"/>
      <c r="SF307" s="100"/>
      <c r="SG307" s="100"/>
      <c r="SH307" s="100"/>
      <c r="SI307" s="100"/>
      <c r="SJ307" s="100"/>
      <c r="SK307" s="100"/>
      <c r="SL307" s="100"/>
      <c r="SM307" s="100"/>
      <c r="SN307" s="100"/>
      <c r="SO307" s="100"/>
      <c r="SP307" s="100"/>
      <c r="SQ307" s="100"/>
      <c r="SR307" s="100"/>
      <c r="SS307" s="100"/>
      <c r="ST307" s="100"/>
      <c r="SU307" s="100"/>
      <c r="SV307" s="100"/>
      <c r="SW307" s="100"/>
      <c r="SX307" s="100"/>
      <c r="SY307" s="100"/>
      <c r="SZ307" s="100"/>
      <c r="TA307" s="100"/>
      <c r="TB307" s="100"/>
      <c r="TC307" s="100"/>
      <c r="TD307" s="100"/>
      <c r="TE307" s="100"/>
      <c r="TF307" s="100"/>
      <c r="TG307" s="100"/>
      <c r="TH307" s="100"/>
      <c r="TI307" s="100"/>
      <c r="TJ307" s="100"/>
      <c r="TK307" s="100"/>
      <c r="TL307" s="100"/>
      <c r="TM307" s="100"/>
      <c r="TN307" s="100"/>
      <c r="TO307" s="100"/>
      <c r="TP307" s="100"/>
      <c r="TQ307" s="100"/>
      <c r="TR307" s="100"/>
      <c r="TS307" s="100"/>
      <c r="TT307" s="100"/>
      <c r="TU307" s="100"/>
      <c r="TV307" s="100"/>
      <c r="TW307" s="100"/>
      <c r="TX307" s="100"/>
      <c r="TY307" s="100"/>
      <c r="TZ307" s="100"/>
      <c r="UA307" s="100"/>
      <c r="UB307" s="100"/>
      <c r="UC307" s="100"/>
      <c r="UD307" s="100"/>
      <c r="UE307" s="100"/>
      <c r="UF307" s="100"/>
      <c r="UG307" s="100"/>
      <c r="UH307" s="100"/>
      <c r="UI307" s="100"/>
      <c r="UJ307" s="100"/>
      <c r="UK307" s="100"/>
      <c r="UL307" s="100"/>
      <c r="UM307" s="100"/>
      <c r="UN307" s="100"/>
      <c r="UO307" s="100"/>
      <c r="UP307" s="100"/>
      <c r="UQ307" s="100"/>
      <c r="UR307" s="100"/>
      <c r="US307" s="100"/>
      <c r="UT307" s="100"/>
      <c r="UU307" s="100"/>
      <c r="UV307" s="100"/>
      <c r="UW307" s="100"/>
      <c r="UX307" s="100"/>
      <c r="UY307" s="100"/>
      <c r="UZ307" s="100"/>
      <c r="VA307" s="100"/>
      <c r="VB307" s="100"/>
      <c r="VC307" s="100"/>
      <c r="VD307" s="100"/>
      <c r="VE307" s="100"/>
      <c r="VF307" s="100"/>
      <c r="VG307" s="100"/>
      <c r="VH307" s="100"/>
      <c r="VI307" s="100"/>
      <c r="VJ307" s="100"/>
      <c r="VK307" s="100"/>
      <c r="VL307" s="100"/>
      <c r="VM307" s="100"/>
      <c r="VN307" s="100"/>
      <c r="VO307" s="100"/>
      <c r="VP307" s="100"/>
      <c r="VQ307" s="100"/>
      <c r="VR307" s="100"/>
      <c r="VS307" s="100"/>
      <c r="VT307" s="100"/>
      <c r="VU307" s="100"/>
      <c r="VV307" s="100"/>
      <c r="VW307" s="100"/>
      <c r="VX307" s="100"/>
      <c r="VY307" s="100"/>
      <c r="VZ307" s="100"/>
      <c r="WA307" s="100"/>
      <c r="WB307" s="100"/>
      <c r="WC307" s="100"/>
      <c r="WD307" s="100"/>
      <c r="WE307" s="100"/>
      <c r="WF307" s="100"/>
      <c r="WG307" s="100"/>
      <c r="WH307" s="100"/>
      <c r="WI307" s="100"/>
      <c r="WJ307" s="100"/>
      <c r="WK307" s="100"/>
      <c r="WL307" s="100"/>
      <c r="WM307" s="100"/>
      <c r="WN307" s="100"/>
      <c r="WO307" s="100"/>
      <c r="WP307" s="100"/>
      <c r="WQ307" s="100"/>
      <c r="WR307" s="100"/>
      <c r="WS307" s="100"/>
      <c r="WT307" s="100"/>
      <c r="WU307" s="100"/>
      <c r="WV307" s="100"/>
      <c r="WW307" s="100"/>
      <c r="WX307" s="100"/>
      <c r="WY307" s="100"/>
      <c r="WZ307" s="100"/>
      <c r="XA307" s="100"/>
      <c r="XB307" s="100"/>
      <c r="XC307" s="100"/>
      <c r="XD307" s="100"/>
      <c r="XE307" s="100"/>
      <c r="XF307" s="100"/>
      <c r="XG307" s="100"/>
      <c r="XH307" s="100"/>
      <c r="XI307" s="100"/>
      <c r="XJ307" s="100"/>
      <c r="XK307" s="100"/>
      <c r="XL307" s="100"/>
      <c r="XM307" s="100"/>
      <c r="XN307" s="100"/>
      <c r="XO307" s="100"/>
      <c r="XP307" s="100"/>
      <c r="XQ307" s="100"/>
      <c r="XR307" s="100"/>
      <c r="XS307" s="100"/>
      <c r="XT307" s="100"/>
      <c r="XU307" s="100"/>
      <c r="XV307" s="100"/>
      <c r="XW307" s="100"/>
      <c r="XX307" s="100"/>
      <c r="XY307" s="100"/>
      <c r="XZ307" s="100"/>
      <c r="YA307" s="100"/>
      <c r="YB307" s="100"/>
      <c r="YC307" s="100"/>
      <c r="YD307" s="100"/>
      <c r="YE307" s="100"/>
      <c r="YF307" s="100"/>
      <c r="YG307" s="100"/>
      <c r="YH307" s="100"/>
      <c r="YI307" s="100"/>
      <c r="YJ307" s="100"/>
      <c r="YK307" s="100"/>
      <c r="YL307" s="100"/>
      <c r="YM307" s="100"/>
      <c r="YN307" s="100"/>
      <c r="YO307" s="100"/>
      <c r="YP307" s="100"/>
      <c r="YQ307" s="100"/>
      <c r="YR307" s="100"/>
      <c r="YS307" s="100"/>
      <c r="YT307" s="100"/>
      <c r="YU307" s="100"/>
      <c r="YV307" s="100"/>
      <c r="YW307" s="100"/>
      <c r="YX307" s="100"/>
      <c r="YY307" s="100"/>
      <c r="YZ307" s="100"/>
      <c r="ZA307" s="100"/>
      <c r="ZB307" s="100"/>
      <c r="ZC307" s="100"/>
      <c r="ZD307" s="100"/>
      <c r="ZE307" s="100"/>
      <c r="ZF307" s="100"/>
      <c r="ZG307" s="100"/>
      <c r="ZH307" s="100"/>
      <c r="ZI307" s="100"/>
      <c r="ZJ307" s="100"/>
      <c r="ZK307" s="100"/>
      <c r="ZL307" s="100"/>
      <c r="ZM307" s="100"/>
      <c r="ZN307" s="100"/>
      <c r="ZO307" s="100"/>
      <c r="ZP307" s="100"/>
      <c r="ZQ307" s="100"/>
      <c r="ZR307" s="100"/>
      <c r="ZS307" s="100"/>
      <c r="ZT307" s="100"/>
      <c r="ZU307" s="100"/>
      <c r="ZV307" s="100"/>
      <c r="ZW307" s="100"/>
      <c r="ZX307" s="100"/>
      <c r="ZY307" s="100"/>
      <c r="ZZ307" s="100"/>
      <c r="AAA307" s="100"/>
      <c r="AAB307" s="100"/>
      <c r="AAC307" s="100"/>
      <c r="AAD307" s="100"/>
      <c r="AAE307" s="100"/>
      <c r="AAF307" s="100"/>
      <c r="AAG307" s="100"/>
      <c r="AAH307" s="100"/>
      <c r="AAI307" s="100"/>
      <c r="AAJ307" s="100"/>
      <c r="AAK307" s="100"/>
      <c r="AAL307" s="100"/>
      <c r="AAM307" s="100"/>
      <c r="AAN307" s="100"/>
      <c r="AAO307" s="100"/>
      <c r="AAP307" s="100"/>
      <c r="AAQ307" s="100"/>
      <c r="AAR307" s="100"/>
      <c r="AAS307" s="100"/>
      <c r="AAT307" s="100"/>
      <c r="AAU307" s="100"/>
      <c r="AAV307" s="100"/>
      <c r="AAW307" s="100"/>
      <c r="AAX307" s="100"/>
      <c r="AAY307" s="100"/>
      <c r="AAZ307" s="100"/>
      <c r="ABA307" s="100"/>
      <c r="ABB307" s="100"/>
      <c r="ABC307" s="100"/>
      <c r="ABD307" s="100"/>
      <c r="ABE307" s="100"/>
      <c r="ABF307" s="100"/>
      <c r="ABG307" s="100"/>
      <c r="ABH307" s="100"/>
      <c r="ABI307" s="100"/>
      <c r="ABJ307" s="100"/>
      <c r="ABK307" s="100"/>
      <c r="ABL307" s="100"/>
      <c r="ABM307" s="100"/>
      <c r="ABN307" s="100"/>
      <c r="ABO307" s="100"/>
      <c r="ABP307" s="100"/>
      <c r="ABQ307" s="100"/>
      <c r="ABR307" s="100"/>
      <c r="ABS307" s="100"/>
      <c r="ABT307" s="100"/>
      <c r="ABU307" s="100"/>
      <c r="ABV307" s="100"/>
      <c r="ABW307" s="100"/>
      <c r="ABX307" s="100"/>
      <c r="ABY307" s="100"/>
      <c r="ABZ307" s="100"/>
      <c r="ACA307" s="100"/>
      <c r="ACB307" s="100"/>
      <c r="ACC307" s="100"/>
      <c r="ACD307" s="100"/>
      <c r="ACE307" s="100"/>
      <c r="ACF307" s="100"/>
      <c r="ACG307" s="100"/>
      <c r="ACH307" s="100"/>
      <c r="ACI307" s="100"/>
      <c r="ACJ307" s="100"/>
      <c r="ACK307" s="100"/>
      <c r="ACL307" s="100"/>
      <c r="ACM307" s="100"/>
      <c r="ACN307" s="100"/>
      <c r="ACO307" s="100"/>
      <c r="ACP307" s="100"/>
      <c r="ACQ307" s="100"/>
      <c r="ACR307" s="100"/>
      <c r="ACS307" s="100"/>
      <c r="ACT307" s="100"/>
      <c r="ACU307" s="100"/>
      <c r="ACV307" s="100"/>
      <c r="ACW307" s="100"/>
      <c r="ACX307" s="100"/>
      <c r="ACY307" s="100"/>
      <c r="ACZ307" s="100"/>
      <c r="ADA307" s="100"/>
      <c r="ADB307" s="100"/>
      <c r="ADC307" s="100"/>
      <c r="ADD307" s="100"/>
      <c r="ADE307" s="100"/>
      <c r="ADF307" s="100"/>
      <c r="ADG307" s="100"/>
      <c r="ADH307" s="100"/>
      <c r="ADI307" s="100"/>
      <c r="ADJ307" s="100"/>
      <c r="ADK307" s="100"/>
      <c r="ADL307" s="100"/>
      <c r="ADM307" s="100"/>
      <c r="ADN307" s="100"/>
      <c r="ADO307" s="100"/>
      <c r="ADP307" s="100"/>
      <c r="ADQ307" s="100"/>
      <c r="ADR307" s="100"/>
      <c r="ADS307" s="100"/>
      <c r="ADT307" s="100"/>
      <c r="ADU307" s="100"/>
      <c r="ADV307" s="100"/>
      <c r="ADW307" s="100"/>
      <c r="ADX307" s="100"/>
      <c r="ADY307" s="100"/>
      <c r="ADZ307" s="100"/>
      <c r="AEA307" s="100"/>
      <c r="AEB307" s="100"/>
      <c r="AEC307" s="100"/>
      <c r="AED307" s="100"/>
      <c r="AEE307" s="100"/>
      <c r="AEF307" s="100"/>
      <c r="AEG307" s="100"/>
      <c r="AEH307" s="100"/>
      <c r="AEI307" s="100"/>
      <c r="AEJ307" s="100"/>
      <c r="AEK307" s="100"/>
      <c r="AEL307" s="100"/>
      <c r="AEM307" s="100"/>
      <c r="AEN307" s="100"/>
      <c r="AEO307" s="100"/>
      <c r="AEP307" s="100"/>
      <c r="AEQ307" s="100"/>
      <c r="AER307" s="100"/>
      <c r="AES307" s="100"/>
      <c r="AET307" s="100"/>
      <c r="AEU307" s="100"/>
      <c r="AEV307" s="100"/>
      <c r="AEW307" s="100"/>
      <c r="AEX307" s="100"/>
      <c r="AEY307" s="100"/>
      <c r="AEZ307" s="100"/>
      <c r="AFA307" s="100"/>
      <c r="AFB307" s="100"/>
      <c r="AFC307" s="100"/>
      <c r="AFD307" s="100"/>
      <c r="AFE307" s="100"/>
      <c r="AFF307" s="100"/>
      <c r="AFG307" s="100"/>
      <c r="AFH307" s="100"/>
      <c r="AFI307" s="100"/>
      <c r="AFJ307" s="100"/>
      <c r="AFK307" s="100"/>
      <c r="AFL307" s="100"/>
      <c r="AFM307" s="100"/>
      <c r="AFN307" s="100"/>
      <c r="AFO307" s="100"/>
      <c r="AFP307" s="100"/>
      <c r="AFQ307" s="100"/>
      <c r="AFR307" s="100"/>
      <c r="AFS307" s="100"/>
      <c r="AFT307" s="100"/>
      <c r="AFU307" s="100"/>
      <c r="AFV307" s="100"/>
      <c r="AFW307" s="100"/>
      <c r="AFX307" s="100"/>
      <c r="AFY307" s="100"/>
      <c r="AFZ307" s="100"/>
      <c r="AGA307" s="100"/>
      <c r="AGB307" s="100"/>
      <c r="AGC307" s="100"/>
      <c r="AGD307" s="100"/>
      <c r="AGE307" s="100"/>
      <c r="AGF307" s="100"/>
      <c r="AGG307" s="100"/>
      <c r="AGH307" s="100"/>
      <c r="AGI307" s="100"/>
      <c r="AGJ307" s="100"/>
      <c r="AGK307" s="100"/>
      <c r="AGL307" s="100"/>
      <c r="AGM307" s="100"/>
      <c r="AGN307" s="100"/>
      <c r="AGO307" s="100"/>
      <c r="AGP307" s="100"/>
      <c r="AGQ307" s="100"/>
      <c r="AGR307" s="100"/>
      <c r="AGS307" s="100"/>
      <c r="AGT307" s="100"/>
      <c r="AGU307" s="100"/>
      <c r="AGV307" s="100"/>
      <c r="AGW307" s="100"/>
      <c r="AGX307" s="100"/>
      <c r="AGY307" s="100"/>
      <c r="AGZ307" s="100"/>
      <c r="AHA307" s="100"/>
      <c r="AHB307" s="100"/>
      <c r="AHC307" s="100"/>
      <c r="AHD307" s="100"/>
      <c r="AHE307" s="100"/>
      <c r="AHF307" s="100"/>
      <c r="AHG307" s="100"/>
      <c r="AHH307" s="100"/>
      <c r="AHI307" s="100"/>
      <c r="AHJ307" s="100"/>
      <c r="AHK307" s="100"/>
      <c r="AHL307" s="100"/>
      <c r="AHM307" s="100"/>
      <c r="AHN307" s="100"/>
      <c r="AHO307" s="100"/>
      <c r="AHP307" s="100"/>
      <c r="AHQ307" s="100"/>
      <c r="AHR307" s="100"/>
      <c r="AHS307" s="100"/>
      <c r="AHT307" s="100"/>
      <c r="AHU307" s="100"/>
      <c r="AHV307" s="100"/>
      <c r="AHW307" s="100"/>
      <c r="AHX307" s="100"/>
      <c r="AHY307" s="100"/>
      <c r="AHZ307" s="100"/>
      <c r="AIA307" s="100"/>
      <c r="AIB307" s="100"/>
      <c r="AIC307" s="100"/>
      <c r="AID307" s="100"/>
      <c r="AIE307" s="100"/>
      <c r="AIF307" s="100"/>
      <c r="AIG307" s="100"/>
      <c r="AIH307" s="100"/>
      <c r="AII307" s="100"/>
      <c r="AIJ307" s="100"/>
      <c r="AIK307" s="100"/>
      <c r="AIL307" s="100"/>
      <c r="AIM307" s="100"/>
      <c r="AIN307" s="100"/>
      <c r="AIO307" s="100"/>
      <c r="AIP307" s="100"/>
      <c r="AIQ307" s="100"/>
      <c r="AIR307" s="100"/>
      <c r="AIS307" s="100"/>
      <c r="AIT307" s="100"/>
      <c r="AIU307" s="100"/>
      <c r="AIV307" s="100"/>
      <c r="AIW307" s="100"/>
      <c r="AIX307" s="100"/>
      <c r="AIY307" s="100"/>
      <c r="AIZ307" s="100"/>
      <c r="AJA307" s="100"/>
      <c r="AJB307" s="100"/>
      <c r="AJC307" s="100"/>
      <c r="AJD307" s="100"/>
      <c r="AJE307" s="100"/>
      <c r="AJF307" s="100"/>
      <c r="AJG307" s="100"/>
      <c r="AJH307" s="100"/>
      <c r="AJI307" s="100"/>
      <c r="AJJ307" s="100"/>
      <c r="AJK307" s="100"/>
      <c r="AJL307" s="100"/>
      <c r="AJM307" s="100"/>
      <c r="AJN307" s="100"/>
      <c r="AJO307" s="100"/>
      <c r="AJP307" s="100"/>
      <c r="AJQ307" s="100"/>
      <c r="AJR307" s="100"/>
      <c r="AJS307" s="100"/>
      <c r="AJT307" s="100"/>
      <c r="AJU307" s="100"/>
      <c r="AJV307" s="100"/>
      <c r="AJW307" s="100"/>
      <c r="AJX307" s="100"/>
      <c r="AJY307" s="100"/>
      <c r="AJZ307" s="100"/>
      <c r="AKA307" s="100"/>
      <c r="AKB307" s="100"/>
      <c r="AKC307" s="100"/>
      <c r="AKD307" s="100"/>
      <c r="AKE307" s="100"/>
      <c r="AKF307" s="100"/>
      <c r="AKG307" s="100"/>
      <c r="AKH307" s="100"/>
      <c r="AKI307" s="100"/>
      <c r="AKJ307" s="100"/>
      <c r="AKK307" s="100"/>
      <c r="AKL307" s="100"/>
      <c r="AKM307" s="100"/>
      <c r="AKN307" s="100"/>
      <c r="AKO307" s="100"/>
      <c r="AKP307" s="100"/>
      <c r="AKQ307" s="100"/>
      <c r="AKR307" s="100"/>
      <c r="AKS307" s="100"/>
      <c r="AKT307" s="100"/>
      <c r="AKU307" s="100"/>
      <c r="AKV307" s="100"/>
      <c r="AKW307" s="100"/>
      <c r="AKX307" s="100"/>
      <c r="AKY307" s="100"/>
      <c r="AKZ307" s="100"/>
      <c r="ALA307" s="100"/>
      <c r="ALB307" s="100"/>
      <c r="ALC307" s="100"/>
      <c r="ALD307" s="100"/>
      <c r="ALE307" s="100"/>
      <c r="ALF307" s="100"/>
      <c r="ALG307" s="100"/>
      <c r="ALH307" s="100"/>
      <c r="ALI307" s="100"/>
      <c r="ALJ307" s="100"/>
      <c r="ALK307" s="100"/>
      <c r="ALL307" s="100"/>
      <c r="ALM307" s="100"/>
      <c r="ALN307" s="100"/>
      <c r="ALO307" s="100"/>
      <c r="ALP307" s="100"/>
      <c r="ALQ307" s="100"/>
      <c r="ALR307" s="100"/>
      <c r="ALS307" s="100"/>
      <c r="ALT307" s="100"/>
      <c r="ALU307" s="100"/>
      <c r="ALV307" s="100"/>
      <c r="ALW307" s="100"/>
      <c r="ALX307" s="100"/>
      <c r="ALY307" s="100"/>
      <c r="ALZ307" s="100"/>
      <c r="AMA307" s="100"/>
      <c r="AMB307" s="100"/>
      <c r="AMC307" s="100"/>
      <c r="AMD307" s="100"/>
      <c r="AME307" s="100"/>
      <c r="AMF307" s="100"/>
      <c r="AMG307" s="100"/>
      <c r="AMH307" s="100"/>
      <c r="AMI307" s="100"/>
    </row>
    <row r="308" spans="1:1023" s="104" customFormat="1">
      <c r="A308" s="117" t="s">
        <v>299</v>
      </c>
      <c r="B308" s="118" t="s">
        <v>312</v>
      </c>
      <c r="C308" s="100">
        <v>11</v>
      </c>
      <c r="D308" s="100">
        <v>10</v>
      </c>
      <c r="E308" s="100"/>
      <c r="F308" s="100">
        <v>4</v>
      </c>
      <c r="G308" s="100">
        <v>1</v>
      </c>
      <c r="H308" s="100">
        <f t="shared" si="44"/>
        <v>26</v>
      </c>
      <c r="I308" s="123" t="str">
        <f t="shared" si="45"/>
        <v>統一超商</v>
      </c>
      <c r="J308" s="127" t="str">
        <f>IF((I308&lt;&gt;店舗数一覧_2021!I308),"○","")</f>
        <v>○</v>
      </c>
      <c r="K308" s="124">
        <v>46707</v>
      </c>
      <c r="L308" s="102">
        <f t="shared" si="46"/>
        <v>1796.4230769230769</v>
      </c>
      <c r="S308" s="100"/>
      <c r="T308" s="100"/>
      <c r="U308" s="100"/>
      <c r="V308" s="100"/>
      <c r="W308" s="100"/>
      <c r="X308" s="100"/>
      <c r="Y308" s="100"/>
      <c r="Z308" s="100"/>
      <c r="AA308" s="100"/>
      <c r="AB308" s="100"/>
      <c r="AC308" s="100"/>
      <c r="AD308" s="100"/>
      <c r="AE308" s="100"/>
      <c r="AF308" s="100"/>
      <c r="AG308" s="100"/>
      <c r="AH308" s="100"/>
      <c r="AI308" s="100"/>
      <c r="AJ308" s="100"/>
      <c r="AK308" s="100"/>
      <c r="AL308" s="100"/>
      <c r="AM308" s="100"/>
      <c r="AN308" s="100"/>
      <c r="AO308" s="100"/>
      <c r="AP308" s="100"/>
      <c r="AQ308" s="100"/>
      <c r="AR308" s="100"/>
      <c r="AS308" s="100"/>
      <c r="AT308" s="100"/>
      <c r="AU308" s="100"/>
      <c r="AV308" s="100"/>
      <c r="AW308" s="100"/>
      <c r="AX308" s="100"/>
      <c r="AY308" s="100"/>
      <c r="AZ308" s="100"/>
      <c r="BA308" s="100"/>
      <c r="BB308" s="100"/>
      <c r="BC308" s="100"/>
      <c r="BD308" s="100"/>
      <c r="BE308" s="100"/>
      <c r="BF308" s="100"/>
      <c r="BG308" s="100"/>
      <c r="BH308" s="100"/>
      <c r="BI308" s="100"/>
      <c r="BJ308" s="100"/>
      <c r="BK308" s="100"/>
      <c r="BL308" s="100"/>
      <c r="BM308" s="100"/>
      <c r="BN308" s="100"/>
      <c r="BO308" s="100"/>
      <c r="BP308" s="100"/>
      <c r="BQ308" s="100"/>
      <c r="BR308" s="100"/>
      <c r="BS308" s="100"/>
      <c r="BT308" s="100"/>
      <c r="BU308" s="100"/>
      <c r="BV308" s="100"/>
      <c r="BW308" s="100"/>
      <c r="BX308" s="100"/>
      <c r="BY308" s="100"/>
      <c r="BZ308" s="100"/>
      <c r="CA308" s="100"/>
      <c r="CB308" s="100"/>
      <c r="CC308" s="100"/>
      <c r="CD308" s="100"/>
      <c r="CE308" s="100"/>
      <c r="CF308" s="100"/>
      <c r="CG308" s="100"/>
      <c r="CH308" s="100"/>
      <c r="CI308" s="100"/>
      <c r="CJ308" s="100"/>
      <c r="CK308" s="100"/>
      <c r="CL308" s="100"/>
      <c r="CM308" s="100"/>
      <c r="CN308" s="100"/>
      <c r="CO308" s="100"/>
      <c r="CP308" s="100"/>
      <c r="CQ308" s="100"/>
      <c r="CR308" s="100"/>
      <c r="CS308" s="100"/>
      <c r="CT308" s="100"/>
      <c r="CU308" s="100"/>
      <c r="CV308" s="100"/>
      <c r="CW308" s="100"/>
      <c r="CX308" s="100"/>
      <c r="CY308" s="100"/>
      <c r="CZ308" s="100"/>
      <c r="DA308" s="100"/>
      <c r="DB308" s="100"/>
      <c r="DC308" s="100"/>
      <c r="DD308" s="100"/>
      <c r="DE308" s="100"/>
      <c r="DF308" s="100"/>
      <c r="DG308" s="100"/>
      <c r="DH308" s="100"/>
      <c r="DI308" s="100"/>
      <c r="DJ308" s="100"/>
      <c r="DK308" s="100"/>
      <c r="DL308" s="100"/>
      <c r="DM308" s="100"/>
      <c r="DN308" s="100"/>
      <c r="DO308" s="100"/>
      <c r="DP308" s="100"/>
      <c r="DQ308" s="100"/>
      <c r="DR308" s="100"/>
      <c r="DS308" s="100"/>
      <c r="DT308" s="100"/>
      <c r="DU308" s="100"/>
      <c r="DV308" s="100"/>
      <c r="DW308" s="100"/>
      <c r="DX308" s="100"/>
      <c r="DY308" s="100"/>
      <c r="DZ308" s="100"/>
      <c r="EA308" s="100"/>
      <c r="EB308" s="100"/>
      <c r="EC308" s="100"/>
      <c r="ED308" s="100"/>
      <c r="EE308" s="100"/>
      <c r="EF308" s="100"/>
      <c r="EG308" s="100"/>
      <c r="EH308" s="100"/>
      <c r="EI308" s="100"/>
      <c r="EJ308" s="100"/>
      <c r="EK308" s="100"/>
      <c r="EL308" s="100"/>
      <c r="EM308" s="100"/>
      <c r="EN308" s="100"/>
      <c r="EO308" s="100"/>
      <c r="EP308" s="100"/>
      <c r="EQ308" s="100"/>
      <c r="ER308" s="100"/>
      <c r="ES308" s="100"/>
      <c r="ET308" s="100"/>
      <c r="EU308" s="100"/>
      <c r="EV308" s="100"/>
      <c r="EW308" s="100"/>
      <c r="EX308" s="100"/>
      <c r="EY308" s="100"/>
      <c r="EZ308" s="100"/>
      <c r="FA308" s="100"/>
      <c r="FB308" s="100"/>
      <c r="FC308" s="100"/>
      <c r="FD308" s="100"/>
      <c r="FE308" s="100"/>
      <c r="FF308" s="100"/>
      <c r="FG308" s="100"/>
      <c r="FH308" s="100"/>
      <c r="FI308" s="100"/>
      <c r="FJ308" s="100"/>
      <c r="FK308" s="100"/>
      <c r="FL308" s="100"/>
      <c r="FM308" s="100"/>
      <c r="FN308" s="100"/>
      <c r="FO308" s="100"/>
      <c r="FP308" s="100"/>
      <c r="FQ308" s="100"/>
      <c r="FR308" s="100"/>
      <c r="FS308" s="100"/>
      <c r="FT308" s="100"/>
      <c r="FU308" s="100"/>
      <c r="FV308" s="100"/>
      <c r="FW308" s="100"/>
      <c r="FX308" s="100"/>
      <c r="FY308" s="100"/>
      <c r="FZ308" s="100"/>
      <c r="GA308" s="100"/>
      <c r="GB308" s="100"/>
      <c r="GC308" s="100"/>
      <c r="GD308" s="100"/>
      <c r="GE308" s="100"/>
      <c r="GF308" s="100"/>
      <c r="GG308" s="100"/>
      <c r="GH308" s="100"/>
      <c r="GI308" s="100"/>
      <c r="GJ308" s="100"/>
      <c r="GK308" s="100"/>
      <c r="GL308" s="100"/>
      <c r="GM308" s="100"/>
      <c r="GN308" s="100"/>
      <c r="GO308" s="100"/>
      <c r="GP308" s="100"/>
      <c r="GQ308" s="100"/>
      <c r="GR308" s="100"/>
      <c r="GS308" s="100"/>
      <c r="GT308" s="100"/>
      <c r="GU308" s="100"/>
      <c r="GV308" s="100"/>
      <c r="GW308" s="100"/>
      <c r="GX308" s="100"/>
      <c r="GY308" s="100"/>
      <c r="GZ308" s="100"/>
      <c r="HA308" s="100"/>
      <c r="HB308" s="100"/>
      <c r="HC308" s="100"/>
      <c r="HD308" s="100"/>
      <c r="HE308" s="100"/>
      <c r="HF308" s="100"/>
      <c r="HG308" s="100"/>
      <c r="HH308" s="100"/>
      <c r="HI308" s="100"/>
      <c r="HJ308" s="100"/>
      <c r="HK308" s="100"/>
      <c r="HL308" s="100"/>
      <c r="HM308" s="100"/>
      <c r="HN308" s="100"/>
      <c r="HO308" s="100"/>
      <c r="HP308" s="100"/>
      <c r="HQ308" s="100"/>
      <c r="HR308" s="100"/>
      <c r="HS308" s="100"/>
      <c r="HT308" s="100"/>
      <c r="HU308" s="100"/>
      <c r="HV308" s="100"/>
      <c r="HW308" s="100"/>
      <c r="HX308" s="100"/>
      <c r="HY308" s="100"/>
      <c r="HZ308" s="100"/>
      <c r="IA308" s="100"/>
      <c r="IB308" s="100"/>
      <c r="IC308" s="100"/>
      <c r="ID308" s="100"/>
      <c r="IE308" s="100"/>
      <c r="IF308" s="100"/>
      <c r="IG308" s="100"/>
      <c r="IH308" s="100"/>
      <c r="II308" s="100"/>
      <c r="IJ308" s="100"/>
      <c r="IK308" s="100"/>
      <c r="IL308" s="100"/>
      <c r="IM308" s="100"/>
      <c r="IN308" s="100"/>
      <c r="IO308" s="100"/>
      <c r="IP308" s="100"/>
      <c r="IQ308" s="100"/>
      <c r="IR308" s="100"/>
      <c r="IS308" s="100"/>
      <c r="IT308" s="100"/>
      <c r="IU308" s="100"/>
      <c r="IV308" s="100"/>
      <c r="IW308" s="100"/>
      <c r="IX308" s="100"/>
      <c r="IY308" s="100"/>
      <c r="IZ308" s="100"/>
      <c r="JA308" s="100"/>
      <c r="JB308" s="100"/>
      <c r="JC308" s="100"/>
      <c r="JD308" s="100"/>
      <c r="JE308" s="100"/>
      <c r="JF308" s="100"/>
      <c r="JG308" s="100"/>
      <c r="JH308" s="100"/>
      <c r="JI308" s="100"/>
      <c r="JJ308" s="100"/>
      <c r="JK308" s="100"/>
      <c r="JL308" s="100"/>
      <c r="JM308" s="100"/>
      <c r="JN308" s="100"/>
      <c r="JO308" s="100"/>
      <c r="JP308" s="100"/>
      <c r="JQ308" s="100"/>
      <c r="JR308" s="100"/>
      <c r="JS308" s="100"/>
      <c r="JT308" s="100"/>
      <c r="JU308" s="100"/>
      <c r="JV308" s="100"/>
      <c r="JW308" s="100"/>
      <c r="JX308" s="100"/>
      <c r="JY308" s="100"/>
      <c r="JZ308" s="100"/>
      <c r="KA308" s="100"/>
      <c r="KB308" s="100"/>
      <c r="KC308" s="100"/>
      <c r="KD308" s="100"/>
      <c r="KE308" s="100"/>
      <c r="KF308" s="100"/>
      <c r="KG308" s="100"/>
      <c r="KH308" s="100"/>
      <c r="KI308" s="100"/>
      <c r="KJ308" s="100"/>
      <c r="KK308" s="100"/>
      <c r="KL308" s="100"/>
      <c r="KM308" s="100"/>
      <c r="KN308" s="100"/>
      <c r="KO308" s="100"/>
      <c r="KP308" s="100"/>
      <c r="KQ308" s="100"/>
      <c r="KR308" s="100"/>
      <c r="KS308" s="100"/>
      <c r="KT308" s="100"/>
      <c r="KU308" s="100"/>
      <c r="KV308" s="100"/>
      <c r="KW308" s="100"/>
      <c r="KX308" s="100"/>
      <c r="KY308" s="100"/>
      <c r="KZ308" s="100"/>
      <c r="LA308" s="100"/>
      <c r="LB308" s="100"/>
      <c r="LC308" s="100"/>
      <c r="LD308" s="100"/>
      <c r="LE308" s="100"/>
      <c r="LF308" s="100"/>
      <c r="LG308" s="100"/>
      <c r="LH308" s="100"/>
      <c r="LI308" s="100"/>
      <c r="LJ308" s="100"/>
      <c r="LK308" s="100"/>
      <c r="LL308" s="100"/>
      <c r="LM308" s="100"/>
      <c r="LN308" s="100"/>
      <c r="LO308" s="100"/>
      <c r="LP308" s="100"/>
      <c r="LQ308" s="100"/>
      <c r="LR308" s="100"/>
      <c r="LS308" s="100"/>
      <c r="LT308" s="100"/>
      <c r="LU308" s="100"/>
      <c r="LV308" s="100"/>
      <c r="LW308" s="100"/>
      <c r="LX308" s="100"/>
      <c r="LY308" s="100"/>
      <c r="LZ308" s="100"/>
      <c r="MA308" s="100"/>
      <c r="MB308" s="100"/>
      <c r="MC308" s="100"/>
      <c r="MD308" s="100"/>
      <c r="ME308" s="100"/>
      <c r="MF308" s="100"/>
      <c r="MG308" s="100"/>
      <c r="MH308" s="100"/>
      <c r="MI308" s="100"/>
      <c r="MJ308" s="100"/>
      <c r="MK308" s="100"/>
      <c r="ML308" s="100"/>
      <c r="MM308" s="100"/>
      <c r="MN308" s="100"/>
      <c r="MO308" s="100"/>
      <c r="MP308" s="100"/>
      <c r="MQ308" s="100"/>
      <c r="MR308" s="100"/>
      <c r="MS308" s="100"/>
      <c r="MT308" s="100"/>
      <c r="MU308" s="100"/>
      <c r="MV308" s="100"/>
      <c r="MW308" s="100"/>
      <c r="MX308" s="100"/>
      <c r="MY308" s="100"/>
      <c r="MZ308" s="100"/>
      <c r="NA308" s="100"/>
      <c r="NB308" s="100"/>
      <c r="NC308" s="100"/>
      <c r="ND308" s="100"/>
      <c r="NE308" s="100"/>
      <c r="NF308" s="100"/>
      <c r="NG308" s="100"/>
      <c r="NH308" s="100"/>
      <c r="NI308" s="100"/>
      <c r="NJ308" s="100"/>
      <c r="NK308" s="100"/>
      <c r="NL308" s="100"/>
      <c r="NM308" s="100"/>
      <c r="NN308" s="100"/>
      <c r="NO308" s="100"/>
      <c r="NP308" s="100"/>
      <c r="NQ308" s="100"/>
      <c r="NR308" s="100"/>
      <c r="NS308" s="100"/>
      <c r="NT308" s="100"/>
      <c r="NU308" s="100"/>
      <c r="NV308" s="100"/>
      <c r="NW308" s="100"/>
      <c r="NX308" s="100"/>
      <c r="NY308" s="100"/>
      <c r="NZ308" s="100"/>
      <c r="OA308" s="100"/>
      <c r="OB308" s="100"/>
      <c r="OC308" s="100"/>
      <c r="OD308" s="100"/>
      <c r="OE308" s="100"/>
      <c r="OF308" s="100"/>
      <c r="OG308" s="100"/>
      <c r="OH308" s="100"/>
      <c r="OI308" s="100"/>
      <c r="OJ308" s="100"/>
      <c r="OK308" s="100"/>
      <c r="OL308" s="100"/>
      <c r="OM308" s="100"/>
      <c r="ON308" s="100"/>
      <c r="OO308" s="100"/>
      <c r="OP308" s="100"/>
      <c r="OQ308" s="100"/>
      <c r="OR308" s="100"/>
      <c r="OS308" s="100"/>
      <c r="OT308" s="100"/>
      <c r="OU308" s="100"/>
      <c r="OV308" s="100"/>
      <c r="OW308" s="100"/>
      <c r="OX308" s="100"/>
      <c r="OY308" s="100"/>
      <c r="OZ308" s="100"/>
      <c r="PA308" s="100"/>
      <c r="PB308" s="100"/>
      <c r="PC308" s="100"/>
      <c r="PD308" s="100"/>
      <c r="PE308" s="100"/>
      <c r="PF308" s="100"/>
      <c r="PG308" s="100"/>
      <c r="PH308" s="100"/>
      <c r="PI308" s="100"/>
      <c r="PJ308" s="100"/>
      <c r="PK308" s="100"/>
      <c r="PL308" s="100"/>
      <c r="PM308" s="100"/>
      <c r="PN308" s="100"/>
      <c r="PO308" s="100"/>
      <c r="PP308" s="100"/>
      <c r="PQ308" s="100"/>
      <c r="PR308" s="100"/>
      <c r="PS308" s="100"/>
      <c r="PT308" s="100"/>
      <c r="PU308" s="100"/>
      <c r="PV308" s="100"/>
      <c r="PW308" s="100"/>
      <c r="PX308" s="100"/>
      <c r="PY308" s="100"/>
      <c r="PZ308" s="100"/>
      <c r="QA308" s="100"/>
      <c r="QB308" s="100"/>
      <c r="QC308" s="100"/>
      <c r="QD308" s="100"/>
      <c r="QE308" s="100"/>
      <c r="QF308" s="100"/>
      <c r="QG308" s="100"/>
      <c r="QH308" s="100"/>
      <c r="QI308" s="100"/>
      <c r="QJ308" s="100"/>
      <c r="QK308" s="100"/>
      <c r="QL308" s="100"/>
      <c r="QM308" s="100"/>
      <c r="QN308" s="100"/>
      <c r="QO308" s="100"/>
      <c r="QP308" s="100"/>
      <c r="QQ308" s="100"/>
      <c r="QR308" s="100"/>
      <c r="QS308" s="100"/>
      <c r="QT308" s="100"/>
      <c r="QU308" s="100"/>
      <c r="QV308" s="100"/>
      <c r="QW308" s="100"/>
      <c r="QX308" s="100"/>
      <c r="QY308" s="100"/>
      <c r="QZ308" s="100"/>
      <c r="RA308" s="100"/>
      <c r="RB308" s="100"/>
      <c r="RC308" s="100"/>
      <c r="RD308" s="100"/>
      <c r="RE308" s="100"/>
      <c r="RF308" s="100"/>
      <c r="RG308" s="100"/>
      <c r="RH308" s="100"/>
      <c r="RI308" s="100"/>
      <c r="RJ308" s="100"/>
      <c r="RK308" s="100"/>
      <c r="RL308" s="100"/>
      <c r="RM308" s="100"/>
      <c r="RN308" s="100"/>
      <c r="RO308" s="100"/>
      <c r="RP308" s="100"/>
      <c r="RQ308" s="100"/>
      <c r="RR308" s="100"/>
      <c r="RS308" s="100"/>
      <c r="RT308" s="100"/>
      <c r="RU308" s="100"/>
      <c r="RV308" s="100"/>
      <c r="RW308" s="100"/>
      <c r="RX308" s="100"/>
      <c r="RY308" s="100"/>
      <c r="RZ308" s="100"/>
      <c r="SA308" s="100"/>
      <c r="SB308" s="100"/>
      <c r="SC308" s="100"/>
      <c r="SD308" s="100"/>
      <c r="SE308" s="100"/>
      <c r="SF308" s="100"/>
      <c r="SG308" s="100"/>
      <c r="SH308" s="100"/>
      <c r="SI308" s="100"/>
      <c r="SJ308" s="100"/>
      <c r="SK308" s="100"/>
      <c r="SL308" s="100"/>
      <c r="SM308" s="100"/>
      <c r="SN308" s="100"/>
      <c r="SO308" s="100"/>
      <c r="SP308" s="100"/>
      <c r="SQ308" s="100"/>
      <c r="SR308" s="100"/>
      <c r="SS308" s="100"/>
      <c r="ST308" s="100"/>
      <c r="SU308" s="100"/>
      <c r="SV308" s="100"/>
      <c r="SW308" s="100"/>
      <c r="SX308" s="100"/>
      <c r="SY308" s="100"/>
      <c r="SZ308" s="100"/>
      <c r="TA308" s="100"/>
      <c r="TB308" s="100"/>
      <c r="TC308" s="100"/>
      <c r="TD308" s="100"/>
      <c r="TE308" s="100"/>
      <c r="TF308" s="100"/>
      <c r="TG308" s="100"/>
      <c r="TH308" s="100"/>
      <c r="TI308" s="100"/>
      <c r="TJ308" s="100"/>
      <c r="TK308" s="100"/>
      <c r="TL308" s="100"/>
      <c r="TM308" s="100"/>
      <c r="TN308" s="100"/>
      <c r="TO308" s="100"/>
      <c r="TP308" s="100"/>
      <c r="TQ308" s="100"/>
      <c r="TR308" s="100"/>
      <c r="TS308" s="100"/>
      <c r="TT308" s="100"/>
      <c r="TU308" s="100"/>
      <c r="TV308" s="100"/>
      <c r="TW308" s="100"/>
      <c r="TX308" s="100"/>
      <c r="TY308" s="100"/>
      <c r="TZ308" s="100"/>
      <c r="UA308" s="100"/>
      <c r="UB308" s="100"/>
      <c r="UC308" s="100"/>
      <c r="UD308" s="100"/>
      <c r="UE308" s="100"/>
      <c r="UF308" s="100"/>
      <c r="UG308" s="100"/>
      <c r="UH308" s="100"/>
      <c r="UI308" s="100"/>
      <c r="UJ308" s="100"/>
      <c r="UK308" s="100"/>
      <c r="UL308" s="100"/>
      <c r="UM308" s="100"/>
      <c r="UN308" s="100"/>
      <c r="UO308" s="100"/>
      <c r="UP308" s="100"/>
      <c r="UQ308" s="100"/>
      <c r="UR308" s="100"/>
      <c r="US308" s="100"/>
      <c r="UT308" s="100"/>
      <c r="UU308" s="100"/>
      <c r="UV308" s="100"/>
      <c r="UW308" s="100"/>
      <c r="UX308" s="100"/>
      <c r="UY308" s="100"/>
      <c r="UZ308" s="100"/>
      <c r="VA308" s="100"/>
      <c r="VB308" s="100"/>
      <c r="VC308" s="100"/>
      <c r="VD308" s="100"/>
      <c r="VE308" s="100"/>
      <c r="VF308" s="100"/>
      <c r="VG308" s="100"/>
      <c r="VH308" s="100"/>
      <c r="VI308" s="100"/>
      <c r="VJ308" s="100"/>
      <c r="VK308" s="100"/>
      <c r="VL308" s="100"/>
      <c r="VM308" s="100"/>
      <c r="VN308" s="100"/>
      <c r="VO308" s="100"/>
      <c r="VP308" s="100"/>
      <c r="VQ308" s="100"/>
      <c r="VR308" s="100"/>
      <c r="VS308" s="100"/>
      <c r="VT308" s="100"/>
      <c r="VU308" s="100"/>
      <c r="VV308" s="100"/>
      <c r="VW308" s="100"/>
      <c r="VX308" s="100"/>
      <c r="VY308" s="100"/>
      <c r="VZ308" s="100"/>
      <c r="WA308" s="100"/>
      <c r="WB308" s="100"/>
      <c r="WC308" s="100"/>
      <c r="WD308" s="100"/>
      <c r="WE308" s="100"/>
      <c r="WF308" s="100"/>
      <c r="WG308" s="100"/>
      <c r="WH308" s="100"/>
      <c r="WI308" s="100"/>
      <c r="WJ308" s="100"/>
      <c r="WK308" s="100"/>
      <c r="WL308" s="100"/>
      <c r="WM308" s="100"/>
      <c r="WN308" s="100"/>
      <c r="WO308" s="100"/>
      <c r="WP308" s="100"/>
      <c r="WQ308" s="100"/>
      <c r="WR308" s="100"/>
      <c r="WS308" s="100"/>
      <c r="WT308" s="100"/>
      <c r="WU308" s="100"/>
      <c r="WV308" s="100"/>
      <c r="WW308" s="100"/>
      <c r="WX308" s="100"/>
      <c r="WY308" s="100"/>
      <c r="WZ308" s="100"/>
      <c r="XA308" s="100"/>
      <c r="XB308" s="100"/>
      <c r="XC308" s="100"/>
      <c r="XD308" s="100"/>
      <c r="XE308" s="100"/>
      <c r="XF308" s="100"/>
      <c r="XG308" s="100"/>
      <c r="XH308" s="100"/>
      <c r="XI308" s="100"/>
      <c r="XJ308" s="100"/>
      <c r="XK308" s="100"/>
      <c r="XL308" s="100"/>
      <c r="XM308" s="100"/>
      <c r="XN308" s="100"/>
      <c r="XO308" s="100"/>
      <c r="XP308" s="100"/>
      <c r="XQ308" s="100"/>
      <c r="XR308" s="100"/>
      <c r="XS308" s="100"/>
      <c r="XT308" s="100"/>
      <c r="XU308" s="100"/>
      <c r="XV308" s="100"/>
      <c r="XW308" s="100"/>
      <c r="XX308" s="100"/>
      <c r="XY308" s="100"/>
      <c r="XZ308" s="100"/>
      <c r="YA308" s="100"/>
      <c r="YB308" s="100"/>
      <c r="YC308" s="100"/>
      <c r="YD308" s="100"/>
      <c r="YE308" s="100"/>
      <c r="YF308" s="100"/>
      <c r="YG308" s="100"/>
      <c r="YH308" s="100"/>
      <c r="YI308" s="100"/>
      <c r="YJ308" s="100"/>
      <c r="YK308" s="100"/>
      <c r="YL308" s="100"/>
      <c r="YM308" s="100"/>
      <c r="YN308" s="100"/>
      <c r="YO308" s="100"/>
      <c r="YP308" s="100"/>
      <c r="YQ308" s="100"/>
      <c r="YR308" s="100"/>
      <c r="YS308" s="100"/>
      <c r="YT308" s="100"/>
      <c r="YU308" s="100"/>
      <c r="YV308" s="100"/>
      <c r="YW308" s="100"/>
      <c r="YX308" s="100"/>
      <c r="YY308" s="100"/>
      <c r="YZ308" s="100"/>
      <c r="ZA308" s="100"/>
      <c r="ZB308" s="100"/>
      <c r="ZC308" s="100"/>
      <c r="ZD308" s="100"/>
      <c r="ZE308" s="100"/>
      <c r="ZF308" s="100"/>
      <c r="ZG308" s="100"/>
      <c r="ZH308" s="100"/>
      <c r="ZI308" s="100"/>
      <c r="ZJ308" s="100"/>
      <c r="ZK308" s="100"/>
      <c r="ZL308" s="100"/>
      <c r="ZM308" s="100"/>
      <c r="ZN308" s="100"/>
      <c r="ZO308" s="100"/>
      <c r="ZP308" s="100"/>
      <c r="ZQ308" s="100"/>
      <c r="ZR308" s="100"/>
      <c r="ZS308" s="100"/>
      <c r="ZT308" s="100"/>
      <c r="ZU308" s="100"/>
      <c r="ZV308" s="100"/>
      <c r="ZW308" s="100"/>
      <c r="ZX308" s="100"/>
      <c r="ZY308" s="100"/>
      <c r="ZZ308" s="100"/>
      <c r="AAA308" s="100"/>
      <c r="AAB308" s="100"/>
      <c r="AAC308" s="100"/>
      <c r="AAD308" s="100"/>
      <c r="AAE308" s="100"/>
      <c r="AAF308" s="100"/>
      <c r="AAG308" s="100"/>
      <c r="AAH308" s="100"/>
      <c r="AAI308" s="100"/>
      <c r="AAJ308" s="100"/>
      <c r="AAK308" s="100"/>
      <c r="AAL308" s="100"/>
      <c r="AAM308" s="100"/>
      <c r="AAN308" s="100"/>
      <c r="AAO308" s="100"/>
      <c r="AAP308" s="100"/>
      <c r="AAQ308" s="100"/>
      <c r="AAR308" s="100"/>
      <c r="AAS308" s="100"/>
      <c r="AAT308" s="100"/>
      <c r="AAU308" s="100"/>
      <c r="AAV308" s="100"/>
      <c r="AAW308" s="100"/>
      <c r="AAX308" s="100"/>
      <c r="AAY308" s="100"/>
      <c r="AAZ308" s="100"/>
      <c r="ABA308" s="100"/>
      <c r="ABB308" s="100"/>
      <c r="ABC308" s="100"/>
      <c r="ABD308" s="100"/>
      <c r="ABE308" s="100"/>
      <c r="ABF308" s="100"/>
      <c r="ABG308" s="100"/>
      <c r="ABH308" s="100"/>
      <c r="ABI308" s="100"/>
      <c r="ABJ308" s="100"/>
      <c r="ABK308" s="100"/>
      <c r="ABL308" s="100"/>
      <c r="ABM308" s="100"/>
      <c r="ABN308" s="100"/>
      <c r="ABO308" s="100"/>
      <c r="ABP308" s="100"/>
      <c r="ABQ308" s="100"/>
      <c r="ABR308" s="100"/>
      <c r="ABS308" s="100"/>
      <c r="ABT308" s="100"/>
      <c r="ABU308" s="100"/>
      <c r="ABV308" s="100"/>
      <c r="ABW308" s="100"/>
      <c r="ABX308" s="100"/>
      <c r="ABY308" s="100"/>
      <c r="ABZ308" s="100"/>
      <c r="ACA308" s="100"/>
      <c r="ACB308" s="100"/>
      <c r="ACC308" s="100"/>
      <c r="ACD308" s="100"/>
      <c r="ACE308" s="100"/>
      <c r="ACF308" s="100"/>
      <c r="ACG308" s="100"/>
      <c r="ACH308" s="100"/>
      <c r="ACI308" s="100"/>
      <c r="ACJ308" s="100"/>
      <c r="ACK308" s="100"/>
      <c r="ACL308" s="100"/>
      <c r="ACM308" s="100"/>
      <c r="ACN308" s="100"/>
      <c r="ACO308" s="100"/>
      <c r="ACP308" s="100"/>
      <c r="ACQ308" s="100"/>
      <c r="ACR308" s="100"/>
      <c r="ACS308" s="100"/>
      <c r="ACT308" s="100"/>
      <c r="ACU308" s="100"/>
      <c r="ACV308" s="100"/>
      <c r="ACW308" s="100"/>
      <c r="ACX308" s="100"/>
      <c r="ACY308" s="100"/>
      <c r="ACZ308" s="100"/>
      <c r="ADA308" s="100"/>
      <c r="ADB308" s="100"/>
      <c r="ADC308" s="100"/>
      <c r="ADD308" s="100"/>
      <c r="ADE308" s="100"/>
      <c r="ADF308" s="100"/>
      <c r="ADG308" s="100"/>
      <c r="ADH308" s="100"/>
      <c r="ADI308" s="100"/>
      <c r="ADJ308" s="100"/>
      <c r="ADK308" s="100"/>
      <c r="ADL308" s="100"/>
      <c r="ADM308" s="100"/>
      <c r="ADN308" s="100"/>
      <c r="ADO308" s="100"/>
      <c r="ADP308" s="100"/>
      <c r="ADQ308" s="100"/>
      <c r="ADR308" s="100"/>
      <c r="ADS308" s="100"/>
      <c r="ADT308" s="100"/>
      <c r="ADU308" s="100"/>
      <c r="ADV308" s="100"/>
      <c r="ADW308" s="100"/>
      <c r="ADX308" s="100"/>
      <c r="ADY308" s="100"/>
      <c r="ADZ308" s="100"/>
      <c r="AEA308" s="100"/>
      <c r="AEB308" s="100"/>
      <c r="AEC308" s="100"/>
      <c r="AED308" s="100"/>
      <c r="AEE308" s="100"/>
      <c r="AEF308" s="100"/>
      <c r="AEG308" s="100"/>
      <c r="AEH308" s="100"/>
      <c r="AEI308" s="100"/>
      <c r="AEJ308" s="100"/>
      <c r="AEK308" s="100"/>
      <c r="AEL308" s="100"/>
      <c r="AEM308" s="100"/>
      <c r="AEN308" s="100"/>
      <c r="AEO308" s="100"/>
      <c r="AEP308" s="100"/>
      <c r="AEQ308" s="100"/>
      <c r="AER308" s="100"/>
      <c r="AES308" s="100"/>
      <c r="AET308" s="100"/>
      <c r="AEU308" s="100"/>
      <c r="AEV308" s="100"/>
      <c r="AEW308" s="100"/>
      <c r="AEX308" s="100"/>
      <c r="AEY308" s="100"/>
      <c r="AEZ308" s="100"/>
      <c r="AFA308" s="100"/>
      <c r="AFB308" s="100"/>
      <c r="AFC308" s="100"/>
      <c r="AFD308" s="100"/>
      <c r="AFE308" s="100"/>
      <c r="AFF308" s="100"/>
      <c r="AFG308" s="100"/>
      <c r="AFH308" s="100"/>
      <c r="AFI308" s="100"/>
      <c r="AFJ308" s="100"/>
      <c r="AFK308" s="100"/>
      <c r="AFL308" s="100"/>
      <c r="AFM308" s="100"/>
      <c r="AFN308" s="100"/>
      <c r="AFO308" s="100"/>
      <c r="AFP308" s="100"/>
      <c r="AFQ308" s="100"/>
      <c r="AFR308" s="100"/>
      <c r="AFS308" s="100"/>
      <c r="AFT308" s="100"/>
      <c r="AFU308" s="100"/>
      <c r="AFV308" s="100"/>
      <c r="AFW308" s="100"/>
      <c r="AFX308" s="100"/>
      <c r="AFY308" s="100"/>
      <c r="AFZ308" s="100"/>
      <c r="AGA308" s="100"/>
      <c r="AGB308" s="100"/>
      <c r="AGC308" s="100"/>
      <c r="AGD308" s="100"/>
      <c r="AGE308" s="100"/>
      <c r="AGF308" s="100"/>
      <c r="AGG308" s="100"/>
      <c r="AGH308" s="100"/>
      <c r="AGI308" s="100"/>
      <c r="AGJ308" s="100"/>
      <c r="AGK308" s="100"/>
      <c r="AGL308" s="100"/>
      <c r="AGM308" s="100"/>
      <c r="AGN308" s="100"/>
      <c r="AGO308" s="100"/>
      <c r="AGP308" s="100"/>
      <c r="AGQ308" s="100"/>
      <c r="AGR308" s="100"/>
      <c r="AGS308" s="100"/>
      <c r="AGT308" s="100"/>
      <c r="AGU308" s="100"/>
      <c r="AGV308" s="100"/>
      <c r="AGW308" s="100"/>
      <c r="AGX308" s="100"/>
      <c r="AGY308" s="100"/>
      <c r="AGZ308" s="100"/>
      <c r="AHA308" s="100"/>
      <c r="AHB308" s="100"/>
      <c r="AHC308" s="100"/>
      <c r="AHD308" s="100"/>
      <c r="AHE308" s="100"/>
      <c r="AHF308" s="100"/>
      <c r="AHG308" s="100"/>
      <c r="AHH308" s="100"/>
      <c r="AHI308" s="100"/>
      <c r="AHJ308" s="100"/>
      <c r="AHK308" s="100"/>
      <c r="AHL308" s="100"/>
      <c r="AHM308" s="100"/>
      <c r="AHN308" s="100"/>
      <c r="AHO308" s="100"/>
      <c r="AHP308" s="100"/>
      <c r="AHQ308" s="100"/>
      <c r="AHR308" s="100"/>
      <c r="AHS308" s="100"/>
      <c r="AHT308" s="100"/>
      <c r="AHU308" s="100"/>
      <c r="AHV308" s="100"/>
      <c r="AHW308" s="100"/>
      <c r="AHX308" s="100"/>
      <c r="AHY308" s="100"/>
      <c r="AHZ308" s="100"/>
      <c r="AIA308" s="100"/>
      <c r="AIB308" s="100"/>
      <c r="AIC308" s="100"/>
      <c r="AID308" s="100"/>
      <c r="AIE308" s="100"/>
      <c r="AIF308" s="100"/>
      <c r="AIG308" s="100"/>
      <c r="AIH308" s="100"/>
      <c r="AII308" s="100"/>
      <c r="AIJ308" s="100"/>
      <c r="AIK308" s="100"/>
      <c r="AIL308" s="100"/>
      <c r="AIM308" s="100"/>
      <c r="AIN308" s="100"/>
      <c r="AIO308" s="100"/>
      <c r="AIP308" s="100"/>
      <c r="AIQ308" s="100"/>
      <c r="AIR308" s="100"/>
      <c r="AIS308" s="100"/>
      <c r="AIT308" s="100"/>
      <c r="AIU308" s="100"/>
      <c r="AIV308" s="100"/>
      <c r="AIW308" s="100"/>
      <c r="AIX308" s="100"/>
      <c r="AIY308" s="100"/>
      <c r="AIZ308" s="100"/>
      <c r="AJA308" s="100"/>
      <c r="AJB308" s="100"/>
      <c r="AJC308" s="100"/>
      <c r="AJD308" s="100"/>
      <c r="AJE308" s="100"/>
      <c r="AJF308" s="100"/>
      <c r="AJG308" s="100"/>
      <c r="AJH308" s="100"/>
      <c r="AJI308" s="100"/>
      <c r="AJJ308" s="100"/>
      <c r="AJK308" s="100"/>
      <c r="AJL308" s="100"/>
      <c r="AJM308" s="100"/>
      <c r="AJN308" s="100"/>
      <c r="AJO308" s="100"/>
      <c r="AJP308" s="100"/>
      <c r="AJQ308" s="100"/>
      <c r="AJR308" s="100"/>
      <c r="AJS308" s="100"/>
      <c r="AJT308" s="100"/>
      <c r="AJU308" s="100"/>
      <c r="AJV308" s="100"/>
      <c r="AJW308" s="100"/>
      <c r="AJX308" s="100"/>
      <c r="AJY308" s="100"/>
      <c r="AJZ308" s="100"/>
      <c r="AKA308" s="100"/>
      <c r="AKB308" s="100"/>
      <c r="AKC308" s="100"/>
      <c r="AKD308" s="100"/>
      <c r="AKE308" s="100"/>
      <c r="AKF308" s="100"/>
      <c r="AKG308" s="100"/>
      <c r="AKH308" s="100"/>
      <c r="AKI308" s="100"/>
      <c r="AKJ308" s="100"/>
      <c r="AKK308" s="100"/>
      <c r="AKL308" s="100"/>
      <c r="AKM308" s="100"/>
      <c r="AKN308" s="100"/>
      <c r="AKO308" s="100"/>
      <c r="AKP308" s="100"/>
      <c r="AKQ308" s="100"/>
      <c r="AKR308" s="100"/>
      <c r="AKS308" s="100"/>
      <c r="AKT308" s="100"/>
      <c r="AKU308" s="100"/>
      <c r="AKV308" s="100"/>
      <c r="AKW308" s="100"/>
      <c r="AKX308" s="100"/>
      <c r="AKY308" s="100"/>
      <c r="AKZ308" s="100"/>
      <c r="ALA308" s="100"/>
      <c r="ALB308" s="100"/>
      <c r="ALC308" s="100"/>
      <c r="ALD308" s="100"/>
      <c r="ALE308" s="100"/>
      <c r="ALF308" s="100"/>
      <c r="ALG308" s="100"/>
      <c r="ALH308" s="100"/>
      <c r="ALI308" s="100"/>
      <c r="ALJ308" s="100"/>
      <c r="ALK308" s="100"/>
      <c r="ALL308" s="100"/>
      <c r="ALM308" s="100"/>
      <c r="ALN308" s="100"/>
      <c r="ALO308" s="100"/>
      <c r="ALP308" s="100"/>
      <c r="ALQ308" s="100"/>
      <c r="ALR308" s="100"/>
      <c r="ALS308" s="100"/>
      <c r="ALT308" s="100"/>
      <c r="ALU308" s="100"/>
      <c r="ALV308" s="100"/>
      <c r="ALW308" s="100"/>
      <c r="ALX308" s="100"/>
      <c r="ALY308" s="100"/>
      <c r="ALZ308" s="100"/>
      <c r="AMA308" s="100"/>
      <c r="AMB308" s="100"/>
      <c r="AMC308" s="100"/>
      <c r="AMD308" s="100"/>
      <c r="AME308" s="100"/>
      <c r="AMF308" s="100"/>
      <c r="AMG308" s="100"/>
      <c r="AMH308" s="100"/>
      <c r="AMI308" s="100"/>
    </row>
    <row r="309" spans="1:1023" s="104" customFormat="1">
      <c r="A309" s="117" t="s">
        <v>299</v>
      </c>
      <c r="B309" s="118" t="s">
        <v>313</v>
      </c>
      <c r="C309" s="100">
        <v>6</v>
      </c>
      <c r="D309" s="100">
        <v>6</v>
      </c>
      <c r="E309" s="100"/>
      <c r="F309" s="100">
        <v>1</v>
      </c>
      <c r="G309" s="100"/>
      <c r="H309" s="100">
        <f t="shared" si="44"/>
        <v>13</v>
      </c>
      <c r="I309" s="123" t="str">
        <f t="shared" si="45"/>
        <v>首位複数</v>
      </c>
      <c r="J309" s="127" t="str">
        <f>IF((I309&lt;&gt;店舗数一覧_2021!I309),"○","")</f>
        <v>○</v>
      </c>
      <c r="K309" s="124">
        <v>23614</v>
      </c>
      <c r="L309" s="102">
        <f t="shared" si="46"/>
        <v>1816.4615384615386</v>
      </c>
      <c r="S309" s="100"/>
      <c r="T309" s="100"/>
      <c r="U309" s="100"/>
      <c r="V309" s="100"/>
      <c r="W309" s="100"/>
      <c r="X309" s="100"/>
      <c r="Y309" s="100"/>
      <c r="Z309" s="100"/>
      <c r="AA309" s="100"/>
      <c r="AB309" s="100"/>
      <c r="AC309" s="100"/>
      <c r="AD309" s="100"/>
      <c r="AE309" s="100"/>
      <c r="AF309" s="100"/>
      <c r="AG309" s="100"/>
      <c r="AH309" s="100"/>
      <c r="AI309" s="100"/>
      <c r="AJ309" s="100"/>
      <c r="AK309" s="100"/>
      <c r="AL309" s="100"/>
      <c r="AM309" s="100"/>
      <c r="AN309" s="100"/>
      <c r="AO309" s="100"/>
      <c r="AP309" s="100"/>
      <c r="AQ309" s="100"/>
      <c r="AR309" s="100"/>
      <c r="AS309" s="100"/>
      <c r="AT309" s="100"/>
      <c r="AU309" s="100"/>
      <c r="AV309" s="100"/>
      <c r="AW309" s="100"/>
      <c r="AX309" s="100"/>
      <c r="AY309" s="100"/>
      <c r="AZ309" s="100"/>
      <c r="BA309" s="100"/>
      <c r="BB309" s="100"/>
      <c r="BC309" s="100"/>
      <c r="BD309" s="100"/>
      <c r="BE309" s="100"/>
      <c r="BF309" s="100"/>
      <c r="BG309" s="100"/>
      <c r="BH309" s="100"/>
      <c r="BI309" s="100"/>
      <c r="BJ309" s="100"/>
      <c r="BK309" s="100"/>
      <c r="BL309" s="100"/>
      <c r="BM309" s="100"/>
      <c r="BN309" s="100"/>
      <c r="BO309" s="100"/>
      <c r="BP309" s="100"/>
      <c r="BQ309" s="100"/>
      <c r="BR309" s="100"/>
      <c r="BS309" s="100"/>
      <c r="BT309" s="100"/>
      <c r="BU309" s="100"/>
      <c r="BV309" s="100"/>
      <c r="BW309" s="100"/>
      <c r="BX309" s="100"/>
      <c r="BY309" s="100"/>
      <c r="BZ309" s="100"/>
      <c r="CA309" s="100"/>
      <c r="CB309" s="100"/>
      <c r="CC309" s="100"/>
      <c r="CD309" s="100"/>
      <c r="CE309" s="100"/>
      <c r="CF309" s="100"/>
      <c r="CG309" s="100"/>
      <c r="CH309" s="100"/>
      <c r="CI309" s="100"/>
      <c r="CJ309" s="100"/>
      <c r="CK309" s="100"/>
      <c r="CL309" s="100"/>
      <c r="CM309" s="100"/>
      <c r="CN309" s="100"/>
      <c r="CO309" s="100"/>
      <c r="CP309" s="100"/>
      <c r="CQ309" s="100"/>
      <c r="CR309" s="100"/>
      <c r="CS309" s="100"/>
      <c r="CT309" s="100"/>
      <c r="CU309" s="100"/>
      <c r="CV309" s="100"/>
      <c r="CW309" s="100"/>
      <c r="CX309" s="100"/>
      <c r="CY309" s="100"/>
      <c r="CZ309" s="100"/>
      <c r="DA309" s="100"/>
      <c r="DB309" s="100"/>
      <c r="DC309" s="100"/>
      <c r="DD309" s="100"/>
      <c r="DE309" s="100"/>
      <c r="DF309" s="100"/>
      <c r="DG309" s="100"/>
      <c r="DH309" s="100"/>
      <c r="DI309" s="100"/>
      <c r="DJ309" s="100"/>
      <c r="DK309" s="100"/>
      <c r="DL309" s="100"/>
      <c r="DM309" s="100"/>
      <c r="DN309" s="100"/>
      <c r="DO309" s="100"/>
      <c r="DP309" s="100"/>
      <c r="DQ309" s="100"/>
      <c r="DR309" s="100"/>
      <c r="DS309" s="100"/>
      <c r="DT309" s="100"/>
      <c r="DU309" s="100"/>
      <c r="DV309" s="100"/>
      <c r="DW309" s="100"/>
      <c r="DX309" s="100"/>
      <c r="DY309" s="100"/>
      <c r="DZ309" s="100"/>
      <c r="EA309" s="100"/>
      <c r="EB309" s="100"/>
      <c r="EC309" s="100"/>
      <c r="ED309" s="100"/>
      <c r="EE309" s="100"/>
      <c r="EF309" s="100"/>
      <c r="EG309" s="100"/>
      <c r="EH309" s="100"/>
      <c r="EI309" s="100"/>
      <c r="EJ309" s="100"/>
      <c r="EK309" s="100"/>
      <c r="EL309" s="100"/>
      <c r="EM309" s="100"/>
      <c r="EN309" s="100"/>
      <c r="EO309" s="100"/>
      <c r="EP309" s="100"/>
      <c r="EQ309" s="100"/>
      <c r="ER309" s="100"/>
      <c r="ES309" s="100"/>
      <c r="ET309" s="100"/>
      <c r="EU309" s="100"/>
      <c r="EV309" s="100"/>
      <c r="EW309" s="100"/>
      <c r="EX309" s="100"/>
      <c r="EY309" s="100"/>
      <c r="EZ309" s="100"/>
      <c r="FA309" s="100"/>
      <c r="FB309" s="100"/>
      <c r="FC309" s="100"/>
      <c r="FD309" s="100"/>
      <c r="FE309" s="100"/>
      <c r="FF309" s="100"/>
      <c r="FG309" s="100"/>
      <c r="FH309" s="100"/>
      <c r="FI309" s="100"/>
      <c r="FJ309" s="100"/>
      <c r="FK309" s="100"/>
      <c r="FL309" s="100"/>
      <c r="FM309" s="100"/>
      <c r="FN309" s="100"/>
      <c r="FO309" s="100"/>
      <c r="FP309" s="100"/>
      <c r="FQ309" s="100"/>
      <c r="FR309" s="100"/>
      <c r="FS309" s="100"/>
      <c r="FT309" s="100"/>
      <c r="FU309" s="100"/>
      <c r="FV309" s="100"/>
      <c r="FW309" s="100"/>
      <c r="FX309" s="100"/>
      <c r="FY309" s="100"/>
      <c r="FZ309" s="100"/>
      <c r="GA309" s="100"/>
      <c r="GB309" s="100"/>
      <c r="GC309" s="100"/>
      <c r="GD309" s="100"/>
      <c r="GE309" s="100"/>
      <c r="GF309" s="100"/>
      <c r="GG309" s="100"/>
      <c r="GH309" s="100"/>
      <c r="GI309" s="100"/>
      <c r="GJ309" s="100"/>
      <c r="GK309" s="100"/>
      <c r="GL309" s="100"/>
      <c r="GM309" s="100"/>
      <c r="GN309" s="100"/>
      <c r="GO309" s="100"/>
      <c r="GP309" s="100"/>
      <c r="GQ309" s="100"/>
      <c r="GR309" s="100"/>
      <c r="GS309" s="100"/>
      <c r="GT309" s="100"/>
      <c r="GU309" s="100"/>
      <c r="GV309" s="100"/>
      <c r="GW309" s="100"/>
      <c r="GX309" s="100"/>
      <c r="GY309" s="100"/>
      <c r="GZ309" s="100"/>
      <c r="HA309" s="100"/>
      <c r="HB309" s="100"/>
      <c r="HC309" s="100"/>
      <c r="HD309" s="100"/>
      <c r="HE309" s="100"/>
      <c r="HF309" s="100"/>
      <c r="HG309" s="100"/>
      <c r="HH309" s="100"/>
      <c r="HI309" s="100"/>
      <c r="HJ309" s="100"/>
      <c r="HK309" s="100"/>
      <c r="HL309" s="100"/>
      <c r="HM309" s="100"/>
      <c r="HN309" s="100"/>
      <c r="HO309" s="100"/>
      <c r="HP309" s="100"/>
      <c r="HQ309" s="100"/>
      <c r="HR309" s="100"/>
      <c r="HS309" s="100"/>
      <c r="HT309" s="100"/>
      <c r="HU309" s="100"/>
      <c r="HV309" s="100"/>
      <c r="HW309" s="100"/>
      <c r="HX309" s="100"/>
      <c r="HY309" s="100"/>
      <c r="HZ309" s="100"/>
      <c r="IA309" s="100"/>
      <c r="IB309" s="100"/>
      <c r="IC309" s="100"/>
      <c r="ID309" s="100"/>
      <c r="IE309" s="100"/>
      <c r="IF309" s="100"/>
      <c r="IG309" s="100"/>
      <c r="IH309" s="100"/>
      <c r="II309" s="100"/>
      <c r="IJ309" s="100"/>
      <c r="IK309" s="100"/>
      <c r="IL309" s="100"/>
      <c r="IM309" s="100"/>
      <c r="IN309" s="100"/>
      <c r="IO309" s="100"/>
      <c r="IP309" s="100"/>
      <c r="IQ309" s="100"/>
      <c r="IR309" s="100"/>
      <c r="IS309" s="100"/>
      <c r="IT309" s="100"/>
      <c r="IU309" s="100"/>
      <c r="IV309" s="100"/>
      <c r="IW309" s="100"/>
      <c r="IX309" s="100"/>
      <c r="IY309" s="100"/>
      <c r="IZ309" s="100"/>
      <c r="JA309" s="100"/>
      <c r="JB309" s="100"/>
      <c r="JC309" s="100"/>
      <c r="JD309" s="100"/>
      <c r="JE309" s="100"/>
      <c r="JF309" s="100"/>
      <c r="JG309" s="100"/>
      <c r="JH309" s="100"/>
      <c r="JI309" s="100"/>
      <c r="JJ309" s="100"/>
      <c r="JK309" s="100"/>
      <c r="JL309" s="100"/>
      <c r="JM309" s="100"/>
      <c r="JN309" s="100"/>
      <c r="JO309" s="100"/>
      <c r="JP309" s="100"/>
      <c r="JQ309" s="100"/>
      <c r="JR309" s="100"/>
      <c r="JS309" s="100"/>
      <c r="JT309" s="100"/>
      <c r="JU309" s="100"/>
      <c r="JV309" s="100"/>
      <c r="JW309" s="100"/>
      <c r="JX309" s="100"/>
      <c r="JY309" s="100"/>
      <c r="JZ309" s="100"/>
      <c r="KA309" s="100"/>
      <c r="KB309" s="100"/>
      <c r="KC309" s="100"/>
      <c r="KD309" s="100"/>
      <c r="KE309" s="100"/>
      <c r="KF309" s="100"/>
      <c r="KG309" s="100"/>
      <c r="KH309" s="100"/>
      <c r="KI309" s="100"/>
      <c r="KJ309" s="100"/>
      <c r="KK309" s="100"/>
      <c r="KL309" s="100"/>
      <c r="KM309" s="100"/>
      <c r="KN309" s="100"/>
      <c r="KO309" s="100"/>
      <c r="KP309" s="100"/>
      <c r="KQ309" s="100"/>
      <c r="KR309" s="100"/>
      <c r="KS309" s="100"/>
      <c r="KT309" s="100"/>
      <c r="KU309" s="100"/>
      <c r="KV309" s="100"/>
      <c r="KW309" s="100"/>
      <c r="KX309" s="100"/>
      <c r="KY309" s="100"/>
      <c r="KZ309" s="100"/>
      <c r="LA309" s="100"/>
      <c r="LB309" s="100"/>
      <c r="LC309" s="100"/>
      <c r="LD309" s="100"/>
      <c r="LE309" s="100"/>
      <c r="LF309" s="100"/>
      <c r="LG309" s="100"/>
      <c r="LH309" s="100"/>
      <c r="LI309" s="100"/>
      <c r="LJ309" s="100"/>
      <c r="LK309" s="100"/>
      <c r="LL309" s="100"/>
      <c r="LM309" s="100"/>
      <c r="LN309" s="100"/>
      <c r="LO309" s="100"/>
      <c r="LP309" s="100"/>
      <c r="LQ309" s="100"/>
      <c r="LR309" s="100"/>
      <c r="LS309" s="100"/>
      <c r="LT309" s="100"/>
      <c r="LU309" s="100"/>
      <c r="LV309" s="100"/>
      <c r="LW309" s="100"/>
      <c r="LX309" s="100"/>
      <c r="LY309" s="100"/>
      <c r="LZ309" s="100"/>
      <c r="MA309" s="100"/>
      <c r="MB309" s="100"/>
      <c r="MC309" s="100"/>
      <c r="MD309" s="100"/>
      <c r="ME309" s="100"/>
      <c r="MF309" s="100"/>
      <c r="MG309" s="100"/>
      <c r="MH309" s="100"/>
      <c r="MI309" s="100"/>
      <c r="MJ309" s="100"/>
      <c r="MK309" s="100"/>
      <c r="ML309" s="100"/>
      <c r="MM309" s="100"/>
      <c r="MN309" s="100"/>
      <c r="MO309" s="100"/>
      <c r="MP309" s="100"/>
      <c r="MQ309" s="100"/>
      <c r="MR309" s="100"/>
      <c r="MS309" s="100"/>
      <c r="MT309" s="100"/>
      <c r="MU309" s="100"/>
      <c r="MV309" s="100"/>
      <c r="MW309" s="100"/>
      <c r="MX309" s="100"/>
      <c r="MY309" s="100"/>
      <c r="MZ309" s="100"/>
      <c r="NA309" s="100"/>
      <c r="NB309" s="100"/>
      <c r="NC309" s="100"/>
      <c r="ND309" s="100"/>
      <c r="NE309" s="100"/>
      <c r="NF309" s="100"/>
      <c r="NG309" s="100"/>
      <c r="NH309" s="100"/>
      <c r="NI309" s="100"/>
      <c r="NJ309" s="100"/>
      <c r="NK309" s="100"/>
      <c r="NL309" s="100"/>
      <c r="NM309" s="100"/>
      <c r="NN309" s="100"/>
      <c r="NO309" s="100"/>
      <c r="NP309" s="100"/>
      <c r="NQ309" s="100"/>
      <c r="NR309" s="100"/>
      <c r="NS309" s="100"/>
      <c r="NT309" s="100"/>
      <c r="NU309" s="100"/>
      <c r="NV309" s="100"/>
      <c r="NW309" s="100"/>
      <c r="NX309" s="100"/>
      <c r="NY309" s="100"/>
      <c r="NZ309" s="100"/>
      <c r="OA309" s="100"/>
      <c r="OB309" s="100"/>
      <c r="OC309" s="100"/>
      <c r="OD309" s="100"/>
      <c r="OE309" s="100"/>
      <c r="OF309" s="100"/>
      <c r="OG309" s="100"/>
      <c r="OH309" s="100"/>
      <c r="OI309" s="100"/>
      <c r="OJ309" s="100"/>
      <c r="OK309" s="100"/>
      <c r="OL309" s="100"/>
      <c r="OM309" s="100"/>
      <c r="ON309" s="100"/>
      <c r="OO309" s="100"/>
      <c r="OP309" s="100"/>
      <c r="OQ309" s="100"/>
      <c r="OR309" s="100"/>
      <c r="OS309" s="100"/>
      <c r="OT309" s="100"/>
      <c r="OU309" s="100"/>
      <c r="OV309" s="100"/>
      <c r="OW309" s="100"/>
      <c r="OX309" s="100"/>
      <c r="OY309" s="100"/>
      <c r="OZ309" s="100"/>
      <c r="PA309" s="100"/>
      <c r="PB309" s="100"/>
      <c r="PC309" s="100"/>
      <c r="PD309" s="100"/>
      <c r="PE309" s="100"/>
      <c r="PF309" s="100"/>
      <c r="PG309" s="100"/>
      <c r="PH309" s="100"/>
      <c r="PI309" s="100"/>
      <c r="PJ309" s="100"/>
      <c r="PK309" s="100"/>
      <c r="PL309" s="100"/>
      <c r="PM309" s="100"/>
      <c r="PN309" s="100"/>
      <c r="PO309" s="100"/>
      <c r="PP309" s="100"/>
      <c r="PQ309" s="100"/>
      <c r="PR309" s="100"/>
      <c r="PS309" s="100"/>
      <c r="PT309" s="100"/>
      <c r="PU309" s="100"/>
      <c r="PV309" s="100"/>
      <c r="PW309" s="100"/>
      <c r="PX309" s="100"/>
      <c r="PY309" s="100"/>
      <c r="PZ309" s="100"/>
      <c r="QA309" s="100"/>
      <c r="QB309" s="100"/>
      <c r="QC309" s="100"/>
      <c r="QD309" s="100"/>
      <c r="QE309" s="100"/>
      <c r="QF309" s="100"/>
      <c r="QG309" s="100"/>
      <c r="QH309" s="100"/>
      <c r="QI309" s="100"/>
      <c r="QJ309" s="100"/>
      <c r="QK309" s="100"/>
      <c r="QL309" s="100"/>
      <c r="QM309" s="100"/>
      <c r="QN309" s="100"/>
      <c r="QO309" s="100"/>
      <c r="QP309" s="100"/>
      <c r="QQ309" s="100"/>
      <c r="QR309" s="100"/>
      <c r="QS309" s="100"/>
      <c r="QT309" s="100"/>
      <c r="QU309" s="100"/>
      <c r="QV309" s="100"/>
      <c r="QW309" s="100"/>
      <c r="QX309" s="100"/>
      <c r="QY309" s="100"/>
      <c r="QZ309" s="100"/>
      <c r="RA309" s="100"/>
      <c r="RB309" s="100"/>
      <c r="RC309" s="100"/>
      <c r="RD309" s="100"/>
      <c r="RE309" s="100"/>
      <c r="RF309" s="100"/>
      <c r="RG309" s="100"/>
      <c r="RH309" s="100"/>
      <c r="RI309" s="100"/>
      <c r="RJ309" s="100"/>
      <c r="RK309" s="100"/>
      <c r="RL309" s="100"/>
      <c r="RM309" s="100"/>
      <c r="RN309" s="100"/>
      <c r="RO309" s="100"/>
      <c r="RP309" s="100"/>
      <c r="RQ309" s="100"/>
      <c r="RR309" s="100"/>
      <c r="RS309" s="100"/>
      <c r="RT309" s="100"/>
      <c r="RU309" s="100"/>
      <c r="RV309" s="100"/>
      <c r="RW309" s="100"/>
      <c r="RX309" s="100"/>
      <c r="RY309" s="100"/>
      <c r="RZ309" s="100"/>
      <c r="SA309" s="100"/>
      <c r="SB309" s="100"/>
      <c r="SC309" s="100"/>
      <c r="SD309" s="100"/>
      <c r="SE309" s="100"/>
      <c r="SF309" s="100"/>
      <c r="SG309" s="100"/>
      <c r="SH309" s="100"/>
      <c r="SI309" s="100"/>
      <c r="SJ309" s="100"/>
      <c r="SK309" s="100"/>
      <c r="SL309" s="100"/>
      <c r="SM309" s="100"/>
      <c r="SN309" s="100"/>
      <c r="SO309" s="100"/>
      <c r="SP309" s="100"/>
      <c r="SQ309" s="100"/>
      <c r="SR309" s="100"/>
      <c r="SS309" s="100"/>
      <c r="ST309" s="100"/>
      <c r="SU309" s="100"/>
      <c r="SV309" s="100"/>
      <c r="SW309" s="100"/>
      <c r="SX309" s="100"/>
      <c r="SY309" s="100"/>
      <c r="SZ309" s="100"/>
      <c r="TA309" s="100"/>
      <c r="TB309" s="100"/>
      <c r="TC309" s="100"/>
      <c r="TD309" s="100"/>
      <c r="TE309" s="100"/>
      <c r="TF309" s="100"/>
      <c r="TG309" s="100"/>
      <c r="TH309" s="100"/>
      <c r="TI309" s="100"/>
      <c r="TJ309" s="100"/>
      <c r="TK309" s="100"/>
      <c r="TL309" s="100"/>
      <c r="TM309" s="100"/>
      <c r="TN309" s="100"/>
      <c r="TO309" s="100"/>
      <c r="TP309" s="100"/>
      <c r="TQ309" s="100"/>
      <c r="TR309" s="100"/>
      <c r="TS309" s="100"/>
      <c r="TT309" s="100"/>
      <c r="TU309" s="100"/>
      <c r="TV309" s="100"/>
      <c r="TW309" s="100"/>
      <c r="TX309" s="100"/>
      <c r="TY309" s="100"/>
      <c r="TZ309" s="100"/>
      <c r="UA309" s="100"/>
      <c r="UB309" s="100"/>
      <c r="UC309" s="100"/>
      <c r="UD309" s="100"/>
      <c r="UE309" s="100"/>
      <c r="UF309" s="100"/>
      <c r="UG309" s="100"/>
      <c r="UH309" s="100"/>
      <c r="UI309" s="100"/>
      <c r="UJ309" s="100"/>
      <c r="UK309" s="100"/>
      <c r="UL309" s="100"/>
      <c r="UM309" s="100"/>
      <c r="UN309" s="100"/>
      <c r="UO309" s="100"/>
      <c r="UP309" s="100"/>
      <c r="UQ309" s="100"/>
      <c r="UR309" s="100"/>
      <c r="US309" s="100"/>
      <c r="UT309" s="100"/>
      <c r="UU309" s="100"/>
      <c r="UV309" s="100"/>
      <c r="UW309" s="100"/>
      <c r="UX309" s="100"/>
      <c r="UY309" s="100"/>
      <c r="UZ309" s="100"/>
      <c r="VA309" s="100"/>
      <c r="VB309" s="100"/>
      <c r="VC309" s="100"/>
      <c r="VD309" s="100"/>
      <c r="VE309" s="100"/>
      <c r="VF309" s="100"/>
      <c r="VG309" s="100"/>
      <c r="VH309" s="100"/>
      <c r="VI309" s="100"/>
      <c r="VJ309" s="100"/>
      <c r="VK309" s="100"/>
      <c r="VL309" s="100"/>
      <c r="VM309" s="100"/>
      <c r="VN309" s="100"/>
      <c r="VO309" s="100"/>
      <c r="VP309" s="100"/>
      <c r="VQ309" s="100"/>
      <c r="VR309" s="100"/>
      <c r="VS309" s="100"/>
      <c r="VT309" s="100"/>
      <c r="VU309" s="100"/>
      <c r="VV309" s="100"/>
      <c r="VW309" s="100"/>
      <c r="VX309" s="100"/>
      <c r="VY309" s="100"/>
      <c r="VZ309" s="100"/>
      <c r="WA309" s="100"/>
      <c r="WB309" s="100"/>
      <c r="WC309" s="100"/>
      <c r="WD309" s="100"/>
      <c r="WE309" s="100"/>
      <c r="WF309" s="100"/>
      <c r="WG309" s="100"/>
      <c r="WH309" s="100"/>
      <c r="WI309" s="100"/>
      <c r="WJ309" s="100"/>
      <c r="WK309" s="100"/>
      <c r="WL309" s="100"/>
      <c r="WM309" s="100"/>
      <c r="WN309" s="100"/>
      <c r="WO309" s="100"/>
      <c r="WP309" s="100"/>
      <c r="WQ309" s="100"/>
      <c r="WR309" s="100"/>
      <c r="WS309" s="100"/>
      <c r="WT309" s="100"/>
      <c r="WU309" s="100"/>
      <c r="WV309" s="100"/>
      <c r="WW309" s="100"/>
      <c r="WX309" s="100"/>
      <c r="WY309" s="100"/>
      <c r="WZ309" s="100"/>
      <c r="XA309" s="100"/>
      <c r="XB309" s="100"/>
      <c r="XC309" s="100"/>
      <c r="XD309" s="100"/>
      <c r="XE309" s="100"/>
      <c r="XF309" s="100"/>
      <c r="XG309" s="100"/>
      <c r="XH309" s="100"/>
      <c r="XI309" s="100"/>
      <c r="XJ309" s="100"/>
      <c r="XK309" s="100"/>
      <c r="XL309" s="100"/>
      <c r="XM309" s="100"/>
      <c r="XN309" s="100"/>
      <c r="XO309" s="100"/>
      <c r="XP309" s="100"/>
      <c r="XQ309" s="100"/>
      <c r="XR309" s="100"/>
      <c r="XS309" s="100"/>
      <c r="XT309" s="100"/>
      <c r="XU309" s="100"/>
      <c r="XV309" s="100"/>
      <c r="XW309" s="100"/>
      <c r="XX309" s="100"/>
      <c r="XY309" s="100"/>
      <c r="XZ309" s="100"/>
      <c r="YA309" s="100"/>
      <c r="YB309" s="100"/>
      <c r="YC309" s="100"/>
      <c r="YD309" s="100"/>
      <c r="YE309" s="100"/>
      <c r="YF309" s="100"/>
      <c r="YG309" s="100"/>
      <c r="YH309" s="100"/>
      <c r="YI309" s="100"/>
      <c r="YJ309" s="100"/>
      <c r="YK309" s="100"/>
      <c r="YL309" s="100"/>
      <c r="YM309" s="100"/>
      <c r="YN309" s="100"/>
      <c r="YO309" s="100"/>
      <c r="YP309" s="100"/>
      <c r="YQ309" s="100"/>
      <c r="YR309" s="100"/>
      <c r="YS309" s="100"/>
      <c r="YT309" s="100"/>
      <c r="YU309" s="100"/>
      <c r="YV309" s="100"/>
      <c r="YW309" s="100"/>
      <c r="YX309" s="100"/>
      <c r="YY309" s="100"/>
      <c r="YZ309" s="100"/>
      <c r="ZA309" s="100"/>
      <c r="ZB309" s="100"/>
      <c r="ZC309" s="100"/>
      <c r="ZD309" s="100"/>
      <c r="ZE309" s="100"/>
      <c r="ZF309" s="100"/>
      <c r="ZG309" s="100"/>
      <c r="ZH309" s="100"/>
      <c r="ZI309" s="100"/>
      <c r="ZJ309" s="100"/>
      <c r="ZK309" s="100"/>
      <c r="ZL309" s="100"/>
      <c r="ZM309" s="100"/>
      <c r="ZN309" s="100"/>
      <c r="ZO309" s="100"/>
      <c r="ZP309" s="100"/>
      <c r="ZQ309" s="100"/>
      <c r="ZR309" s="100"/>
      <c r="ZS309" s="100"/>
      <c r="ZT309" s="100"/>
      <c r="ZU309" s="100"/>
      <c r="ZV309" s="100"/>
      <c r="ZW309" s="100"/>
      <c r="ZX309" s="100"/>
      <c r="ZY309" s="100"/>
      <c r="ZZ309" s="100"/>
      <c r="AAA309" s="100"/>
      <c r="AAB309" s="100"/>
      <c r="AAC309" s="100"/>
      <c r="AAD309" s="100"/>
      <c r="AAE309" s="100"/>
      <c r="AAF309" s="100"/>
      <c r="AAG309" s="100"/>
      <c r="AAH309" s="100"/>
      <c r="AAI309" s="100"/>
      <c r="AAJ309" s="100"/>
      <c r="AAK309" s="100"/>
      <c r="AAL309" s="100"/>
      <c r="AAM309" s="100"/>
      <c r="AAN309" s="100"/>
      <c r="AAO309" s="100"/>
      <c r="AAP309" s="100"/>
      <c r="AAQ309" s="100"/>
      <c r="AAR309" s="100"/>
      <c r="AAS309" s="100"/>
      <c r="AAT309" s="100"/>
      <c r="AAU309" s="100"/>
      <c r="AAV309" s="100"/>
      <c r="AAW309" s="100"/>
      <c r="AAX309" s="100"/>
      <c r="AAY309" s="100"/>
      <c r="AAZ309" s="100"/>
      <c r="ABA309" s="100"/>
      <c r="ABB309" s="100"/>
      <c r="ABC309" s="100"/>
      <c r="ABD309" s="100"/>
      <c r="ABE309" s="100"/>
      <c r="ABF309" s="100"/>
      <c r="ABG309" s="100"/>
      <c r="ABH309" s="100"/>
      <c r="ABI309" s="100"/>
      <c r="ABJ309" s="100"/>
      <c r="ABK309" s="100"/>
      <c r="ABL309" s="100"/>
      <c r="ABM309" s="100"/>
      <c r="ABN309" s="100"/>
      <c r="ABO309" s="100"/>
      <c r="ABP309" s="100"/>
      <c r="ABQ309" s="100"/>
      <c r="ABR309" s="100"/>
      <c r="ABS309" s="100"/>
      <c r="ABT309" s="100"/>
      <c r="ABU309" s="100"/>
      <c r="ABV309" s="100"/>
      <c r="ABW309" s="100"/>
      <c r="ABX309" s="100"/>
      <c r="ABY309" s="100"/>
      <c r="ABZ309" s="100"/>
      <c r="ACA309" s="100"/>
      <c r="ACB309" s="100"/>
      <c r="ACC309" s="100"/>
      <c r="ACD309" s="100"/>
      <c r="ACE309" s="100"/>
      <c r="ACF309" s="100"/>
      <c r="ACG309" s="100"/>
      <c r="ACH309" s="100"/>
      <c r="ACI309" s="100"/>
      <c r="ACJ309" s="100"/>
      <c r="ACK309" s="100"/>
      <c r="ACL309" s="100"/>
      <c r="ACM309" s="100"/>
      <c r="ACN309" s="100"/>
      <c r="ACO309" s="100"/>
      <c r="ACP309" s="100"/>
      <c r="ACQ309" s="100"/>
      <c r="ACR309" s="100"/>
      <c r="ACS309" s="100"/>
      <c r="ACT309" s="100"/>
      <c r="ACU309" s="100"/>
      <c r="ACV309" s="100"/>
      <c r="ACW309" s="100"/>
      <c r="ACX309" s="100"/>
      <c r="ACY309" s="100"/>
      <c r="ACZ309" s="100"/>
      <c r="ADA309" s="100"/>
      <c r="ADB309" s="100"/>
      <c r="ADC309" s="100"/>
      <c r="ADD309" s="100"/>
      <c r="ADE309" s="100"/>
      <c r="ADF309" s="100"/>
      <c r="ADG309" s="100"/>
      <c r="ADH309" s="100"/>
      <c r="ADI309" s="100"/>
      <c r="ADJ309" s="100"/>
      <c r="ADK309" s="100"/>
      <c r="ADL309" s="100"/>
      <c r="ADM309" s="100"/>
      <c r="ADN309" s="100"/>
      <c r="ADO309" s="100"/>
      <c r="ADP309" s="100"/>
      <c r="ADQ309" s="100"/>
      <c r="ADR309" s="100"/>
      <c r="ADS309" s="100"/>
      <c r="ADT309" s="100"/>
      <c r="ADU309" s="100"/>
      <c r="ADV309" s="100"/>
      <c r="ADW309" s="100"/>
      <c r="ADX309" s="100"/>
      <c r="ADY309" s="100"/>
      <c r="ADZ309" s="100"/>
      <c r="AEA309" s="100"/>
      <c r="AEB309" s="100"/>
      <c r="AEC309" s="100"/>
      <c r="AED309" s="100"/>
      <c r="AEE309" s="100"/>
      <c r="AEF309" s="100"/>
      <c r="AEG309" s="100"/>
      <c r="AEH309" s="100"/>
      <c r="AEI309" s="100"/>
      <c r="AEJ309" s="100"/>
      <c r="AEK309" s="100"/>
      <c r="AEL309" s="100"/>
      <c r="AEM309" s="100"/>
      <c r="AEN309" s="100"/>
      <c r="AEO309" s="100"/>
      <c r="AEP309" s="100"/>
      <c r="AEQ309" s="100"/>
      <c r="AER309" s="100"/>
      <c r="AES309" s="100"/>
      <c r="AET309" s="100"/>
      <c r="AEU309" s="100"/>
      <c r="AEV309" s="100"/>
      <c r="AEW309" s="100"/>
      <c r="AEX309" s="100"/>
      <c r="AEY309" s="100"/>
      <c r="AEZ309" s="100"/>
      <c r="AFA309" s="100"/>
      <c r="AFB309" s="100"/>
      <c r="AFC309" s="100"/>
      <c r="AFD309" s="100"/>
      <c r="AFE309" s="100"/>
      <c r="AFF309" s="100"/>
      <c r="AFG309" s="100"/>
      <c r="AFH309" s="100"/>
      <c r="AFI309" s="100"/>
      <c r="AFJ309" s="100"/>
      <c r="AFK309" s="100"/>
      <c r="AFL309" s="100"/>
      <c r="AFM309" s="100"/>
      <c r="AFN309" s="100"/>
      <c r="AFO309" s="100"/>
      <c r="AFP309" s="100"/>
      <c r="AFQ309" s="100"/>
      <c r="AFR309" s="100"/>
      <c r="AFS309" s="100"/>
      <c r="AFT309" s="100"/>
      <c r="AFU309" s="100"/>
      <c r="AFV309" s="100"/>
      <c r="AFW309" s="100"/>
      <c r="AFX309" s="100"/>
      <c r="AFY309" s="100"/>
      <c r="AFZ309" s="100"/>
      <c r="AGA309" s="100"/>
      <c r="AGB309" s="100"/>
      <c r="AGC309" s="100"/>
      <c r="AGD309" s="100"/>
      <c r="AGE309" s="100"/>
      <c r="AGF309" s="100"/>
      <c r="AGG309" s="100"/>
      <c r="AGH309" s="100"/>
      <c r="AGI309" s="100"/>
      <c r="AGJ309" s="100"/>
      <c r="AGK309" s="100"/>
      <c r="AGL309" s="100"/>
      <c r="AGM309" s="100"/>
      <c r="AGN309" s="100"/>
      <c r="AGO309" s="100"/>
      <c r="AGP309" s="100"/>
      <c r="AGQ309" s="100"/>
      <c r="AGR309" s="100"/>
      <c r="AGS309" s="100"/>
      <c r="AGT309" s="100"/>
      <c r="AGU309" s="100"/>
      <c r="AGV309" s="100"/>
      <c r="AGW309" s="100"/>
      <c r="AGX309" s="100"/>
      <c r="AGY309" s="100"/>
      <c r="AGZ309" s="100"/>
      <c r="AHA309" s="100"/>
      <c r="AHB309" s="100"/>
      <c r="AHC309" s="100"/>
      <c r="AHD309" s="100"/>
      <c r="AHE309" s="100"/>
      <c r="AHF309" s="100"/>
      <c r="AHG309" s="100"/>
      <c r="AHH309" s="100"/>
      <c r="AHI309" s="100"/>
      <c r="AHJ309" s="100"/>
      <c r="AHK309" s="100"/>
      <c r="AHL309" s="100"/>
      <c r="AHM309" s="100"/>
      <c r="AHN309" s="100"/>
      <c r="AHO309" s="100"/>
      <c r="AHP309" s="100"/>
      <c r="AHQ309" s="100"/>
      <c r="AHR309" s="100"/>
      <c r="AHS309" s="100"/>
      <c r="AHT309" s="100"/>
      <c r="AHU309" s="100"/>
      <c r="AHV309" s="100"/>
      <c r="AHW309" s="100"/>
      <c r="AHX309" s="100"/>
      <c r="AHY309" s="100"/>
      <c r="AHZ309" s="100"/>
      <c r="AIA309" s="100"/>
      <c r="AIB309" s="100"/>
      <c r="AIC309" s="100"/>
      <c r="AID309" s="100"/>
      <c r="AIE309" s="100"/>
      <c r="AIF309" s="100"/>
      <c r="AIG309" s="100"/>
      <c r="AIH309" s="100"/>
      <c r="AII309" s="100"/>
      <c r="AIJ309" s="100"/>
      <c r="AIK309" s="100"/>
      <c r="AIL309" s="100"/>
      <c r="AIM309" s="100"/>
      <c r="AIN309" s="100"/>
      <c r="AIO309" s="100"/>
      <c r="AIP309" s="100"/>
      <c r="AIQ309" s="100"/>
      <c r="AIR309" s="100"/>
      <c r="AIS309" s="100"/>
      <c r="AIT309" s="100"/>
      <c r="AIU309" s="100"/>
      <c r="AIV309" s="100"/>
      <c r="AIW309" s="100"/>
      <c r="AIX309" s="100"/>
      <c r="AIY309" s="100"/>
      <c r="AIZ309" s="100"/>
      <c r="AJA309" s="100"/>
      <c r="AJB309" s="100"/>
      <c r="AJC309" s="100"/>
      <c r="AJD309" s="100"/>
      <c r="AJE309" s="100"/>
      <c r="AJF309" s="100"/>
      <c r="AJG309" s="100"/>
      <c r="AJH309" s="100"/>
      <c r="AJI309" s="100"/>
      <c r="AJJ309" s="100"/>
      <c r="AJK309" s="100"/>
      <c r="AJL309" s="100"/>
      <c r="AJM309" s="100"/>
      <c r="AJN309" s="100"/>
      <c r="AJO309" s="100"/>
      <c r="AJP309" s="100"/>
      <c r="AJQ309" s="100"/>
      <c r="AJR309" s="100"/>
      <c r="AJS309" s="100"/>
      <c r="AJT309" s="100"/>
      <c r="AJU309" s="100"/>
      <c r="AJV309" s="100"/>
      <c r="AJW309" s="100"/>
      <c r="AJX309" s="100"/>
      <c r="AJY309" s="100"/>
      <c r="AJZ309" s="100"/>
      <c r="AKA309" s="100"/>
      <c r="AKB309" s="100"/>
      <c r="AKC309" s="100"/>
      <c r="AKD309" s="100"/>
      <c r="AKE309" s="100"/>
      <c r="AKF309" s="100"/>
      <c r="AKG309" s="100"/>
      <c r="AKH309" s="100"/>
      <c r="AKI309" s="100"/>
      <c r="AKJ309" s="100"/>
      <c r="AKK309" s="100"/>
      <c r="AKL309" s="100"/>
      <c r="AKM309" s="100"/>
      <c r="AKN309" s="100"/>
      <c r="AKO309" s="100"/>
      <c r="AKP309" s="100"/>
      <c r="AKQ309" s="100"/>
      <c r="AKR309" s="100"/>
      <c r="AKS309" s="100"/>
      <c r="AKT309" s="100"/>
      <c r="AKU309" s="100"/>
      <c r="AKV309" s="100"/>
      <c r="AKW309" s="100"/>
      <c r="AKX309" s="100"/>
      <c r="AKY309" s="100"/>
      <c r="AKZ309" s="100"/>
      <c r="ALA309" s="100"/>
      <c r="ALB309" s="100"/>
      <c r="ALC309" s="100"/>
      <c r="ALD309" s="100"/>
      <c r="ALE309" s="100"/>
      <c r="ALF309" s="100"/>
      <c r="ALG309" s="100"/>
      <c r="ALH309" s="100"/>
      <c r="ALI309" s="100"/>
      <c r="ALJ309" s="100"/>
      <c r="ALK309" s="100"/>
      <c r="ALL309" s="100"/>
      <c r="ALM309" s="100"/>
      <c r="ALN309" s="100"/>
      <c r="ALO309" s="100"/>
      <c r="ALP309" s="100"/>
      <c r="ALQ309" s="100"/>
      <c r="ALR309" s="100"/>
      <c r="ALS309" s="100"/>
      <c r="ALT309" s="100"/>
      <c r="ALU309" s="100"/>
      <c r="ALV309" s="100"/>
      <c r="ALW309" s="100"/>
      <c r="ALX309" s="100"/>
      <c r="ALY309" s="100"/>
      <c r="ALZ309" s="100"/>
      <c r="AMA309" s="100"/>
      <c r="AMB309" s="100"/>
      <c r="AMC309" s="100"/>
      <c r="AMD309" s="100"/>
      <c r="AME309" s="100"/>
      <c r="AMF309" s="100"/>
      <c r="AMG309" s="100"/>
      <c r="AMH309" s="100"/>
      <c r="AMI309" s="100"/>
    </row>
    <row r="310" spans="1:1023" s="104" customFormat="1">
      <c r="A310" s="117" t="s">
        <v>299</v>
      </c>
      <c r="B310" s="118" t="s">
        <v>314</v>
      </c>
      <c r="C310" s="100">
        <v>6</v>
      </c>
      <c r="D310" s="100">
        <v>1</v>
      </c>
      <c r="E310" s="100"/>
      <c r="F310" s="100">
        <v>2</v>
      </c>
      <c r="G310" s="100"/>
      <c r="H310" s="100">
        <f t="shared" si="44"/>
        <v>9</v>
      </c>
      <c r="I310" s="123" t="str">
        <f t="shared" si="45"/>
        <v>統一超商</v>
      </c>
      <c r="J310" s="127" t="str">
        <f>IF((I310&lt;&gt;店舗数一覧_2021!I310),"○","")</f>
        <v/>
      </c>
      <c r="K310" s="124">
        <v>5211</v>
      </c>
      <c r="L310" s="102">
        <f t="shared" si="46"/>
        <v>579</v>
      </c>
      <c r="S310" s="100"/>
      <c r="T310" s="100"/>
      <c r="U310" s="100"/>
      <c r="V310" s="100"/>
      <c r="W310" s="100"/>
      <c r="X310" s="100"/>
      <c r="Y310" s="100"/>
      <c r="Z310" s="100"/>
      <c r="AA310" s="100"/>
      <c r="AB310" s="100"/>
      <c r="AC310" s="100"/>
      <c r="AD310" s="100"/>
      <c r="AE310" s="100"/>
      <c r="AF310" s="100"/>
      <c r="AG310" s="100"/>
      <c r="AH310" s="100"/>
      <c r="AI310" s="100"/>
      <c r="AJ310" s="100"/>
      <c r="AK310" s="100"/>
      <c r="AL310" s="100"/>
      <c r="AM310" s="100"/>
      <c r="AN310" s="100"/>
      <c r="AO310" s="100"/>
      <c r="AP310" s="100"/>
      <c r="AQ310" s="100"/>
      <c r="AR310" s="100"/>
      <c r="AS310" s="100"/>
      <c r="AT310" s="100"/>
      <c r="AU310" s="100"/>
      <c r="AV310" s="100"/>
      <c r="AW310" s="100"/>
      <c r="AX310" s="100"/>
      <c r="AY310" s="100"/>
      <c r="AZ310" s="100"/>
      <c r="BA310" s="100"/>
      <c r="BB310" s="100"/>
      <c r="BC310" s="100"/>
      <c r="BD310" s="100"/>
      <c r="BE310" s="100"/>
      <c r="BF310" s="100"/>
      <c r="BG310" s="100"/>
      <c r="BH310" s="100"/>
      <c r="BI310" s="100"/>
      <c r="BJ310" s="100"/>
      <c r="BK310" s="100"/>
      <c r="BL310" s="100"/>
      <c r="BM310" s="100"/>
      <c r="BN310" s="100"/>
      <c r="BO310" s="100"/>
      <c r="BP310" s="100"/>
      <c r="BQ310" s="100"/>
      <c r="BR310" s="100"/>
      <c r="BS310" s="100"/>
      <c r="BT310" s="100"/>
      <c r="BU310" s="100"/>
      <c r="BV310" s="100"/>
      <c r="BW310" s="100"/>
      <c r="BX310" s="100"/>
      <c r="BY310" s="100"/>
      <c r="BZ310" s="100"/>
      <c r="CA310" s="100"/>
      <c r="CB310" s="100"/>
      <c r="CC310" s="100"/>
      <c r="CD310" s="100"/>
      <c r="CE310" s="100"/>
      <c r="CF310" s="100"/>
      <c r="CG310" s="100"/>
      <c r="CH310" s="100"/>
      <c r="CI310" s="100"/>
      <c r="CJ310" s="100"/>
      <c r="CK310" s="100"/>
      <c r="CL310" s="100"/>
      <c r="CM310" s="100"/>
      <c r="CN310" s="100"/>
      <c r="CO310" s="100"/>
      <c r="CP310" s="100"/>
      <c r="CQ310" s="100"/>
      <c r="CR310" s="100"/>
      <c r="CS310" s="100"/>
      <c r="CT310" s="100"/>
      <c r="CU310" s="100"/>
      <c r="CV310" s="100"/>
      <c r="CW310" s="100"/>
      <c r="CX310" s="100"/>
      <c r="CY310" s="100"/>
      <c r="CZ310" s="100"/>
      <c r="DA310" s="100"/>
      <c r="DB310" s="100"/>
      <c r="DC310" s="100"/>
      <c r="DD310" s="100"/>
      <c r="DE310" s="100"/>
      <c r="DF310" s="100"/>
      <c r="DG310" s="100"/>
      <c r="DH310" s="100"/>
      <c r="DI310" s="100"/>
      <c r="DJ310" s="100"/>
      <c r="DK310" s="100"/>
      <c r="DL310" s="100"/>
      <c r="DM310" s="100"/>
      <c r="DN310" s="100"/>
      <c r="DO310" s="100"/>
      <c r="DP310" s="100"/>
      <c r="DQ310" s="100"/>
      <c r="DR310" s="100"/>
      <c r="DS310" s="100"/>
      <c r="DT310" s="100"/>
      <c r="DU310" s="100"/>
      <c r="DV310" s="100"/>
      <c r="DW310" s="100"/>
      <c r="DX310" s="100"/>
      <c r="DY310" s="100"/>
      <c r="DZ310" s="100"/>
      <c r="EA310" s="100"/>
      <c r="EB310" s="100"/>
      <c r="EC310" s="100"/>
      <c r="ED310" s="100"/>
      <c r="EE310" s="100"/>
      <c r="EF310" s="100"/>
      <c r="EG310" s="100"/>
      <c r="EH310" s="100"/>
      <c r="EI310" s="100"/>
      <c r="EJ310" s="100"/>
      <c r="EK310" s="100"/>
      <c r="EL310" s="100"/>
      <c r="EM310" s="100"/>
      <c r="EN310" s="100"/>
      <c r="EO310" s="100"/>
      <c r="EP310" s="100"/>
      <c r="EQ310" s="100"/>
      <c r="ER310" s="100"/>
      <c r="ES310" s="100"/>
      <c r="ET310" s="100"/>
      <c r="EU310" s="100"/>
      <c r="EV310" s="100"/>
      <c r="EW310" s="100"/>
      <c r="EX310" s="100"/>
      <c r="EY310" s="100"/>
      <c r="EZ310" s="100"/>
      <c r="FA310" s="100"/>
      <c r="FB310" s="100"/>
      <c r="FC310" s="100"/>
      <c r="FD310" s="100"/>
      <c r="FE310" s="100"/>
      <c r="FF310" s="100"/>
      <c r="FG310" s="100"/>
      <c r="FH310" s="100"/>
      <c r="FI310" s="100"/>
      <c r="FJ310" s="100"/>
      <c r="FK310" s="100"/>
      <c r="FL310" s="100"/>
      <c r="FM310" s="100"/>
      <c r="FN310" s="100"/>
      <c r="FO310" s="100"/>
      <c r="FP310" s="100"/>
      <c r="FQ310" s="100"/>
      <c r="FR310" s="100"/>
      <c r="FS310" s="100"/>
      <c r="FT310" s="100"/>
      <c r="FU310" s="100"/>
      <c r="FV310" s="100"/>
      <c r="FW310" s="100"/>
      <c r="FX310" s="100"/>
      <c r="FY310" s="100"/>
      <c r="FZ310" s="100"/>
      <c r="GA310" s="100"/>
      <c r="GB310" s="100"/>
      <c r="GC310" s="100"/>
      <c r="GD310" s="100"/>
      <c r="GE310" s="100"/>
      <c r="GF310" s="100"/>
      <c r="GG310" s="100"/>
      <c r="GH310" s="100"/>
      <c r="GI310" s="100"/>
      <c r="GJ310" s="100"/>
      <c r="GK310" s="100"/>
      <c r="GL310" s="100"/>
      <c r="GM310" s="100"/>
      <c r="GN310" s="100"/>
      <c r="GO310" s="100"/>
      <c r="GP310" s="100"/>
      <c r="GQ310" s="100"/>
      <c r="GR310" s="100"/>
      <c r="GS310" s="100"/>
      <c r="GT310" s="100"/>
      <c r="GU310" s="100"/>
      <c r="GV310" s="100"/>
      <c r="GW310" s="100"/>
      <c r="GX310" s="100"/>
      <c r="GY310" s="100"/>
      <c r="GZ310" s="100"/>
      <c r="HA310" s="100"/>
      <c r="HB310" s="100"/>
      <c r="HC310" s="100"/>
      <c r="HD310" s="100"/>
      <c r="HE310" s="100"/>
      <c r="HF310" s="100"/>
      <c r="HG310" s="100"/>
      <c r="HH310" s="100"/>
      <c r="HI310" s="100"/>
      <c r="HJ310" s="100"/>
      <c r="HK310" s="100"/>
      <c r="HL310" s="100"/>
      <c r="HM310" s="100"/>
      <c r="HN310" s="100"/>
      <c r="HO310" s="100"/>
      <c r="HP310" s="100"/>
      <c r="HQ310" s="100"/>
      <c r="HR310" s="100"/>
      <c r="HS310" s="100"/>
      <c r="HT310" s="100"/>
      <c r="HU310" s="100"/>
      <c r="HV310" s="100"/>
      <c r="HW310" s="100"/>
      <c r="HX310" s="100"/>
      <c r="HY310" s="100"/>
      <c r="HZ310" s="100"/>
      <c r="IA310" s="100"/>
      <c r="IB310" s="100"/>
      <c r="IC310" s="100"/>
      <c r="ID310" s="100"/>
      <c r="IE310" s="100"/>
      <c r="IF310" s="100"/>
      <c r="IG310" s="100"/>
      <c r="IH310" s="100"/>
      <c r="II310" s="100"/>
      <c r="IJ310" s="100"/>
      <c r="IK310" s="100"/>
      <c r="IL310" s="100"/>
      <c r="IM310" s="100"/>
      <c r="IN310" s="100"/>
      <c r="IO310" s="100"/>
      <c r="IP310" s="100"/>
      <c r="IQ310" s="100"/>
      <c r="IR310" s="100"/>
      <c r="IS310" s="100"/>
      <c r="IT310" s="100"/>
      <c r="IU310" s="100"/>
      <c r="IV310" s="100"/>
      <c r="IW310" s="100"/>
      <c r="IX310" s="100"/>
      <c r="IY310" s="100"/>
      <c r="IZ310" s="100"/>
      <c r="JA310" s="100"/>
      <c r="JB310" s="100"/>
      <c r="JC310" s="100"/>
      <c r="JD310" s="100"/>
      <c r="JE310" s="100"/>
      <c r="JF310" s="100"/>
      <c r="JG310" s="100"/>
      <c r="JH310" s="100"/>
      <c r="JI310" s="100"/>
      <c r="JJ310" s="100"/>
      <c r="JK310" s="100"/>
      <c r="JL310" s="100"/>
      <c r="JM310" s="100"/>
      <c r="JN310" s="100"/>
      <c r="JO310" s="100"/>
      <c r="JP310" s="100"/>
      <c r="JQ310" s="100"/>
      <c r="JR310" s="100"/>
      <c r="JS310" s="100"/>
      <c r="JT310" s="100"/>
      <c r="JU310" s="100"/>
      <c r="JV310" s="100"/>
      <c r="JW310" s="100"/>
      <c r="JX310" s="100"/>
      <c r="JY310" s="100"/>
      <c r="JZ310" s="100"/>
      <c r="KA310" s="100"/>
      <c r="KB310" s="100"/>
      <c r="KC310" s="100"/>
      <c r="KD310" s="100"/>
      <c r="KE310" s="100"/>
      <c r="KF310" s="100"/>
      <c r="KG310" s="100"/>
      <c r="KH310" s="100"/>
      <c r="KI310" s="100"/>
      <c r="KJ310" s="100"/>
      <c r="KK310" s="100"/>
      <c r="KL310" s="100"/>
      <c r="KM310" s="100"/>
      <c r="KN310" s="100"/>
      <c r="KO310" s="100"/>
      <c r="KP310" s="100"/>
      <c r="KQ310" s="100"/>
      <c r="KR310" s="100"/>
      <c r="KS310" s="100"/>
      <c r="KT310" s="100"/>
      <c r="KU310" s="100"/>
      <c r="KV310" s="100"/>
      <c r="KW310" s="100"/>
      <c r="KX310" s="100"/>
      <c r="KY310" s="100"/>
      <c r="KZ310" s="100"/>
      <c r="LA310" s="100"/>
      <c r="LB310" s="100"/>
      <c r="LC310" s="100"/>
      <c r="LD310" s="100"/>
      <c r="LE310" s="100"/>
      <c r="LF310" s="100"/>
      <c r="LG310" s="100"/>
      <c r="LH310" s="100"/>
      <c r="LI310" s="100"/>
      <c r="LJ310" s="100"/>
      <c r="LK310" s="100"/>
      <c r="LL310" s="100"/>
      <c r="LM310" s="100"/>
      <c r="LN310" s="100"/>
      <c r="LO310" s="100"/>
      <c r="LP310" s="100"/>
      <c r="LQ310" s="100"/>
      <c r="LR310" s="100"/>
      <c r="LS310" s="100"/>
      <c r="LT310" s="100"/>
      <c r="LU310" s="100"/>
      <c r="LV310" s="100"/>
      <c r="LW310" s="100"/>
      <c r="LX310" s="100"/>
      <c r="LY310" s="100"/>
      <c r="LZ310" s="100"/>
      <c r="MA310" s="100"/>
      <c r="MB310" s="100"/>
      <c r="MC310" s="100"/>
      <c r="MD310" s="100"/>
      <c r="ME310" s="100"/>
      <c r="MF310" s="100"/>
      <c r="MG310" s="100"/>
      <c r="MH310" s="100"/>
      <c r="MI310" s="100"/>
      <c r="MJ310" s="100"/>
      <c r="MK310" s="100"/>
      <c r="ML310" s="100"/>
      <c r="MM310" s="100"/>
      <c r="MN310" s="100"/>
      <c r="MO310" s="100"/>
      <c r="MP310" s="100"/>
      <c r="MQ310" s="100"/>
      <c r="MR310" s="100"/>
      <c r="MS310" s="100"/>
      <c r="MT310" s="100"/>
      <c r="MU310" s="100"/>
      <c r="MV310" s="100"/>
      <c r="MW310" s="100"/>
      <c r="MX310" s="100"/>
      <c r="MY310" s="100"/>
      <c r="MZ310" s="100"/>
      <c r="NA310" s="100"/>
      <c r="NB310" s="100"/>
      <c r="NC310" s="100"/>
      <c r="ND310" s="100"/>
      <c r="NE310" s="100"/>
      <c r="NF310" s="100"/>
      <c r="NG310" s="100"/>
      <c r="NH310" s="100"/>
      <c r="NI310" s="100"/>
      <c r="NJ310" s="100"/>
      <c r="NK310" s="100"/>
      <c r="NL310" s="100"/>
      <c r="NM310" s="100"/>
      <c r="NN310" s="100"/>
      <c r="NO310" s="100"/>
      <c r="NP310" s="100"/>
      <c r="NQ310" s="100"/>
      <c r="NR310" s="100"/>
      <c r="NS310" s="100"/>
      <c r="NT310" s="100"/>
      <c r="NU310" s="100"/>
      <c r="NV310" s="100"/>
      <c r="NW310" s="100"/>
      <c r="NX310" s="100"/>
      <c r="NY310" s="100"/>
      <c r="NZ310" s="100"/>
      <c r="OA310" s="100"/>
      <c r="OB310" s="100"/>
      <c r="OC310" s="100"/>
      <c r="OD310" s="100"/>
      <c r="OE310" s="100"/>
      <c r="OF310" s="100"/>
      <c r="OG310" s="100"/>
      <c r="OH310" s="100"/>
      <c r="OI310" s="100"/>
      <c r="OJ310" s="100"/>
      <c r="OK310" s="100"/>
      <c r="OL310" s="100"/>
      <c r="OM310" s="100"/>
      <c r="ON310" s="100"/>
      <c r="OO310" s="100"/>
      <c r="OP310" s="100"/>
      <c r="OQ310" s="100"/>
      <c r="OR310" s="100"/>
      <c r="OS310" s="100"/>
      <c r="OT310" s="100"/>
      <c r="OU310" s="100"/>
      <c r="OV310" s="100"/>
      <c r="OW310" s="100"/>
      <c r="OX310" s="100"/>
      <c r="OY310" s="100"/>
      <c r="OZ310" s="100"/>
      <c r="PA310" s="100"/>
      <c r="PB310" s="100"/>
      <c r="PC310" s="100"/>
      <c r="PD310" s="100"/>
      <c r="PE310" s="100"/>
      <c r="PF310" s="100"/>
      <c r="PG310" s="100"/>
      <c r="PH310" s="100"/>
      <c r="PI310" s="100"/>
      <c r="PJ310" s="100"/>
      <c r="PK310" s="100"/>
      <c r="PL310" s="100"/>
      <c r="PM310" s="100"/>
      <c r="PN310" s="100"/>
      <c r="PO310" s="100"/>
      <c r="PP310" s="100"/>
      <c r="PQ310" s="100"/>
      <c r="PR310" s="100"/>
      <c r="PS310" s="100"/>
      <c r="PT310" s="100"/>
      <c r="PU310" s="100"/>
      <c r="PV310" s="100"/>
      <c r="PW310" s="100"/>
      <c r="PX310" s="100"/>
      <c r="PY310" s="100"/>
      <c r="PZ310" s="100"/>
      <c r="QA310" s="100"/>
      <c r="QB310" s="100"/>
      <c r="QC310" s="100"/>
      <c r="QD310" s="100"/>
      <c r="QE310" s="100"/>
      <c r="QF310" s="100"/>
      <c r="QG310" s="100"/>
      <c r="QH310" s="100"/>
      <c r="QI310" s="100"/>
      <c r="QJ310" s="100"/>
      <c r="QK310" s="100"/>
      <c r="QL310" s="100"/>
      <c r="QM310" s="100"/>
      <c r="QN310" s="100"/>
      <c r="QO310" s="100"/>
      <c r="QP310" s="100"/>
      <c r="QQ310" s="100"/>
      <c r="QR310" s="100"/>
      <c r="QS310" s="100"/>
      <c r="QT310" s="100"/>
      <c r="QU310" s="100"/>
      <c r="QV310" s="100"/>
      <c r="QW310" s="100"/>
      <c r="QX310" s="100"/>
      <c r="QY310" s="100"/>
      <c r="QZ310" s="100"/>
      <c r="RA310" s="100"/>
      <c r="RB310" s="100"/>
      <c r="RC310" s="100"/>
      <c r="RD310" s="100"/>
      <c r="RE310" s="100"/>
      <c r="RF310" s="100"/>
      <c r="RG310" s="100"/>
      <c r="RH310" s="100"/>
      <c r="RI310" s="100"/>
      <c r="RJ310" s="100"/>
      <c r="RK310" s="100"/>
      <c r="RL310" s="100"/>
      <c r="RM310" s="100"/>
      <c r="RN310" s="100"/>
      <c r="RO310" s="100"/>
      <c r="RP310" s="100"/>
      <c r="RQ310" s="100"/>
      <c r="RR310" s="100"/>
      <c r="RS310" s="100"/>
      <c r="RT310" s="100"/>
      <c r="RU310" s="100"/>
      <c r="RV310" s="100"/>
      <c r="RW310" s="100"/>
      <c r="RX310" s="100"/>
      <c r="RY310" s="100"/>
      <c r="RZ310" s="100"/>
      <c r="SA310" s="100"/>
      <c r="SB310" s="100"/>
      <c r="SC310" s="100"/>
      <c r="SD310" s="100"/>
      <c r="SE310" s="100"/>
      <c r="SF310" s="100"/>
      <c r="SG310" s="100"/>
      <c r="SH310" s="100"/>
      <c r="SI310" s="100"/>
      <c r="SJ310" s="100"/>
      <c r="SK310" s="100"/>
      <c r="SL310" s="100"/>
      <c r="SM310" s="100"/>
      <c r="SN310" s="100"/>
      <c r="SO310" s="100"/>
      <c r="SP310" s="100"/>
      <c r="SQ310" s="100"/>
      <c r="SR310" s="100"/>
      <c r="SS310" s="100"/>
      <c r="ST310" s="100"/>
      <c r="SU310" s="100"/>
      <c r="SV310" s="100"/>
      <c r="SW310" s="100"/>
      <c r="SX310" s="100"/>
      <c r="SY310" s="100"/>
      <c r="SZ310" s="100"/>
      <c r="TA310" s="100"/>
      <c r="TB310" s="100"/>
      <c r="TC310" s="100"/>
      <c r="TD310" s="100"/>
      <c r="TE310" s="100"/>
      <c r="TF310" s="100"/>
      <c r="TG310" s="100"/>
      <c r="TH310" s="100"/>
      <c r="TI310" s="100"/>
      <c r="TJ310" s="100"/>
      <c r="TK310" s="100"/>
      <c r="TL310" s="100"/>
      <c r="TM310" s="100"/>
      <c r="TN310" s="100"/>
      <c r="TO310" s="100"/>
      <c r="TP310" s="100"/>
      <c r="TQ310" s="100"/>
      <c r="TR310" s="100"/>
      <c r="TS310" s="100"/>
      <c r="TT310" s="100"/>
      <c r="TU310" s="100"/>
      <c r="TV310" s="100"/>
      <c r="TW310" s="100"/>
      <c r="TX310" s="100"/>
      <c r="TY310" s="100"/>
      <c r="TZ310" s="100"/>
      <c r="UA310" s="100"/>
      <c r="UB310" s="100"/>
      <c r="UC310" s="100"/>
      <c r="UD310" s="100"/>
      <c r="UE310" s="100"/>
      <c r="UF310" s="100"/>
      <c r="UG310" s="100"/>
      <c r="UH310" s="100"/>
      <c r="UI310" s="100"/>
      <c r="UJ310" s="100"/>
      <c r="UK310" s="100"/>
      <c r="UL310" s="100"/>
      <c r="UM310" s="100"/>
      <c r="UN310" s="100"/>
      <c r="UO310" s="100"/>
      <c r="UP310" s="100"/>
      <c r="UQ310" s="100"/>
      <c r="UR310" s="100"/>
      <c r="US310" s="100"/>
      <c r="UT310" s="100"/>
      <c r="UU310" s="100"/>
      <c r="UV310" s="100"/>
      <c r="UW310" s="100"/>
      <c r="UX310" s="100"/>
      <c r="UY310" s="100"/>
      <c r="UZ310" s="100"/>
      <c r="VA310" s="100"/>
      <c r="VB310" s="100"/>
      <c r="VC310" s="100"/>
      <c r="VD310" s="100"/>
      <c r="VE310" s="100"/>
      <c r="VF310" s="100"/>
      <c r="VG310" s="100"/>
      <c r="VH310" s="100"/>
      <c r="VI310" s="100"/>
      <c r="VJ310" s="100"/>
      <c r="VK310" s="100"/>
      <c r="VL310" s="100"/>
      <c r="VM310" s="100"/>
      <c r="VN310" s="100"/>
      <c r="VO310" s="100"/>
      <c r="VP310" s="100"/>
      <c r="VQ310" s="100"/>
      <c r="VR310" s="100"/>
      <c r="VS310" s="100"/>
      <c r="VT310" s="100"/>
      <c r="VU310" s="100"/>
      <c r="VV310" s="100"/>
      <c r="VW310" s="100"/>
      <c r="VX310" s="100"/>
      <c r="VY310" s="100"/>
      <c r="VZ310" s="100"/>
      <c r="WA310" s="100"/>
      <c r="WB310" s="100"/>
      <c r="WC310" s="100"/>
      <c r="WD310" s="100"/>
      <c r="WE310" s="100"/>
      <c r="WF310" s="100"/>
      <c r="WG310" s="100"/>
      <c r="WH310" s="100"/>
      <c r="WI310" s="100"/>
      <c r="WJ310" s="100"/>
      <c r="WK310" s="100"/>
      <c r="WL310" s="100"/>
      <c r="WM310" s="100"/>
      <c r="WN310" s="100"/>
      <c r="WO310" s="100"/>
      <c r="WP310" s="100"/>
      <c r="WQ310" s="100"/>
      <c r="WR310" s="100"/>
      <c r="WS310" s="100"/>
      <c r="WT310" s="100"/>
      <c r="WU310" s="100"/>
      <c r="WV310" s="100"/>
      <c r="WW310" s="100"/>
      <c r="WX310" s="100"/>
      <c r="WY310" s="100"/>
      <c r="WZ310" s="100"/>
      <c r="XA310" s="100"/>
      <c r="XB310" s="100"/>
      <c r="XC310" s="100"/>
      <c r="XD310" s="100"/>
      <c r="XE310" s="100"/>
      <c r="XF310" s="100"/>
      <c r="XG310" s="100"/>
      <c r="XH310" s="100"/>
      <c r="XI310" s="100"/>
      <c r="XJ310" s="100"/>
      <c r="XK310" s="100"/>
      <c r="XL310" s="100"/>
      <c r="XM310" s="100"/>
      <c r="XN310" s="100"/>
      <c r="XO310" s="100"/>
      <c r="XP310" s="100"/>
      <c r="XQ310" s="100"/>
      <c r="XR310" s="100"/>
      <c r="XS310" s="100"/>
      <c r="XT310" s="100"/>
      <c r="XU310" s="100"/>
      <c r="XV310" s="100"/>
      <c r="XW310" s="100"/>
      <c r="XX310" s="100"/>
      <c r="XY310" s="100"/>
      <c r="XZ310" s="100"/>
      <c r="YA310" s="100"/>
      <c r="YB310" s="100"/>
      <c r="YC310" s="100"/>
      <c r="YD310" s="100"/>
      <c r="YE310" s="100"/>
      <c r="YF310" s="100"/>
      <c r="YG310" s="100"/>
      <c r="YH310" s="100"/>
      <c r="YI310" s="100"/>
      <c r="YJ310" s="100"/>
      <c r="YK310" s="100"/>
      <c r="YL310" s="100"/>
      <c r="YM310" s="100"/>
      <c r="YN310" s="100"/>
      <c r="YO310" s="100"/>
      <c r="YP310" s="100"/>
      <c r="YQ310" s="100"/>
      <c r="YR310" s="100"/>
      <c r="YS310" s="100"/>
      <c r="YT310" s="100"/>
      <c r="YU310" s="100"/>
      <c r="YV310" s="100"/>
      <c r="YW310" s="100"/>
      <c r="YX310" s="100"/>
      <c r="YY310" s="100"/>
      <c r="YZ310" s="100"/>
      <c r="ZA310" s="100"/>
      <c r="ZB310" s="100"/>
      <c r="ZC310" s="100"/>
      <c r="ZD310" s="100"/>
      <c r="ZE310" s="100"/>
      <c r="ZF310" s="100"/>
      <c r="ZG310" s="100"/>
      <c r="ZH310" s="100"/>
      <c r="ZI310" s="100"/>
      <c r="ZJ310" s="100"/>
      <c r="ZK310" s="100"/>
      <c r="ZL310" s="100"/>
      <c r="ZM310" s="100"/>
      <c r="ZN310" s="100"/>
      <c r="ZO310" s="100"/>
      <c r="ZP310" s="100"/>
      <c r="ZQ310" s="100"/>
      <c r="ZR310" s="100"/>
      <c r="ZS310" s="100"/>
      <c r="ZT310" s="100"/>
      <c r="ZU310" s="100"/>
      <c r="ZV310" s="100"/>
      <c r="ZW310" s="100"/>
      <c r="ZX310" s="100"/>
      <c r="ZY310" s="100"/>
      <c r="ZZ310" s="100"/>
      <c r="AAA310" s="100"/>
      <c r="AAB310" s="100"/>
      <c r="AAC310" s="100"/>
      <c r="AAD310" s="100"/>
      <c r="AAE310" s="100"/>
      <c r="AAF310" s="100"/>
      <c r="AAG310" s="100"/>
      <c r="AAH310" s="100"/>
      <c r="AAI310" s="100"/>
      <c r="AAJ310" s="100"/>
      <c r="AAK310" s="100"/>
      <c r="AAL310" s="100"/>
      <c r="AAM310" s="100"/>
      <c r="AAN310" s="100"/>
      <c r="AAO310" s="100"/>
      <c r="AAP310" s="100"/>
      <c r="AAQ310" s="100"/>
      <c r="AAR310" s="100"/>
      <c r="AAS310" s="100"/>
      <c r="AAT310" s="100"/>
      <c r="AAU310" s="100"/>
      <c r="AAV310" s="100"/>
      <c r="AAW310" s="100"/>
      <c r="AAX310" s="100"/>
      <c r="AAY310" s="100"/>
      <c r="AAZ310" s="100"/>
      <c r="ABA310" s="100"/>
      <c r="ABB310" s="100"/>
      <c r="ABC310" s="100"/>
      <c r="ABD310" s="100"/>
      <c r="ABE310" s="100"/>
      <c r="ABF310" s="100"/>
      <c r="ABG310" s="100"/>
      <c r="ABH310" s="100"/>
      <c r="ABI310" s="100"/>
      <c r="ABJ310" s="100"/>
      <c r="ABK310" s="100"/>
      <c r="ABL310" s="100"/>
      <c r="ABM310" s="100"/>
      <c r="ABN310" s="100"/>
      <c r="ABO310" s="100"/>
      <c r="ABP310" s="100"/>
      <c r="ABQ310" s="100"/>
      <c r="ABR310" s="100"/>
      <c r="ABS310" s="100"/>
      <c r="ABT310" s="100"/>
      <c r="ABU310" s="100"/>
      <c r="ABV310" s="100"/>
      <c r="ABW310" s="100"/>
      <c r="ABX310" s="100"/>
      <c r="ABY310" s="100"/>
      <c r="ABZ310" s="100"/>
      <c r="ACA310" s="100"/>
      <c r="ACB310" s="100"/>
      <c r="ACC310" s="100"/>
      <c r="ACD310" s="100"/>
      <c r="ACE310" s="100"/>
      <c r="ACF310" s="100"/>
      <c r="ACG310" s="100"/>
      <c r="ACH310" s="100"/>
      <c r="ACI310" s="100"/>
      <c r="ACJ310" s="100"/>
      <c r="ACK310" s="100"/>
      <c r="ACL310" s="100"/>
      <c r="ACM310" s="100"/>
      <c r="ACN310" s="100"/>
      <c r="ACO310" s="100"/>
      <c r="ACP310" s="100"/>
      <c r="ACQ310" s="100"/>
      <c r="ACR310" s="100"/>
      <c r="ACS310" s="100"/>
      <c r="ACT310" s="100"/>
      <c r="ACU310" s="100"/>
      <c r="ACV310" s="100"/>
      <c r="ACW310" s="100"/>
      <c r="ACX310" s="100"/>
      <c r="ACY310" s="100"/>
      <c r="ACZ310" s="100"/>
      <c r="ADA310" s="100"/>
      <c r="ADB310" s="100"/>
      <c r="ADC310" s="100"/>
      <c r="ADD310" s="100"/>
      <c r="ADE310" s="100"/>
      <c r="ADF310" s="100"/>
      <c r="ADG310" s="100"/>
      <c r="ADH310" s="100"/>
      <c r="ADI310" s="100"/>
      <c r="ADJ310" s="100"/>
      <c r="ADK310" s="100"/>
      <c r="ADL310" s="100"/>
      <c r="ADM310" s="100"/>
      <c r="ADN310" s="100"/>
      <c r="ADO310" s="100"/>
      <c r="ADP310" s="100"/>
      <c r="ADQ310" s="100"/>
      <c r="ADR310" s="100"/>
      <c r="ADS310" s="100"/>
      <c r="ADT310" s="100"/>
      <c r="ADU310" s="100"/>
      <c r="ADV310" s="100"/>
      <c r="ADW310" s="100"/>
      <c r="ADX310" s="100"/>
      <c r="ADY310" s="100"/>
      <c r="ADZ310" s="100"/>
      <c r="AEA310" s="100"/>
      <c r="AEB310" s="100"/>
      <c r="AEC310" s="100"/>
      <c r="AED310" s="100"/>
      <c r="AEE310" s="100"/>
      <c r="AEF310" s="100"/>
      <c r="AEG310" s="100"/>
      <c r="AEH310" s="100"/>
      <c r="AEI310" s="100"/>
      <c r="AEJ310" s="100"/>
      <c r="AEK310" s="100"/>
      <c r="AEL310" s="100"/>
      <c r="AEM310" s="100"/>
      <c r="AEN310" s="100"/>
      <c r="AEO310" s="100"/>
      <c r="AEP310" s="100"/>
      <c r="AEQ310" s="100"/>
      <c r="AER310" s="100"/>
      <c r="AES310" s="100"/>
      <c r="AET310" s="100"/>
      <c r="AEU310" s="100"/>
      <c r="AEV310" s="100"/>
      <c r="AEW310" s="100"/>
      <c r="AEX310" s="100"/>
      <c r="AEY310" s="100"/>
      <c r="AEZ310" s="100"/>
      <c r="AFA310" s="100"/>
      <c r="AFB310" s="100"/>
      <c r="AFC310" s="100"/>
      <c r="AFD310" s="100"/>
      <c r="AFE310" s="100"/>
      <c r="AFF310" s="100"/>
      <c r="AFG310" s="100"/>
      <c r="AFH310" s="100"/>
      <c r="AFI310" s="100"/>
      <c r="AFJ310" s="100"/>
      <c r="AFK310" s="100"/>
      <c r="AFL310" s="100"/>
      <c r="AFM310" s="100"/>
      <c r="AFN310" s="100"/>
      <c r="AFO310" s="100"/>
      <c r="AFP310" s="100"/>
      <c r="AFQ310" s="100"/>
      <c r="AFR310" s="100"/>
      <c r="AFS310" s="100"/>
      <c r="AFT310" s="100"/>
      <c r="AFU310" s="100"/>
      <c r="AFV310" s="100"/>
      <c r="AFW310" s="100"/>
      <c r="AFX310" s="100"/>
      <c r="AFY310" s="100"/>
      <c r="AFZ310" s="100"/>
      <c r="AGA310" s="100"/>
      <c r="AGB310" s="100"/>
      <c r="AGC310" s="100"/>
      <c r="AGD310" s="100"/>
      <c r="AGE310" s="100"/>
      <c r="AGF310" s="100"/>
      <c r="AGG310" s="100"/>
      <c r="AGH310" s="100"/>
      <c r="AGI310" s="100"/>
      <c r="AGJ310" s="100"/>
      <c r="AGK310" s="100"/>
      <c r="AGL310" s="100"/>
      <c r="AGM310" s="100"/>
      <c r="AGN310" s="100"/>
      <c r="AGO310" s="100"/>
      <c r="AGP310" s="100"/>
      <c r="AGQ310" s="100"/>
      <c r="AGR310" s="100"/>
      <c r="AGS310" s="100"/>
      <c r="AGT310" s="100"/>
      <c r="AGU310" s="100"/>
      <c r="AGV310" s="100"/>
      <c r="AGW310" s="100"/>
      <c r="AGX310" s="100"/>
      <c r="AGY310" s="100"/>
      <c r="AGZ310" s="100"/>
      <c r="AHA310" s="100"/>
      <c r="AHB310" s="100"/>
      <c r="AHC310" s="100"/>
      <c r="AHD310" s="100"/>
      <c r="AHE310" s="100"/>
      <c r="AHF310" s="100"/>
      <c r="AHG310" s="100"/>
      <c r="AHH310" s="100"/>
      <c r="AHI310" s="100"/>
      <c r="AHJ310" s="100"/>
      <c r="AHK310" s="100"/>
      <c r="AHL310" s="100"/>
      <c r="AHM310" s="100"/>
      <c r="AHN310" s="100"/>
      <c r="AHO310" s="100"/>
      <c r="AHP310" s="100"/>
      <c r="AHQ310" s="100"/>
      <c r="AHR310" s="100"/>
      <c r="AHS310" s="100"/>
      <c r="AHT310" s="100"/>
      <c r="AHU310" s="100"/>
      <c r="AHV310" s="100"/>
      <c r="AHW310" s="100"/>
      <c r="AHX310" s="100"/>
      <c r="AHY310" s="100"/>
      <c r="AHZ310" s="100"/>
      <c r="AIA310" s="100"/>
      <c r="AIB310" s="100"/>
      <c r="AIC310" s="100"/>
      <c r="AID310" s="100"/>
      <c r="AIE310" s="100"/>
      <c r="AIF310" s="100"/>
      <c r="AIG310" s="100"/>
      <c r="AIH310" s="100"/>
      <c r="AII310" s="100"/>
      <c r="AIJ310" s="100"/>
      <c r="AIK310" s="100"/>
      <c r="AIL310" s="100"/>
      <c r="AIM310" s="100"/>
      <c r="AIN310" s="100"/>
      <c r="AIO310" s="100"/>
      <c r="AIP310" s="100"/>
      <c r="AIQ310" s="100"/>
      <c r="AIR310" s="100"/>
      <c r="AIS310" s="100"/>
      <c r="AIT310" s="100"/>
      <c r="AIU310" s="100"/>
      <c r="AIV310" s="100"/>
      <c r="AIW310" s="100"/>
      <c r="AIX310" s="100"/>
      <c r="AIY310" s="100"/>
      <c r="AIZ310" s="100"/>
      <c r="AJA310" s="100"/>
      <c r="AJB310" s="100"/>
      <c r="AJC310" s="100"/>
      <c r="AJD310" s="100"/>
      <c r="AJE310" s="100"/>
      <c r="AJF310" s="100"/>
      <c r="AJG310" s="100"/>
      <c r="AJH310" s="100"/>
      <c r="AJI310" s="100"/>
      <c r="AJJ310" s="100"/>
      <c r="AJK310" s="100"/>
      <c r="AJL310" s="100"/>
      <c r="AJM310" s="100"/>
      <c r="AJN310" s="100"/>
      <c r="AJO310" s="100"/>
      <c r="AJP310" s="100"/>
      <c r="AJQ310" s="100"/>
      <c r="AJR310" s="100"/>
      <c r="AJS310" s="100"/>
      <c r="AJT310" s="100"/>
      <c r="AJU310" s="100"/>
      <c r="AJV310" s="100"/>
      <c r="AJW310" s="100"/>
      <c r="AJX310" s="100"/>
      <c r="AJY310" s="100"/>
      <c r="AJZ310" s="100"/>
      <c r="AKA310" s="100"/>
      <c r="AKB310" s="100"/>
      <c r="AKC310" s="100"/>
      <c r="AKD310" s="100"/>
      <c r="AKE310" s="100"/>
      <c r="AKF310" s="100"/>
      <c r="AKG310" s="100"/>
      <c r="AKH310" s="100"/>
      <c r="AKI310" s="100"/>
      <c r="AKJ310" s="100"/>
      <c r="AKK310" s="100"/>
      <c r="AKL310" s="100"/>
      <c r="AKM310" s="100"/>
      <c r="AKN310" s="100"/>
      <c r="AKO310" s="100"/>
      <c r="AKP310" s="100"/>
      <c r="AKQ310" s="100"/>
      <c r="AKR310" s="100"/>
      <c r="AKS310" s="100"/>
      <c r="AKT310" s="100"/>
      <c r="AKU310" s="100"/>
      <c r="AKV310" s="100"/>
      <c r="AKW310" s="100"/>
      <c r="AKX310" s="100"/>
      <c r="AKY310" s="100"/>
      <c r="AKZ310" s="100"/>
      <c r="ALA310" s="100"/>
      <c r="ALB310" s="100"/>
      <c r="ALC310" s="100"/>
      <c r="ALD310" s="100"/>
      <c r="ALE310" s="100"/>
      <c r="ALF310" s="100"/>
      <c r="ALG310" s="100"/>
      <c r="ALH310" s="100"/>
      <c r="ALI310" s="100"/>
      <c r="ALJ310" s="100"/>
      <c r="ALK310" s="100"/>
      <c r="ALL310" s="100"/>
      <c r="ALM310" s="100"/>
      <c r="ALN310" s="100"/>
      <c r="ALO310" s="100"/>
      <c r="ALP310" s="100"/>
      <c r="ALQ310" s="100"/>
      <c r="ALR310" s="100"/>
      <c r="ALS310" s="100"/>
      <c r="ALT310" s="100"/>
      <c r="ALU310" s="100"/>
      <c r="ALV310" s="100"/>
      <c r="ALW310" s="100"/>
      <c r="ALX310" s="100"/>
      <c r="ALY310" s="100"/>
      <c r="ALZ310" s="100"/>
      <c r="AMA310" s="100"/>
      <c r="AMB310" s="100"/>
      <c r="AMC310" s="100"/>
      <c r="AMD310" s="100"/>
      <c r="AME310" s="100"/>
      <c r="AMF310" s="100"/>
      <c r="AMG310" s="100"/>
      <c r="AMH310" s="100"/>
      <c r="AMI310" s="100"/>
    </row>
    <row r="311" spans="1:1023" s="104" customFormat="1">
      <c r="A311" s="117" t="s">
        <v>299</v>
      </c>
      <c r="B311" s="118" t="s">
        <v>315</v>
      </c>
      <c r="C311" s="100">
        <v>3</v>
      </c>
      <c r="D311" s="100">
        <v>1</v>
      </c>
      <c r="E311" s="100"/>
      <c r="F311" s="100">
        <v>1</v>
      </c>
      <c r="G311" s="100"/>
      <c r="H311" s="100">
        <f t="shared" si="44"/>
        <v>5</v>
      </c>
      <c r="I311" s="123" t="str">
        <f t="shared" si="45"/>
        <v>統一超商</v>
      </c>
      <c r="J311" s="127" t="str">
        <f>IF((I311&lt;&gt;店舗数一覧_2021!I311),"○","")</f>
        <v/>
      </c>
      <c r="K311" s="124">
        <v>17219</v>
      </c>
      <c r="L311" s="102">
        <f t="shared" si="46"/>
        <v>3443.8</v>
      </c>
      <c r="S311" s="100"/>
      <c r="T311" s="100"/>
      <c r="U311" s="100"/>
      <c r="V311" s="100"/>
      <c r="W311" s="100"/>
      <c r="X311" s="100"/>
      <c r="Y311" s="100"/>
      <c r="Z311" s="100"/>
      <c r="AA311" s="100"/>
      <c r="AB311" s="100"/>
      <c r="AC311" s="100"/>
      <c r="AD311" s="100"/>
      <c r="AE311" s="100"/>
      <c r="AF311" s="100"/>
      <c r="AG311" s="100"/>
      <c r="AH311" s="100"/>
      <c r="AI311" s="100"/>
      <c r="AJ311" s="100"/>
      <c r="AK311" s="100"/>
      <c r="AL311" s="100"/>
      <c r="AM311" s="100"/>
      <c r="AN311" s="100"/>
      <c r="AO311" s="100"/>
      <c r="AP311" s="100"/>
      <c r="AQ311" s="100"/>
      <c r="AR311" s="100"/>
      <c r="AS311" s="100"/>
      <c r="AT311" s="100"/>
      <c r="AU311" s="100"/>
      <c r="AV311" s="100"/>
      <c r="AW311" s="100"/>
      <c r="AX311" s="100"/>
      <c r="AY311" s="100"/>
      <c r="AZ311" s="100"/>
      <c r="BA311" s="100"/>
      <c r="BB311" s="100"/>
      <c r="BC311" s="100"/>
      <c r="BD311" s="100"/>
      <c r="BE311" s="100"/>
      <c r="BF311" s="100"/>
      <c r="BG311" s="100"/>
      <c r="BH311" s="100"/>
      <c r="BI311" s="100"/>
      <c r="BJ311" s="100"/>
      <c r="BK311" s="100"/>
      <c r="BL311" s="100"/>
      <c r="BM311" s="100"/>
      <c r="BN311" s="100"/>
      <c r="BO311" s="100"/>
      <c r="BP311" s="100"/>
      <c r="BQ311" s="100"/>
      <c r="BR311" s="100"/>
      <c r="BS311" s="100"/>
      <c r="BT311" s="100"/>
      <c r="BU311" s="100"/>
      <c r="BV311" s="100"/>
      <c r="BW311" s="100"/>
      <c r="BX311" s="100"/>
      <c r="BY311" s="100"/>
      <c r="BZ311" s="100"/>
      <c r="CA311" s="100"/>
      <c r="CB311" s="100"/>
      <c r="CC311" s="100"/>
      <c r="CD311" s="100"/>
      <c r="CE311" s="100"/>
      <c r="CF311" s="100"/>
      <c r="CG311" s="100"/>
      <c r="CH311" s="100"/>
      <c r="CI311" s="100"/>
      <c r="CJ311" s="100"/>
      <c r="CK311" s="100"/>
      <c r="CL311" s="100"/>
      <c r="CM311" s="100"/>
      <c r="CN311" s="100"/>
      <c r="CO311" s="100"/>
      <c r="CP311" s="100"/>
      <c r="CQ311" s="100"/>
      <c r="CR311" s="100"/>
      <c r="CS311" s="100"/>
      <c r="CT311" s="100"/>
      <c r="CU311" s="100"/>
      <c r="CV311" s="100"/>
      <c r="CW311" s="100"/>
      <c r="CX311" s="100"/>
      <c r="CY311" s="100"/>
      <c r="CZ311" s="100"/>
      <c r="DA311" s="100"/>
      <c r="DB311" s="100"/>
      <c r="DC311" s="100"/>
      <c r="DD311" s="100"/>
      <c r="DE311" s="100"/>
      <c r="DF311" s="100"/>
      <c r="DG311" s="100"/>
      <c r="DH311" s="100"/>
      <c r="DI311" s="100"/>
      <c r="DJ311" s="100"/>
      <c r="DK311" s="100"/>
      <c r="DL311" s="100"/>
      <c r="DM311" s="100"/>
      <c r="DN311" s="100"/>
      <c r="DO311" s="100"/>
      <c r="DP311" s="100"/>
      <c r="DQ311" s="100"/>
      <c r="DR311" s="100"/>
      <c r="DS311" s="100"/>
      <c r="DT311" s="100"/>
      <c r="DU311" s="100"/>
      <c r="DV311" s="100"/>
      <c r="DW311" s="100"/>
      <c r="DX311" s="100"/>
      <c r="DY311" s="100"/>
      <c r="DZ311" s="100"/>
      <c r="EA311" s="100"/>
      <c r="EB311" s="100"/>
      <c r="EC311" s="100"/>
      <c r="ED311" s="100"/>
      <c r="EE311" s="100"/>
      <c r="EF311" s="100"/>
      <c r="EG311" s="100"/>
      <c r="EH311" s="100"/>
      <c r="EI311" s="100"/>
      <c r="EJ311" s="100"/>
      <c r="EK311" s="100"/>
      <c r="EL311" s="100"/>
      <c r="EM311" s="100"/>
      <c r="EN311" s="100"/>
      <c r="EO311" s="100"/>
      <c r="EP311" s="100"/>
      <c r="EQ311" s="100"/>
      <c r="ER311" s="100"/>
      <c r="ES311" s="100"/>
      <c r="ET311" s="100"/>
      <c r="EU311" s="100"/>
      <c r="EV311" s="100"/>
      <c r="EW311" s="100"/>
      <c r="EX311" s="100"/>
      <c r="EY311" s="100"/>
      <c r="EZ311" s="100"/>
      <c r="FA311" s="100"/>
      <c r="FB311" s="100"/>
      <c r="FC311" s="100"/>
      <c r="FD311" s="100"/>
      <c r="FE311" s="100"/>
      <c r="FF311" s="100"/>
      <c r="FG311" s="100"/>
      <c r="FH311" s="100"/>
      <c r="FI311" s="100"/>
      <c r="FJ311" s="100"/>
      <c r="FK311" s="100"/>
      <c r="FL311" s="100"/>
      <c r="FM311" s="100"/>
      <c r="FN311" s="100"/>
      <c r="FO311" s="100"/>
      <c r="FP311" s="100"/>
      <c r="FQ311" s="100"/>
      <c r="FR311" s="100"/>
      <c r="FS311" s="100"/>
      <c r="FT311" s="100"/>
      <c r="FU311" s="100"/>
      <c r="FV311" s="100"/>
      <c r="FW311" s="100"/>
      <c r="FX311" s="100"/>
      <c r="FY311" s="100"/>
      <c r="FZ311" s="100"/>
      <c r="GA311" s="100"/>
      <c r="GB311" s="100"/>
      <c r="GC311" s="100"/>
      <c r="GD311" s="100"/>
      <c r="GE311" s="100"/>
      <c r="GF311" s="100"/>
      <c r="GG311" s="100"/>
      <c r="GH311" s="100"/>
      <c r="GI311" s="100"/>
      <c r="GJ311" s="100"/>
      <c r="GK311" s="100"/>
      <c r="GL311" s="100"/>
      <c r="GM311" s="100"/>
      <c r="GN311" s="100"/>
      <c r="GO311" s="100"/>
      <c r="GP311" s="100"/>
      <c r="GQ311" s="100"/>
      <c r="GR311" s="100"/>
      <c r="GS311" s="100"/>
      <c r="GT311" s="100"/>
      <c r="GU311" s="100"/>
      <c r="GV311" s="100"/>
      <c r="GW311" s="100"/>
      <c r="GX311" s="100"/>
      <c r="GY311" s="100"/>
      <c r="GZ311" s="100"/>
      <c r="HA311" s="100"/>
      <c r="HB311" s="100"/>
      <c r="HC311" s="100"/>
      <c r="HD311" s="100"/>
      <c r="HE311" s="100"/>
      <c r="HF311" s="100"/>
      <c r="HG311" s="100"/>
      <c r="HH311" s="100"/>
      <c r="HI311" s="100"/>
      <c r="HJ311" s="100"/>
      <c r="HK311" s="100"/>
      <c r="HL311" s="100"/>
      <c r="HM311" s="100"/>
      <c r="HN311" s="100"/>
      <c r="HO311" s="100"/>
      <c r="HP311" s="100"/>
      <c r="HQ311" s="100"/>
      <c r="HR311" s="100"/>
      <c r="HS311" s="100"/>
      <c r="HT311" s="100"/>
      <c r="HU311" s="100"/>
      <c r="HV311" s="100"/>
      <c r="HW311" s="100"/>
      <c r="HX311" s="100"/>
      <c r="HY311" s="100"/>
      <c r="HZ311" s="100"/>
      <c r="IA311" s="100"/>
      <c r="IB311" s="100"/>
      <c r="IC311" s="100"/>
      <c r="ID311" s="100"/>
      <c r="IE311" s="100"/>
      <c r="IF311" s="100"/>
      <c r="IG311" s="100"/>
      <c r="IH311" s="100"/>
      <c r="II311" s="100"/>
      <c r="IJ311" s="100"/>
      <c r="IK311" s="100"/>
      <c r="IL311" s="100"/>
      <c r="IM311" s="100"/>
      <c r="IN311" s="100"/>
      <c r="IO311" s="100"/>
      <c r="IP311" s="100"/>
      <c r="IQ311" s="100"/>
      <c r="IR311" s="100"/>
      <c r="IS311" s="100"/>
      <c r="IT311" s="100"/>
      <c r="IU311" s="100"/>
      <c r="IV311" s="100"/>
      <c r="IW311" s="100"/>
      <c r="IX311" s="100"/>
      <c r="IY311" s="100"/>
      <c r="IZ311" s="100"/>
      <c r="JA311" s="100"/>
      <c r="JB311" s="100"/>
      <c r="JC311" s="100"/>
      <c r="JD311" s="100"/>
      <c r="JE311" s="100"/>
      <c r="JF311" s="100"/>
      <c r="JG311" s="100"/>
      <c r="JH311" s="100"/>
      <c r="JI311" s="100"/>
      <c r="JJ311" s="100"/>
      <c r="JK311" s="100"/>
      <c r="JL311" s="100"/>
      <c r="JM311" s="100"/>
      <c r="JN311" s="100"/>
      <c r="JO311" s="100"/>
      <c r="JP311" s="100"/>
      <c r="JQ311" s="100"/>
      <c r="JR311" s="100"/>
      <c r="JS311" s="100"/>
      <c r="JT311" s="100"/>
      <c r="JU311" s="100"/>
      <c r="JV311" s="100"/>
      <c r="JW311" s="100"/>
      <c r="JX311" s="100"/>
      <c r="JY311" s="100"/>
      <c r="JZ311" s="100"/>
      <c r="KA311" s="100"/>
      <c r="KB311" s="100"/>
      <c r="KC311" s="100"/>
      <c r="KD311" s="100"/>
      <c r="KE311" s="100"/>
      <c r="KF311" s="100"/>
      <c r="KG311" s="100"/>
      <c r="KH311" s="100"/>
      <c r="KI311" s="100"/>
      <c r="KJ311" s="100"/>
      <c r="KK311" s="100"/>
      <c r="KL311" s="100"/>
      <c r="KM311" s="100"/>
      <c r="KN311" s="100"/>
      <c r="KO311" s="100"/>
      <c r="KP311" s="100"/>
      <c r="KQ311" s="100"/>
      <c r="KR311" s="100"/>
      <c r="KS311" s="100"/>
      <c r="KT311" s="100"/>
      <c r="KU311" s="100"/>
      <c r="KV311" s="100"/>
      <c r="KW311" s="100"/>
      <c r="KX311" s="100"/>
      <c r="KY311" s="100"/>
      <c r="KZ311" s="100"/>
      <c r="LA311" s="100"/>
      <c r="LB311" s="100"/>
      <c r="LC311" s="100"/>
      <c r="LD311" s="100"/>
      <c r="LE311" s="100"/>
      <c r="LF311" s="100"/>
      <c r="LG311" s="100"/>
      <c r="LH311" s="100"/>
      <c r="LI311" s="100"/>
      <c r="LJ311" s="100"/>
      <c r="LK311" s="100"/>
      <c r="LL311" s="100"/>
      <c r="LM311" s="100"/>
      <c r="LN311" s="100"/>
      <c r="LO311" s="100"/>
      <c r="LP311" s="100"/>
      <c r="LQ311" s="100"/>
      <c r="LR311" s="100"/>
      <c r="LS311" s="100"/>
      <c r="LT311" s="100"/>
      <c r="LU311" s="100"/>
      <c r="LV311" s="100"/>
      <c r="LW311" s="100"/>
      <c r="LX311" s="100"/>
      <c r="LY311" s="100"/>
      <c r="LZ311" s="100"/>
      <c r="MA311" s="100"/>
      <c r="MB311" s="100"/>
      <c r="MC311" s="100"/>
      <c r="MD311" s="100"/>
      <c r="ME311" s="100"/>
      <c r="MF311" s="100"/>
      <c r="MG311" s="100"/>
      <c r="MH311" s="100"/>
      <c r="MI311" s="100"/>
      <c r="MJ311" s="100"/>
      <c r="MK311" s="100"/>
      <c r="ML311" s="100"/>
      <c r="MM311" s="100"/>
      <c r="MN311" s="100"/>
      <c r="MO311" s="100"/>
      <c r="MP311" s="100"/>
      <c r="MQ311" s="100"/>
      <c r="MR311" s="100"/>
      <c r="MS311" s="100"/>
      <c r="MT311" s="100"/>
      <c r="MU311" s="100"/>
      <c r="MV311" s="100"/>
      <c r="MW311" s="100"/>
      <c r="MX311" s="100"/>
      <c r="MY311" s="100"/>
      <c r="MZ311" s="100"/>
      <c r="NA311" s="100"/>
      <c r="NB311" s="100"/>
      <c r="NC311" s="100"/>
      <c r="ND311" s="100"/>
      <c r="NE311" s="100"/>
      <c r="NF311" s="100"/>
      <c r="NG311" s="100"/>
      <c r="NH311" s="100"/>
      <c r="NI311" s="100"/>
      <c r="NJ311" s="100"/>
      <c r="NK311" s="100"/>
      <c r="NL311" s="100"/>
      <c r="NM311" s="100"/>
      <c r="NN311" s="100"/>
      <c r="NO311" s="100"/>
      <c r="NP311" s="100"/>
      <c r="NQ311" s="100"/>
      <c r="NR311" s="100"/>
      <c r="NS311" s="100"/>
      <c r="NT311" s="100"/>
      <c r="NU311" s="100"/>
      <c r="NV311" s="100"/>
      <c r="NW311" s="100"/>
      <c r="NX311" s="100"/>
      <c r="NY311" s="100"/>
      <c r="NZ311" s="100"/>
      <c r="OA311" s="100"/>
      <c r="OB311" s="100"/>
      <c r="OC311" s="100"/>
      <c r="OD311" s="100"/>
      <c r="OE311" s="100"/>
      <c r="OF311" s="100"/>
      <c r="OG311" s="100"/>
      <c r="OH311" s="100"/>
      <c r="OI311" s="100"/>
      <c r="OJ311" s="100"/>
      <c r="OK311" s="100"/>
      <c r="OL311" s="100"/>
      <c r="OM311" s="100"/>
      <c r="ON311" s="100"/>
      <c r="OO311" s="100"/>
      <c r="OP311" s="100"/>
      <c r="OQ311" s="100"/>
      <c r="OR311" s="100"/>
      <c r="OS311" s="100"/>
      <c r="OT311" s="100"/>
      <c r="OU311" s="100"/>
      <c r="OV311" s="100"/>
      <c r="OW311" s="100"/>
      <c r="OX311" s="100"/>
      <c r="OY311" s="100"/>
      <c r="OZ311" s="100"/>
      <c r="PA311" s="100"/>
      <c r="PB311" s="100"/>
      <c r="PC311" s="100"/>
      <c r="PD311" s="100"/>
      <c r="PE311" s="100"/>
      <c r="PF311" s="100"/>
      <c r="PG311" s="100"/>
      <c r="PH311" s="100"/>
      <c r="PI311" s="100"/>
      <c r="PJ311" s="100"/>
      <c r="PK311" s="100"/>
      <c r="PL311" s="100"/>
      <c r="PM311" s="100"/>
      <c r="PN311" s="100"/>
      <c r="PO311" s="100"/>
      <c r="PP311" s="100"/>
      <c r="PQ311" s="100"/>
      <c r="PR311" s="100"/>
      <c r="PS311" s="100"/>
      <c r="PT311" s="100"/>
      <c r="PU311" s="100"/>
      <c r="PV311" s="100"/>
      <c r="PW311" s="100"/>
      <c r="PX311" s="100"/>
      <c r="PY311" s="100"/>
      <c r="PZ311" s="100"/>
      <c r="QA311" s="100"/>
      <c r="QB311" s="100"/>
      <c r="QC311" s="100"/>
      <c r="QD311" s="100"/>
      <c r="QE311" s="100"/>
      <c r="QF311" s="100"/>
      <c r="QG311" s="100"/>
      <c r="QH311" s="100"/>
      <c r="QI311" s="100"/>
      <c r="QJ311" s="100"/>
      <c r="QK311" s="100"/>
      <c r="QL311" s="100"/>
      <c r="QM311" s="100"/>
      <c r="QN311" s="100"/>
      <c r="QO311" s="100"/>
      <c r="QP311" s="100"/>
      <c r="QQ311" s="100"/>
      <c r="QR311" s="100"/>
      <c r="QS311" s="100"/>
      <c r="QT311" s="100"/>
      <c r="QU311" s="100"/>
      <c r="QV311" s="100"/>
      <c r="QW311" s="100"/>
      <c r="QX311" s="100"/>
      <c r="QY311" s="100"/>
      <c r="QZ311" s="100"/>
      <c r="RA311" s="100"/>
      <c r="RB311" s="100"/>
      <c r="RC311" s="100"/>
      <c r="RD311" s="100"/>
      <c r="RE311" s="100"/>
      <c r="RF311" s="100"/>
      <c r="RG311" s="100"/>
      <c r="RH311" s="100"/>
      <c r="RI311" s="100"/>
      <c r="RJ311" s="100"/>
      <c r="RK311" s="100"/>
      <c r="RL311" s="100"/>
      <c r="RM311" s="100"/>
      <c r="RN311" s="100"/>
      <c r="RO311" s="100"/>
      <c r="RP311" s="100"/>
      <c r="RQ311" s="100"/>
      <c r="RR311" s="100"/>
      <c r="RS311" s="100"/>
      <c r="RT311" s="100"/>
      <c r="RU311" s="100"/>
      <c r="RV311" s="100"/>
      <c r="RW311" s="100"/>
      <c r="RX311" s="100"/>
      <c r="RY311" s="100"/>
      <c r="RZ311" s="100"/>
      <c r="SA311" s="100"/>
      <c r="SB311" s="100"/>
      <c r="SC311" s="100"/>
      <c r="SD311" s="100"/>
      <c r="SE311" s="100"/>
      <c r="SF311" s="100"/>
      <c r="SG311" s="100"/>
      <c r="SH311" s="100"/>
      <c r="SI311" s="100"/>
      <c r="SJ311" s="100"/>
      <c r="SK311" s="100"/>
      <c r="SL311" s="100"/>
      <c r="SM311" s="100"/>
      <c r="SN311" s="100"/>
      <c r="SO311" s="100"/>
      <c r="SP311" s="100"/>
      <c r="SQ311" s="100"/>
      <c r="SR311" s="100"/>
      <c r="SS311" s="100"/>
      <c r="ST311" s="100"/>
      <c r="SU311" s="100"/>
      <c r="SV311" s="100"/>
      <c r="SW311" s="100"/>
      <c r="SX311" s="100"/>
      <c r="SY311" s="100"/>
      <c r="SZ311" s="100"/>
      <c r="TA311" s="100"/>
      <c r="TB311" s="100"/>
      <c r="TC311" s="100"/>
      <c r="TD311" s="100"/>
      <c r="TE311" s="100"/>
      <c r="TF311" s="100"/>
      <c r="TG311" s="100"/>
      <c r="TH311" s="100"/>
      <c r="TI311" s="100"/>
      <c r="TJ311" s="100"/>
      <c r="TK311" s="100"/>
      <c r="TL311" s="100"/>
      <c r="TM311" s="100"/>
      <c r="TN311" s="100"/>
      <c r="TO311" s="100"/>
      <c r="TP311" s="100"/>
      <c r="TQ311" s="100"/>
      <c r="TR311" s="100"/>
      <c r="TS311" s="100"/>
      <c r="TT311" s="100"/>
      <c r="TU311" s="100"/>
      <c r="TV311" s="100"/>
      <c r="TW311" s="100"/>
      <c r="TX311" s="100"/>
      <c r="TY311" s="100"/>
      <c r="TZ311" s="100"/>
      <c r="UA311" s="100"/>
      <c r="UB311" s="100"/>
      <c r="UC311" s="100"/>
      <c r="UD311" s="100"/>
      <c r="UE311" s="100"/>
      <c r="UF311" s="100"/>
      <c r="UG311" s="100"/>
      <c r="UH311" s="100"/>
      <c r="UI311" s="100"/>
      <c r="UJ311" s="100"/>
      <c r="UK311" s="100"/>
      <c r="UL311" s="100"/>
      <c r="UM311" s="100"/>
      <c r="UN311" s="100"/>
      <c r="UO311" s="100"/>
      <c r="UP311" s="100"/>
      <c r="UQ311" s="100"/>
      <c r="UR311" s="100"/>
      <c r="US311" s="100"/>
      <c r="UT311" s="100"/>
      <c r="UU311" s="100"/>
      <c r="UV311" s="100"/>
      <c r="UW311" s="100"/>
      <c r="UX311" s="100"/>
      <c r="UY311" s="100"/>
      <c r="UZ311" s="100"/>
      <c r="VA311" s="100"/>
      <c r="VB311" s="100"/>
      <c r="VC311" s="100"/>
      <c r="VD311" s="100"/>
      <c r="VE311" s="100"/>
      <c r="VF311" s="100"/>
      <c r="VG311" s="100"/>
      <c r="VH311" s="100"/>
      <c r="VI311" s="100"/>
      <c r="VJ311" s="100"/>
      <c r="VK311" s="100"/>
      <c r="VL311" s="100"/>
      <c r="VM311" s="100"/>
      <c r="VN311" s="100"/>
      <c r="VO311" s="100"/>
      <c r="VP311" s="100"/>
      <c r="VQ311" s="100"/>
      <c r="VR311" s="100"/>
      <c r="VS311" s="100"/>
      <c r="VT311" s="100"/>
      <c r="VU311" s="100"/>
      <c r="VV311" s="100"/>
      <c r="VW311" s="100"/>
      <c r="VX311" s="100"/>
      <c r="VY311" s="100"/>
      <c r="VZ311" s="100"/>
      <c r="WA311" s="100"/>
      <c r="WB311" s="100"/>
      <c r="WC311" s="100"/>
      <c r="WD311" s="100"/>
      <c r="WE311" s="100"/>
      <c r="WF311" s="100"/>
      <c r="WG311" s="100"/>
      <c r="WH311" s="100"/>
      <c r="WI311" s="100"/>
      <c r="WJ311" s="100"/>
      <c r="WK311" s="100"/>
      <c r="WL311" s="100"/>
      <c r="WM311" s="100"/>
      <c r="WN311" s="100"/>
      <c r="WO311" s="100"/>
      <c r="WP311" s="100"/>
      <c r="WQ311" s="100"/>
      <c r="WR311" s="100"/>
      <c r="WS311" s="100"/>
      <c r="WT311" s="100"/>
      <c r="WU311" s="100"/>
      <c r="WV311" s="100"/>
      <c r="WW311" s="100"/>
      <c r="WX311" s="100"/>
      <c r="WY311" s="100"/>
      <c r="WZ311" s="100"/>
      <c r="XA311" s="100"/>
      <c r="XB311" s="100"/>
      <c r="XC311" s="100"/>
      <c r="XD311" s="100"/>
      <c r="XE311" s="100"/>
      <c r="XF311" s="100"/>
      <c r="XG311" s="100"/>
      <c r="XH311" s="100"/>
      <c r="XI311" s="100"/>
      <c r="XJ311" s="100"/>
      <c r="XK311" s="100"/>
      <c r="XL311" s="100"/>
      <c r="XM311" s="100"/>
      <c r="XN311" s="100"/>
      <c r="XO311" s="100"/>
      <c r="XP311" s="100"/>
      <c r="XQ311" s="100"/>
      <c r="XR311" s="100"/>
      <c r="XS311" s="100"/>
      <c r="XT311" s="100"/>
      <c r="XU311" s="100"/>
      <c r="XV311" s="100"/>
      <c r="XW311" s="100"/>
      <c r="XX311" s="100"/>
      <c r="XY311" s="100"/>
      <c r="XZ311" s="100"/>
      <c r="YA311" s="100"/>
      <c r="YB311" s="100"/>
      <c r="YC311" s="100"/>
      <c r="YD311" s="100"/>
      <c r="YE311" s="100"/>
      <c r="YF311" s="100"/>
      <c r="YG311" s="100"/>
      <c r="YH311" s="100"/>
      <c r="YI311" s="100"/>
      <c r="YJ311" s="100"/>
      <c r="YK311" s="100"/>
      <c r="YL311" s="100"/>
      <c r="YM311" s="100"/>
      <c r="YN311" s="100"/>
      <c r="YO311" s="100"/>
      <c r="YP311" s="100"/>
      <c r="YQ311" s="100"/>
      <c r="YR311" s="100"/>
      <c r="YS311" s="100"/>
      <c r="YT311" s="100"/>
      <c r="YU311" s="100"/>
      <c r="YV311" s="100"/>
      <c r="YW311" s="100"/>
      <c r="YX311" s="100"/>
      <c r="YY311" s="100"/>
      <c r="YZ311" s="100"/>
      <c r="ZA311" s="100"/>
      <c r="ZB311" s="100"/>
      <c r="ZC311" s="100"/>
      <c r="ZD311" s="100"/>
      <c r="ZE311" s="100"/>
      <c r="ZF311" s="100"/>
      <c r="ZG311" s="100"/>
      <c r="ZH311" s="100"/>
      <c r="ZI311" s="100"/>
      <c r="ZJ311" s="100"/>
      <c r="ZK311" s="100"/>
      <c r="ZL311" s="100"/>
      <c r="ZM311" s="100"/>
      <c r="ZN311" s="100"/>
      <c r="ZO311" s="100"/>
      <c r="ZP311" s="100"/>
      <c r="ZQ311" s="100"/>
      <c r="ZR311" s="100"/>
      <c r="ZS311" s="100"/>
      <c r="ZT311" s="100"/>
      <c r="ZU311" s="100"/>
      <c r="ZV311" s="100"/>
      <c r="ZW311" s="100"/>
      <c r="ZX311" s="100"/>
      <c r="ZY311" s="100"/>
      <c r="ZZ311" s="100"/>
      <c r="AAA311" s="100"/>
      <c r="AAB311" s="100"/>
      <c r="AAC311" s="100"/>
      <c r="AAD311" s="100"/>
      <c r="AAE311" s="100"/>
      <c r="AAF311" s="100"/>
      <c r="AAG311" s="100"/>
      <c r="AAH311" s="100"/>
      <c r="AAI311" s="100"/>
      <c r="AAJ311" s="100"/>
      <c r="AAK311" s="100"/>
      <c r="AAL311" s="100"/>
      <c r="AAM311" s="100"/>
      <c r="AAN311" s="100"/>
      <c r="AAO311" s="100"/>
      <c r="AAP311" s="100"/>
      <c r="AAQ311" s="100"/>
      <c r="AAR311" s="100"/>
      <c r="AAS311" s="100"/>
      <c r="AAT311" s="100"/>
      <c r="AAU311" s="100"/>
      <c r="AAV311" s="100"/>
      <c r="AAW311" s="100"/>
      <c r="AAX311" s="100"/>
      <c r="AAY311" s="100"/>
      <c r="AAZ311" s="100"/>
      <c r="ABA311" s="100"/>
      <c r="ABB311" s="100"/>
      <c r="ABC311" s="100"/>
      <c r="ABD311" s="100"/>
      <c r="ABE311" s="100"/>
      <c r="ABF311" s="100"/>
      <c r="ABG311" s="100"/>
      <c r="ABH311" s="100"/>
      <c r="ABI311" s="100"/>
      <c r="ABJ311" s="100"/>
      <c r="ABK311" s="100"/>
      <c r="ABL311" s="100"/>
      <c r="ABM311" s="100"/>
      <c r="ABN311" s="100"/>
      <c r="ABO311" s="100"/>
      <c r="ABP311" s="100"/>
      <c r="ABQ311" s="100"/>
      <c r="ABR311" s="100"/>
      <c r="ABS311" s="100"/>
      <c r="ABT311" s="100"/>
      <c r="ABU311" s="100"/>
      <c r="ABV311" s="100"/>
      <c r="ABW311" s="100"/>
      <c r="ABX311" s="100"/>
      <c r="ABY311" s="100"/>
      <c r="ABZ311" s="100"/>
      <c r="ACA311" s="100"/>
      <c r="ACB311" s="100"/>
      <c r="ACC311" s="100"/>
      <c r="ACD311" s="100"/>
      <c r="ACE311" s="100"/>
      <c r="ACF311" s="100"/>
      <c r="ACG311" s="100"/>
      <c r="ACH311" s="100"/>
      <c r="ACI311" s="100"/>
      <c r="ACJ311" s="100"/>
      <c r="ACK311" s="100"/>
      <c r="ACL311" s="100"/>
      <c r="ACM311" s="100"/>
      <c r="ACN311" s="100"/>
      <c r="ACO311" s="100"/>
      <c r="ACP311" s="100"/>
      <c r="ACQ311" s="100"/>
      <c r="ACR311" s="100"/>
      <c r="ACS311" s="100"/>
      <c r="ACT311" s="100"/>
      <c r="ACU311" s="100"/>
      <c r="ACV311" s="100"/>
      <c r="ACW311" s="100"/>
      <c r="ACX311" s="100"/>
      <c r="ACY311" s="100"/>
      <c r="ACZ311" s="100"/>
      <c r="ADA311" s="100"/>
      <c r="ADB311" s="100"/>
      <c r="ADC311" s="100"/>
      <c r="ADD311" s="100"/>
      <c r="ADE311" s="100"/>
      <c r="ADF311" s="100"/>
      <c r="ADG311" s="100"/>
      <c r="ADH311" s="100"/>
      <c r="ADI311" s="100"/>
      <c r="ADJ311" s="100"/>
      <c r="ADK311" s="100"/>
      <c r="ADL311" s="100"/>
      <c r="ADM311" s="100"/>
      <c r="ADN311" s="100"/>
      <c r="ADO311" s="100"/>
      <c r="ADP311" s="100"/>
      <c r="ADQ311" s="100"/>
      <c r="ADR311" s="100"/>
      <c r="ADS311" s="100"/>
      <c r="ADT311" s="100"/>
      <c r="ADU311" s="100"/>
      <c r="ADV311" s="100"/>
      <c r="ADW311" s="100"/>
      <c r="ADX311" s="100"/>
      <c r="ADY311" s="100"/>
      <c r="ADZ311" s="100"/>
      <c r="AEA311" s="100"/>
      <c r="AEB311" s="100"/>
      <c r="AEC311" s="100"/>
      <c r="AED311" s="100"/>
      <c r="AEE311" s="100"/>
      <c r="AEF311" s="100"/>
      <c r="AEG311" s="100"/>
      <c r="AEH311" s="100"/>
      <c r="AEI311" s="100"/>
      <c r="AEJ311" s="100"/>
      <c r="AEK311" s="100"/>
      <c r="AEL311" s="100"/>
      <c r="AEM311" s="100"/>
      <c r="AEN311" s="100"/>
      <c r="AEO311" s="100"/>
      <c r="AEP311" s="100"/>
      <c r="AEQ311" s="100"/>
      <c r="AER311" s="100"/>
      <c r="AES311" s="100"/>
      <c r="AET311" s="100"/>
      <c r="AEU311" s="100"/>
      <c r="AEV311" s="100"/>
      <c r="AEW311" s="100"/>
      <c r="AEX311" s="100"/>
      <c r="AEY311" s="100"/>
      <c r="AEZ311" s="100"/>
      <c r="AFA311" s="100"/>
      <c r="AFB311" s="100"/>
      <c r="AFC311" s="100"/>
      <c r="AFD311" s="100"/>
      <c r="AFE311" s="100"/>
      <c r="AFF311" s="100"/>
      <c r="AFG311" s="100"/>
      <c r="AFH311" s="100"/>
      <c r="AFI311" s="100"/>
      <c r="AFJ311" s="100"/>
      <c r="AFK311" s="100"/>
      <c r="AFL311" s="100"/>
      <c r="AFM311" s="100"/>
      <c r="AFN311" s="100"/>
      <c r="AFO311" s="100"/>
      <c r="AFP311" s="100"/>
      <c r="AFQ311" s="100"/>
      <c r="AFR311" s="100"/>
      <c r="AFS311" s="100"/>
      <c r="AFT311" s="100"/>
      <c r="AFU311" s="100"/>
      <c r="AFV311" s="100"/>
      <c r="AFW311" s="100"/>
      <c r="AFX311" s="100"/>
      <c r="AFY311" s="100"/>
      <c r="AFZ311" s="100"/>
      <c r="AGA311" s="100"/>
      <c r="AGB311" s="100"/>
      <c r="AGC311" s="100"/>
      <c r="AGD311" s="100"/>
      <c r="AGE311" s="100"/>
      <c r="AGF311" s="100"/>
      <c r="AGG311" s="100"/>
      <c r="AGH311" s="100"/>
      <c r="AGI311" s="100"/>
      <c r="AGJ311" s="100"/>
      <c r="AGK311" s="100"/>
      <c r="AGL311" s="100"/>
      <c r="AGM311" s="100"/>
      <c r="AGN311" s="100"/>
      <c r="AGO311" s="100"/>
      <c r="AGP311" s="100"/>
      <c r="AGQ311" s="100"/>
      <c r="AGR311" s="100"/>
      <c r="AGS311" s="100"/>
      <c r="AGT311" s="100"/>
      <c r="AGU311" s="100"/>
      <c r="AGV311" s="100"/>
      <c r="AGW311" s="100"/>
      <c r="AGX311" s="100"/>
      <c r="AGY311" s="100"/>
      <c r="AGZ311" s="100"/>
      <c r="AHA311" s="100"/>
      <c r="AHB311" s="100"/>
      <c r="AHC311" s="100"/>
      <c r="AHD311" s="100"/>
      <c r="AHE311" s="100"/>
      <c r="AHF311" s="100"/>
      <c r="AHG311" s="100"/>
      <c r="AHH311" s="100"/>
      <c r="AHI311" s="100"/>
      <c r="AHJ311" s="100"/>
      <c r="AHK311" s="100"/>
      <c r="AHL311" s="100"/>
      <c r="AHM311" s="100"/>
      <c r="AHN311" s="100"/>
      <c r="AHO311" s="100"/>
      <c r="AHP311" s="100"/>
      <c r="AHQ311" s="100"/>
      <c r="AHR311" s="100"/>
      <c r="AHS311" s="100"/>
      <c r="AHT311" s="100"/>
      <c r="AHU311" s="100"/>
      <c r="AHV311" s="100"/>
      <c r="AHW311" s="100"/>
      <c r="AHX311" s="100"/>
      <c r="AHY311" s="100"/>
      <c r="AHZ311" s="100"/>
      <c r="AIA311" s="100"/>
      <c r="AIB311" s="100"/>
      <c r="AIC311" s="100"/>
      <c r="AID311" s="100"/>
      <c r="AIE311" s="100"/>
      <c r="AIF311" s="100"/>
      <c r="AIG311" s="100"/>
      <c r="AIH311" s="100"/>
      <c r="AII311" s="100"/>
      <c r="AIJ311" s="100"/>
      <c r="AIK311" s="100"/>
      <c r="AIL311" s="100"/>
      <c r="AIM311" s="100"/>
      <c r="AIN311" s="100"/>
      <c r="AIO311" s="100"/>
      <c r="AIP311" s="100"/>
      <c r="AIQ311" s="100"/>
      <c r="AIR311" s="100"/>
      <c r="AIS311" s="100"/>
      <c r="AIT311" s="100"/>
      <c r="AIU311" s="100"/>
      <c r="AIV311" s="100"/>
      <c r="AIW311" s="100"/>
      <c r="AIX311" s="100"/>
      <c r="AIY311" s="100"/>
      <c r="AIZ311" s="100"/>
      <c r="AJA311" s="100"/>
      <c r="AJB311" s="100"/>
      <c r="AJC311" s="100"/>
      <c r="AJD311" s="100"/>
      <c r="AJE311" s="100"/>
      <c r="AJF311" s="100"/>
      <c r="AJG311" s="100"/>
      <c r="AJH311" s="100"/>
      <c r="AJI311" s="100"/>
      <c r="AJJ311" s="100"/>
      <c r="AJK311" s="100"/>
      <c r="AJL311" s="100"/>
      <c r="AJM311" s="100"/>
      <c r="AJN311" s="100"/>
      <c r="AJO311" s="100"/>
      <c r="AJP311" s="100"/>
      <c r="AJQ311" s="100"/>
      <c r="AJR311" s="100"/>
      <c r="AJS311" s="100"/>
      <c r="AJT311" s="100"/>
      <c r="AJU311" s="100"/>
      <c r="AJV311" s="100"/>
      <c r="AJW311" s="100"/>
      <c r="AJX311" s="100"/>
      <c r="AJY311" s="100"/>
      <c r="AJZ311" s="100"/>
      <c r="AKA311" s="100"/>
      <c r="AKB311" s="100"/>
      <c r="AKC311" s="100"/>
      <c r="AKD311" s="100"/>
      <c r="AKE311" s="100"/>
      <c r="AKF311" s="100"/>
      <c r="AKG311" s="100"/>
      <c r="AKH311" s="100"/>
      <c r="AKI311" s="100"/>
      <c r="AKJ311" s="100"/>
      <c r="AKK311" s="100"/>
      <c r="AKL311" s="100"/>
      <c r="AKM311" s="100"/>
      <c r="AKN311" s="100"/>
      <c r="AKO311" s="100"/>
      <c r="AKP311" s="100"/>
      <c r="AKQ311" s="100"/>
      <c r="AKR311" s="100"/>
      <c r="AKS311" s="100"/>
      <c r="AKT311" s="100"/>
      <c r="AKU311" s="100"/>
      <c r="AKV311" s="100"/>
      <c r="AKW311" s="100"/>
      <c r="AKX311" s="100"/>
      <c r="AKY311" s="100"/>
      <c r="AKZ311" s="100"/>
      <c r="ALA311" s="100"/>
      <c r="ALB311" s="100"/>
      <c r="ALC311" s="100"/>
      <c r="ALD311" s="100"/>
      <c r="ALE311" s="100"/>
      <c r="ALF311" s="100"/>
      <c r="ALG311" s="100"/>
      <c r="ALH311" s="100"/>
      <c r="ALI311" s="100"/>
      <c r="ALJ311" s="100"/>
      <c r="ALK311" s="100"/>
      <c r="ALL311" s="100"/>
      <c r="ALM311" s="100"/>
      <c r="ALN311" s="100"/>
      <c r="ALO311" s="100"/>
      <c r="ALP311" s="100"/>
      <c r="ALQ311" s="100"/>
      <c r="ALR311" s="100"/>
      <c r="ALS311" s="100"/>
      <c r="ALT311" s="100"/>
      <c r="ALU311" s="100"/>
      <c r="ALV311" s="100"/>
      <c r="ALW311" s="100"/>
      <c r="ALX311" s="100"/>
      <c r="ALY311" s="100"/>
      <c r="ALZ311" s="100"/>
      <c r="AMA311" s="100"/>
      <c r="AMB311" s="100"/>
      <c r="AMC311" s="100"/>
      <c r="AMD311" s="100"/>
      <c r="AME311" s="100"/>
      <c r="AMF311" s="100"/>
      <c r="AMG311" s="100"/>
      <c r="AMH311" s="100"/>
      <c r="AMI311" s="100"/>
    </row>
    <row r="312" spans="1:1023" s="104" customFormat="1">
      <c r="A312" s="117" t="s">
        <v>299</v>
      </c>
      <c r="B312" s="118" t="s">
        <v>316</v>
      </c>
      <c r="C312" s="100">
        <v>1</v>
      </c>
      <c r="D312" s="100"/>
      <c r="E312" s="100"/>
      <c r="F312" s="100"/>
      <c r="G312" s="100"/>
      <c r="H312" s="100">
        <f t="shared" si="44"/>
        <v>1</v>
      </c>
      <c r="I312" s="123" t="str">
        <f t="shared" si="45"/>
        <v>統一超商</v>
      </c>
      <c r="J312" s="127" t="str">
        <f>IF((I312&lt;&gt;店舗数一覧_2021!I312),"○","")</f>
        <v>○</v>
      </c>
      <c r="K312" s="124">
        <v>5342</v>
      </c>
      <c r="L312" s="102">
        <f t="shared" si="46"/>
        <v>5342</v>
      </c>
      <c r="S312" s="100"/>
      <c r="T312" s="100"/>
      <c r="U312" s="100"/>
      <c r="V312" s="100"/>
      <c r="W312" s="100"/>
      <c r="X312" s="100"/>
      <c r="Y312" s="100"/>
      <c r="Z312" s="100"/>
      <c r="AA312" s="100"/>
      <c r="AB312" s="100"/>
      <c r="AC312" s="100"/>
      <c r="AD312" s="100"/>
      <c r="AE312" s="100"/>
      <c r="AF312" s="100"/>
      <c r="AG312" s="100"/>
      <c r="AH312" s="100"/>
      <c r="AI312" s="100"/>
      <c r="AJ312" s="100"/>
      <c r="AK312" s="100"/>
      <c r="AL312" s="100"/>
      <c r="AM312" s="100"/>
      <c r="AN312" s="100"/>
      <c r="AO312" s="100"/>
      <c r="AP312" s="100"/>
      <c r="AQ312" s="100"/>
      <c r="AR312" s="100"/>
      <c r="AS312" s="100"/>
      <c r="AT312" s="100"/>
      <c r="AU312" s="100"/>
      <c r="AV312" s="100"/>
      <c r="AW312" s="100"/>
      <c r="AX312" s="100"/>
      <c r="AY312" s="100"/>
      <c r="AZ312" s="100"/>
      <c r="BA312" s="100"/>
      <c r="BB312" s="100"/>
      <c r="BC312" s="100"/>
      <c r="BD312" s="100"/>
      <c r="BE312" s="100"/>
      <c r="BF312" s="100"/>
      <c r="BG312" s="100"/>
      <c r="BH312" s="100"/>
      <c r="BI312" s="100"/>
      <c r="BJ312" s="100"/>
      <c r="BK312" s="100"/>
      <c r="BL312" s="100"/>
      <c r="BM312" s="100"/>
      <c r="BN312" s="100"/>
      <c r="BO312" s="100"/>
      <c r="BP312" s="100"/>
      <c r="BQ312" s="100"/>
      <c r="BR312" s="100"/>
      <c r="BS312" s="100"/>
      <c r="BT312" s="100"/>
      <c r="BU312" s="100"/>
      <c r="BV312" s="100"/>
      <c r="BW312" s="100"/>
      <c r="BX312" s="100"/>
      <c r="BY312" s="100"/>
      <c r="BZ312" s="100"/>
      <c r="CA312" s="100"/>
      <c r="CB312" s="100"/>
      <c r="CC312" s="100"/>
      <c r="CD312" s="100"/>
      <c r="CE312" s="100"/>
      <c r="CF312" s="100"/>
      <c r="CG312" s="100"/>
      <c r="CH312" s="100"/>
      <c r="CI312" s="100"/>
      <c r="CJ312" s="100"/>
      <c r="CK312" s="100"/>
      <c r="CL312" s="100"/>
      <c r="CM312" s="100"/>
      <c r="CN312" s="100"/>
      <c r="CO312" s="100"/>
      <c r="CP312" s="100"/>
      <c r="CQ312" s="100"/>
      <c r="CR312" s="100"/>
      <c r="CS312" s="100"/>
      <c r="CT312" s="100"/>
      <c r="CU312" s="100"/>
      <c r="CV312" s="100"/>
      <c r="CW312" s="100"/>
      <c r="CX312" s="100"/>
      <c r="CY312" s="100"/>
      <c r="CZ312" s="100"/>
      <c r="DA312" s="100"/>
      <c r="DB312" s="100"/>
      <c r="DC312" s="100"/>
      <c r="DD312" s="100"/>
      <c r="DE312" s="100"/>
      <c r="DF312" s="100"/>
      <c r="DG312" s="100"/>
      <c r="DH312" s="100"/>
      <c r="DI312" s="100"/>
      <c r="DJ312" s="100"/>
      <c r="DK312" s="100"/>
      <c r="DL312" s="100"/>
      <c r="DM312" s="100"/>
      <c r="DN312" s="100"/>
      <c r="DO312" s="100"/>
      <c r="DP312" s="100"/>
      <c r="DQ312" s="100"/>
      <c r="DR312" s="100"/>
      <c r="DS312" s="100"/>
      <c r="DT312" s="100"/>
      <c r="DU312" s="100"/>
      <c r="DV312" s="100"/>
      <c r="DW312" s="100"/>
      <c r="DX312" s="100"/>
      <c r="DY312" s="100"/>
      <c r="DZ312" s="100"/>
      <c r="EA312" s="100"/>
      <c r="EB312" s="100"/>
      <c r="EC312" s="100"/>
      <c r="ED312" s="100"/>
      <c r="EE312" s="100"/>
      <c r="EF312" s="100"/>
      <c r="EG312" s="100"/>
      <c r="EH312" s="100"/>
      <c r="EI312" s="100"/>
      <c r="EJ312" s="100"/>
      <c r="EK312" s="100"/>
      <c r="EL312" s="100"/>
      <c r="EM312" s="100"/>
      <c r="EN312" s="100"/>
      <c r="EO312" s="100"/>
      <c r="EP312" s="100"/>
      <c r="EQ312" s="100"/>
      <c r="ER312" s="100"/>
      <c r="ES312" s="100"/>
      <c r="ET312" s="100"/>
      <c r="EU312" s="100"/>
      <c r="EV312" s="100"/>
      <c r="EW312" s="100"/>
      <c r="EX312" s="100"/>
      <c r="EY312" s="100"/>
      <c r="EZ312" s="100"/>
      <c r="FA312" s="100"/>
      <c r="FB312" s="100"/>
      <c r="FC312" s="100"/>
      <c r="FD312" s="100"/>
      <c r="FE312" s="100"/>
      <c r="FF312" s="100"/>
      <c r="FG312" s="100"/>
      <c r="FH312" s="100"/>
      <c r="FI312" s="100"/>
      <c r="FJ312" s="100"/>
      <c r="FK312" s="100"/>
      <c r="FL312" s="100"/>
      <c r="FM312" s="100"/>
      <c r="FN312" s="100"/>
      <c r="FO312" s="100"/>
      <c r="FP312" s="100"/>
      <c r="FQ312" s="100"/>
      <c r="FR312" s="100"/>
      <c r="FS312" s="100"/>
      <c r="FT312" s="100"/>
      <c r="FU312" s="100"/>
      <c r="FV312" s="100"/>
      <c r="FW312" s="100"/>
      <c r="FX312" s="100"/>
      <c r="FY312" s="100"/>
      <c r="FZ312" s="100"/>
      <c r="GA312" s="100"/>
      <c r="GB312" s="100"/>
      <c r="GC312" s="100"/>
      <c r="GD312" s="100"/>
      <c r="GE312" s="100"/>
      <c r="GF312" s="100"/>
      <c r="GG312" s="100"/>
      <c r="GH312" s="100"/>
      <c r="GI312" s="100"/>
      <c r="GJ312" s="100"/>
      <c r="GK312" s="100"/>
      <c r="GL312" s="100"/>
      <c r="GM312" s="100"/>
      <c r="GN312" s="100"/>
      <c r="GO312" s="100"/>
      <c r="GP312" s="100"/>
      <c r="GQ312" s="100"/>
      <c r="GR312" s="100"/>
      <c r="GS312" s="100"/>
      <c r="GT312" s="100"/>
      <c r="GU312" s="100"/>
      <c r="GV312" s="100"/>
      <c r="GW312" s="100"/>
      <c r="GX312" s="100"/>
      <c r="GY312" s="100"/>
      <c r="GZ312" s="100"/>
      <c r="HA312" s="100"/>
      <c r="HB312" s="100"/>
      <c r="HC312" s="100"/>
      <c r="HD312" s="100"/>
      <c r="HE312" s="100"/>
      <c r="HF312" s="100"/>
      <c r="HG312" s="100"/>
      <c r="HH312" s="100"/>
      <c r="HI312" s="100"/>
      <c r="HJ312" s="100"/>
      <c r="HK312" s="100"/>
      <c r="HL312" s="100"/>
      <c r="HM312" s="100"/>
      <c r="HN312" s="100"/>
      <c r="HO312" s="100"/>
      <c r="HP312" s="100"/>
      <c r="HQ312" s="100"/>
      <c r="HR312" s="100"/>
      <c r="HS312" s="100"/>
      <c r="HT312" s="100"/>
      <c r="HU312" s="100"/>
      <c r="HV312" s="100"/>
      <c r="HW312" s="100"/>
      <c r="HX312" s="100"/>
      <c r="HY312" s="100"/>
      <c r="HZ312" s="100"/>
      <c r="IA312" s="100"/>
      <c r="IB312" s="100"/>
      <c r="IC312" s="100"/>
      <c r="ID312" s="100"/>
      <c r="IE312" s="100"/>
      <c r="IF312" s="100"/>
      <c r="IG312" s="100"/>
      <c r="IH312" s="100"/>
      <c r="II312" s="100"/>
      <c r="IJ312" s="100"/>
      <c r="IK312" s="100"/>
      <c r="IL312" s="100"/>
      <c r="IM312" s="100"/>
      <c r="IN312" s="100"/>
      <c r="IO312" s="100"/>
      <c r="IP312" s="100"/>
      <c r="IQ312" s="100"/>
      <c r="IR312" s="100"/>
      <c r="IS312" s="100"/>
      <c r="IT312" s="100"/>
      <c r="IU312" s="100"/>
      <c r="IV312" s="100"/>
      <c r="IW312" s="100"/>
      <c r="IX312" s="100"/>
      <c r="IY312" s="100"/>
      <c r="IZ312" s="100"/>
      <c r="JA312" s="100"/>
      <c r="JB312" s="100"/>
      <c r="JC312" s="100"/>
      <c r="JD312" s="100"/>
      <c r="JE312" s="100"/>
      <c r="JF312" s="100"/>
      <c r="JG312" s="100"/>
      <c r="JH312" s="100"/>
      <c r="JI312" s="100"/>
      <c r="JJ312" s="100"/>
      <c r="JK312" s="100"/>
      <c r="JL312" s="100"/>
      <c r="JM312" s="100"/>
      <c r="JN312" s="100"/>
      <c r="JO312" s="100"/>
      <c r="JP312" s="100"/>
      <c r="JQ312" s="100"/>
      <c r="JR312" s="100"/>
      <c r="JS312" s="100"/>
      <c r="JT312" s="100"/>
      <c r="JU312" s="100"/>
      <c r="JV312" s="100"/>
      <c r="JW312" s="100"/>
      <c r="JX312" s="100"/>
      <c r="JY312" s="100"/>
      <c r="JZ312" s="100"/>
      <c r="KA312" s="100"/>
      <c r="KB312" s="100"/>
      <c r="KC312" s="100"/>
      <c r="KD312" s="100"/>
      <c r="KE312" s="100"/>
      <c r="KF312" s="100"/>
      <c r="KG312" s="100"/>
      <c r="KH312" s="100"/>
      <c r="KI312" s="100"/>
      <c r="KJ312" s="100"/>
      <c r="KK312" s="100"/>
      <c r="KL312" s="100"/>
      <c r="KM312" s="100"/>
      <c r="KN312" s="100"/>
      <c r="KO312" s="100"/>
      <c r="KP312" s="100"/>
      <c r="KQ312" s="100"/>
      <c r="KR312" s="100"/>
      <c r="KS312" s="100"/>
      <c r="KT312" s="100"/>
      <c r="KU312" s="100"/>
      <c r="KV312" s="100"/>
      <c r="KW312" s="100"/>
      <c r="KX312" s="100"/>
      <c r="KY312" s="100"/>
      <c r="KZ312" s="100"/>
      <c r="LA312" s="100"/>
      <c r="LB312" s="100"/>
      <c r="LC312" s="100"/>
      <c r="LD312" s="100"/>
      <c r="LE312" s="100"/>
      <c r="LF312" s="100"/>
      <c r="LG312" s="100"/>
      <c r="LH312" s="100"/>
      <c r="LI312" s="100"/>
      <c r="LJ312" s="100"/>
      <c r="LK312" s="100"/>
      <c r="LL312" s="100"/>
      <c r="LM312" s="100"/>
      <c r="LN312" s="100"/>
      <c r="LO312" s="100"/>
      <c r="LP312" s="100"/>
      <c r="LQ312" s="100"/>
      <c r="LR312" s="100"/>
      <c r="LS312" s="100"/>
      <c r="LT312" s="100"/>
      <c r="LU312" s="100"/>
      <c r="LV312" s="100"/>
      <c r="LW312" s="100"/>
      <c r="LX312" s="100"/>
      <c r="LY312" s="100"/>
      <c r="LZ312" s="100"/>
      <c r="MA312" s="100"/>
      <c r="MB312" s="100"/>
      <c r="MC312" s="100"/>
      <c r="MD312" s="100"/>
      <c r="ME312" s="100"/>
      <c r="MF312" s="100"/>
      <c r="MG312" s="100"/>
      <c r="MH312" s="100"/>
      <c r="MI312" s="100"/>
      <c r="MJ312" s="100"/>
      <c r="MK312" s="100"/>
      <c r="ML312" s="100"/>
      <c r="MM312" s="100"/>
      <c r="MN312" s="100"/>
      <c r="MO312" s="100"/>
      <c r="MP312" s="100"/>
      <c r="MQ312" s="100"/>
      <c r="MR312" s="100"/>
      <c r="MS312" s="100"/>
      <c r="MT312" s="100"/>
      <c r="MU312" s="100"/>
      <c r="MV312" s="100"/>
      <c r="MW312" s="100"/>
      <c r="MX312" s="100"/>
      <c r="MY312" s="100"/>
      <c r="MZ312" s="100"/>
      <c r="NA312" s="100"/>
      <c r="NB312" s="100"/>
      <c r="NC312" s="100"/>
      <c r="ND312" s="100"/>
      <c r="NE312" s="100"/>
      <c r="NF312" s="100"/>
      <c r="NG312" s="100"/>
      <c r="NH312" s="100"/>
      <c r="NI312" s="100"/>
      <c r="NJ312" s="100"/>
      <c r="NK312" s="100"/>
      <c r="NL312" s="100"/>
      <c r="NM312" s="100"/>
      <c r="NN312" s="100"/>
      <c r="NO312" s="100"/>
      <c r="NP312" s="100"/>
      <c r="NQ312" s="100"/>
      <c r="NR312" s="100"/>
      <c r="NS312" s="100"/>
      <c r="NT312" s="100"/>
      <c r="NU312" s="100"/>
      <c r="NV312" s="100"/>
      <c r="NW312" s="100"/>
      <c r="NX312" s="100"/>
      <c r="NY312" s="100"/>
      <c r="NZ312" s="100"/>
      <c r="OA312" s="100"/>
      <c r="OB312" s="100"/>
      <c r="OC312" s="100"/>
      <c r="OD312" s="100"/>
      <c r="OE312" s="100"/>
      <c r="OF312" s="100"/>
      <c r="OG312" s="100"/>
      <c r="OH312" s="100"/>
      <c r="OI312" s="100"/>
      <c r="OJ312" s="100"/>
      <c r="OK312" s="100"/>
      <c r="OL312" s="100"/>
      <c r="OM312" s="100"/>
      <c r="ON312" s="100"/>
      <c r="OO312" s="100"/>
      <c r="OP312" s="100"/>
      <c r="OQ312" s="100"/>
      <c r="OR312" s="100"/>
      <c r="OS312" s="100"/>
      <c r="OT312" s="100"/>
      <c r="OU312" s="100"/>
      <c r="OV312" s="100"/>
      <c r="OW312" s="100"/>
      <c r="OX312" s="100"/>
      <c r="OY312" s="100"/>
      <c r="OZ312" s="100"/>
      <c r="PA312" s="100"/>
      <c r="PB312" s="100"/>
      <c r="PC312" s="100"/>
      <c r="PD312" s="100"/>
      <c r="PE312" s="100"/>
      <c r="PF312" s="100"/>
      <c r="PG312" s="100"/>
      <c r="PH312" s="100"/>
      <c r="PI312" s="100"/>
      <c r="PJ312" s="100"/>
      <c r="PK312" s="100"/>
      <c r="PL312" s="100"/>
      <c r="PM312" s="100"/>
      <c r="PN312" s="100"/>
      <c r="PO312" s="100"/>
      <c r="PP312" s="100"/>
      <c r="PQ312" s="100"/>
      <c r="PR312" s="100"/>
      <c r="PS312" s="100"/>
      <c r="PT312" s="100"/>
      <c r="PU312" s="100"/>
      <c r="PV312" s="100"/>
      <c r="PW312" s="100"/>
      <c r="PX312" s="100"/>
      <c r="PY312" s="100"/>
      <c r="PZ312" s="100"/>
      <c r="QA312" s="100"/>
      <c r="QB312" s="100"/>
      <c r="QC312" s="100"/>
      <c r="QD312" s="100"/>
      <c r="QE312" s="100"/>
      <c r="QF312" s="100"/>
      <c r="QG312" s="100"/>
      <c r="QH312" s="100"/>
      <c r="QI312" s="100"/>
      <c r="QJ312" s="100"/>
      <c r="QK312" s="100"/>
      <c r="QL312" s="100"/>
      <c r="QM312" s="100"/>
      <c r="QN312" s="100"/>
      <c r="QO312" s="100"/>
      <c r="QP312" s="100"/>
      <c r="QQ312" s="100"/>
      <c r="QR312" s="100"/>
      <c r="QS312" s="100"/>
      <c r="QT312" s="100"/>
      <c r="QU312" s="100"/>
      <c r="QV312" s="100"/>
      <c r="QW312" s="100"/>
      <c r="QX312" s="100"/>
      <c r="QY312" s="100"/>
      <c r="QZ312" s="100"/>
      <c r="RA312" s="100"/>
      <c r="RB312" s="100"/>
      <c r="RC312" s="100"/>
      <c r="RD312" s="100"/>
      <c r="RE312" s="100"/>
      <c r="RF312" s="100"/>
      <c r="RG312" s="100"/>
      <c r="RH312" s="100"/>
      <c r="RI312" s="100"/>
      <c r="RJ312" s="100"/>
      <c r="RK312" s="100"/>
      <c r="RL312" s="100"/>
      <c r="RM312" s="100"/>
      <c r="RN312" s="100"/>
      <c r="RO312" s="100"/>
      <c r="RP312" s="100"/>
      <c r="RQ312" s="100"/>
      <c r="RR312" s="100"/>
      <c r="RS312" s="100"/>
      <c r="RT312" s="100"/>
      <c r="RU312" s="100"/>
      <c r="RV312" s="100"/>
      <c r="RW312" s="100"/>
      <c r="RX312" s="100"/>
      <c r="RY312" s="100"/>
      <c r="RZ312" s="100"/>
      <c r="SA312" s="100"/>
      <c r="SB312" s="100"/>
      <c r="SC312" s="100"/>
      <c r="SD312" s="100"/>
      <c r="SE312" s="100"/>
      <c r="SF312" s="100"/>
      <c r="SG312" s="100"/>
      <c r="SH312" s="100"/>
      <c r="SI312" s="100"/>
      <c r="SJ312" s="100"/>
      <c r="SK312" s="100"/>
      <c r="SL312" s="100"/>
      <c r="SM312" s="100"/>
      <c r="SN312" s="100"/>
      <c r="SO312" s="100"/>
      <c r="SP312" s="100"/>
      <c r="SQ312" s="100"/>
      <c r="SR312" s="100"/>
      <c r="SS312" s="100"/>
      <c r="ST312" s="100"/>
      <c r="SU312" s="100"/>
      <c r="SV312" s="100"/>
      <c r="SW312" s="100"/>
      <c r="SX312" s="100"/>
      <c r="SY312" s="100"/>
      <c r="SZ312" s="100"/>
      <c r="TA312" s="100"/>
      <c r="TB312" s="100"/>
      <c r="TC312" s="100"/>
      <c r="TD312" s="100"/>
      <c r="TE312" s="100"/>
      <c r="TF312" s="100"/>
      <c r="TG312" s="100"/>
      <c r="TH312" s="100"/>
      <c r="TI312" s="100"/>
      <c r="TJ312" s="100"/>
      <c r="TK312" s="100"/>
      <c r="TL312" s="100"/>
      <c r="TM312" s="100"/>
      <c r="TN312" s="100"/>
      <c r="TO312" s="100"/>
      <c r="TP312" s="100"/>
      <c r="TQ312" s="100"/>
      <c r="TR312" s="100"/>
      <c r="TS312" s="100"/>
      <c r="TT312" s="100"/>
      <c r="TU312" s="100"/>
      <c r="TV312" s="100"/>
      <c r="TW312" s="100"/>
      <c r="TX312" s="100"/>
      <c r="TY312" s="100"/>
      <c r="TZ312" s="100"/>
      <c r="UA312" s="100"/>
      <c r="UB312" s="100"/>
      <c r="UC312" s="100"/>
      <c r="UD312" s="100"/>
      <c r="UE312" s="100"/>
      <c r="UF312" s="100"/>
      <c r="UG312" s="100"/>
      <c r="UH312" s="100"/>
      <c r="UI312" s="100"/>
      <c r="UJ312" s="100"/>
      <c r="UK312" s="100"/>
      <c r="UL312" s="100"/>
      <c r="UM312" s="100"/>
      <c r="UN312" s="100"/>
      <c r="UO312" s="100"/>
      <c r="UP312" s="100"/>
      <c r="UQ312" s="100"/>
      <c r="UR312" s="100"/>
      <c r="US312" s="100"/>
      <c r="UT312" s="100"/>
      <c r="UU312" s="100"/>
      <c r="UV312" s="100"/>
      <c r="UW312" s="100"/>
      <c r="UX312" s="100"/>
      <c r="UY312" s="100"/>
      <c r="UZ312" s="100"/>
      <c r="VA312" s="100"/>
      <c r="VB312" s="100"/>
      <c r="VC312" s="100"/>
      <c r="VD312" s="100"/>
      <c r="VE312" s="100"/>
      <c r="VF312" s="100"/>
      <c r="VG312" s="100"/>
      <c r="VH312" s="100"/>
      <c r="VI312" s="100"/>
      <c r="VJ312" s="100"/>
      <c r="VK312" s="100"/>
      <c r="VL312" s="100"/>
      <c r="VM312" s="100"/>
      <c r="VN312" s="100"/>
      <c r="VO312" s="100"/>
      <c r="VP312" s="100"/>
      <c r="VQ312" s="100"/>
      <c r="VR312" s="100"/>
      <c r="VS312" s="100"/>
      <c r="VT312" s="100"/>
      <c r="VU312" s="100"/>
      <c r="VV312" s="100"/>
      <c r="VW312" s="100"/>
      <c r="VX312" s="100"/>
      <c r="VY312" s="100"/>
      <c r="VZ312" s="100"/>
      <c r="WA312" s="100"/>
      <c r="WB312" s="100"/>
      <c r="WC312" s="100"/>
      <c r="WD312" s="100"/>
      <c r="WE312" s="100"/>
      <c r="WF312" s="100"/>
      <c r="WG312" s="100"/>
      <c r="WH312" s="100"/>
      <c r="WI312" s="100"/>
      <c r="WJ312" s="100"/>
      <c r="WK312" s="100"/>
      <c r="WL312" s="100"/>
      <c r="WM312" s="100"/>
      <c r="WN312" s="100"/>
      <c r="WO312" s="100"/>
      <c r="WP312" s="100"/>
      <c r="WQ312" s="100"/>
      <c r="WR312" s="100"/>
      <c r="WS312" s="100"/>
      <c r="WT312" s="100"/>
      <c r="WU312" s="100"/>
      <c r="WV312" s="100"/>
      <c r="WW312" s="100"/>
      <c r="WX312" s="100"/>
      <c r="WY312" s="100"/>
      <c r="WZ312" s="100"/>
      <c r="XA312" s="100"/>
      <c r="XB312" s="100"/>
      <c r="XC312" s="100"/>
      <c r="XD312" s="100"/>
      <c r="XE312" s="100"/>
      <c r="XF312" s="100"/>
      <c r="XG312" s="100"/>
      <c r="XH312" s="100"/>
      <c r="XI312" s="100"/>
      <c r="XJ312" s="100"/>
      <c r="XK312" s="100"/>
      <c r="XL312" s="100"/>
      <c r="XM312" s="100"/>
      <c r="XN312" s="100"/>
      <c r="XO312" s="100"/>
      <c r="XP312" s="100"/>
      <c r="XQ312" s="100"/>
      <c r="XR312" s="100"/>
      <c r="XS312" s="100"/>
      <c r="XT312" s="100"/>
      <c r="XU312" s="100"/>
      <c r="XV312" s="100"/>
      <c r="XW312" s="100"/>
      <c r="XX312" s="100"/>
      <c r="XY312" s="100"/>
      <c r="XZ312" s="100"/>
      <c r="YA312" s="100"/>
      <c r="YB312" s="100"/>
      <c r="YC312" s="100"/>
      <c r="YD312" s="100"/>
      <c r="YE312" s="100"/>
      <c r="YF312" s="100"/>
      <c r="YG312" s="100"/>
      <c r="YH312" s="100"/>
      <c r="YI312" s="100"/>
      <c r="YJ312" s="100"/>
      <c r="YK312" s="100"/>
      <c r="YL312" s="100"/>
      <c r="YM312" s="100"/>
      <c r="YN312" s="100"/>
      <c r="YO312" s="100"/>
      <c r="YP312" s="100"/>
      <c r="YQ312" s="100"/>
      <c r="YR312" s="100"/>
      <c r="YS312" s="100"/>
      <c r="YT312" s="100"/>
      <c r="YU312" s="100"/>
      <c r="YV312" s="100"/>
      <c r="YW312" s="100"/>
      <c r="YX312" s="100"/>
      <c r="YY312" s="100"/>
      <c r="YZ312" s="100"/>
      <c r="ZA312" s="100"/>
      <c r="ZB312" s="100"/>
      <c r="ZC312" s="100"/>
      <c r="ZD312" s="100"/>
      <c r="ZE312" s="100"/>
      <c r="ZF312" s="100"/>
      <c r="ZG312" s="100"/>
      <c r="ZH312" s="100"/>
      <c r="ZI312" s="100"/>
      <c r="ZJ312" s="100"/>
      <c r="ZK312" s="100"/>
      <c r="ZL312" s="100"/>
      <c r="ZM312" s="100"/>
      <c r="ZN312" s="100"/>
      <c r="ZO312" s="100"/>
      <c r="ZP312" s="100"/>
      <c r="ZQ312" s="100"/>
      <c r="ZR312" s="100"/>
      <c r="ZS312" s="100"/>
      <c r="ZT312" s="100"/>
      <c r="ZU312" s="100"/>
      <c r="ZV312" s="100"/>
      <c r="ZW312" s="100"/>
      <c r="ZX312" s="100"/>
      <c r="ZY312" s="100"/>
      <c r="ZZ312" s="100"/>
      <c r="AAA312" s="100"/>
      <c r="AAB312" s="100"/>
      <c r="AAC312" s="100"/>
      <c r="AAD312" s="100"/>
      <c r="AAE312" s="100"/>
      <c r="AAF312" s="100"/>
      <c r="AAG312" s="100"/>
      <c r="AAH312" s="100"/>
      <c r="AAI312" s="100"/>
      <c r="AAJ312" s="100"/>
      <c r="AAK312" s="100"/>
      <c r="AAL312" s="100"/>
      <c r="AAM312" s="100"/>
      <c r="AAN312" s="100"/>
      <c r="AAO312" s="100"/>
      <c r="AAP312" s="100"/>
      <c r="AAQ312" s="100"/>
      <c r="AAR312" s="100"/>
      <c r="AAS312" s="100"/>
      <c r="AAT312" s="100"/>
      <c r="AAU312" s="100"/>
      <c r="AAV312" s="100"/>
      <c r="AAW312" s="100"/>
      <c r="AAX312" s="100"/>
      <c r="AAY312" s="100"/>
      <c r="AAZ312" s="100"/>
      <c r="ABA312" s="100"/>
      <c r="ABB312" s="100"/>
      <c r="ABC312" s="100"/>
      <c r="ABD312" s="100"/>
      <c r="ABE312" s="100"/>
      <c r="ABF312" s="100"/>
      <c r="ABG312" s="100"/>
      <c r="ABH312" s="100"/>
      <c r="ABI312" s="100"/>
      <c r="ABJ312" s="100"/>
      <c r="ABK312" s="100"/>
      <c r="ABL312" s="100"/>
      <c r="ABM312" s="100"/>
      <c r="ABN312" s="100"/>
      <c r="ABO312" s="100"/>
      <c r="ABP312" s="100"/>
      <c r="ABQ312" s="100"/>
      <c r="ABR312" s="100"/>
      <c r="ABS312" s="100"/>
      <c r="ABT312" s="100"/>
      <c r="ABU312" s="100"/>
      <c r="ABV312" s="100"/>
      <c r="ABW312" s="100"/>
      <c r="ABX312" s="100"/>
      <c r="ABY312" s="100"/>
      <c r="ABZ312" s="100"/>
      <c r="ACA312" s="100"/>
      <c r="ACB312" s="100"/>
      <c r="ACC312" s="100"/>
      <c r="ACD312" s="100"/>
      <c r="ACE312" s="100"/>
      <c r="ACF312" s="100"/>
      <c r="ACG312" s="100"/>
      <c r="ACH312" s="100"/>
      <c r="ACI312" s="100"/>
      <c r="ACJ312" s="100"/>
      <c r="ACK312" s="100"/>
      <c r="ACL312" s="100"/>
      <c r="ACM312" s="100"/>
      <c r="ACN312" s="100"/>
      <c r="ACO312" s="100"/>
      <c r="ACP312" s="100"/>
      <c r="ACQ312" s="100"/>
      <c r="ACR312" s="100"/>
      <c r="ACS312" s="100"/>
      <c r="ACT312" s="100"/>
      <c r="ACU312" s="100"/>
      <c r="ACV312" s="100"/>
      <c r="ACW312" s="100"/>
      <c r="ACX312" s="100"/>
      <c r="ACY312" s="100"/>
      <c r="ACZ312" s="100"/>
      <c r="ADA312" s="100"/>
      <c r="ADB312" s="100"/>
      <c r="ADC312" s="100"/>
      <c r="ADD312" s="100"/>
      <c r="ADE312" s="100"/>
      <c r="ADF312" s="100"/>
      <c r="ADG312" s="100"/>
      <c r="ADH312" s="100"/>
      <c r="ADI312" s="100"/>
      <c r="ADJ312" s="100"/>
      <c r="ADK312" s="100"/>
      <c r="ADL312" s="100"/>
      <c r="ADM312" s="100"/>
      <c r="ADN312" s="100"/>
      <c r="ADO312" s="100"/>
      <c r="ADP312" s="100"/>
      <c r="ADQ312" s="100"/>
      <c r="ADR312" s="100"/>
      <c r="ADS312" s="100"/>
      <c r="ADT312" s="100"/>
      <c r="ADU312" s="100"/>
      <c r="ADV312" s="100"/>
      <c r="ADW312" s="100"/>
      <c r="ADX312" s="100"/>
      <c r="ADY312" s="100"/>
      <c r="ADZ312" s="100"/>
      <c r="AEA312" s="100"/>
      <c r="AEB312" s="100"/>
      <c r="AEC312" s="100"/>
      <c r="AED312" s="100"/>
      <c r="AEE312" s="100"/>
      <c r="AEF312" s="100"/>
      <c r="AEG312" s="100"/>
      <c r="AEH312" s="100"/>
      <c r="AEI312" s="100"/>
      <c r="AEJ312" s="100"/>
      <c r="AEK312" s="100"/>
      <c r="AEL312" s="100"/>
      <c r="AEM312" s="100"/>
      <c r="AEN312" s="100"/>
      <c r="AEO312" s="100"/>
      <c r="AEP312" s="100"/>
      <c r="AEQ312" s="100"/>
      <c r="AER312" s="100"/>
      <c r="AES312" s="100"/>
      <c r="AET312" s="100"/>
      <c r="AEU312" s="100"/>
      <c r="AEV312" s="100"/>
      <c r="AEW312" s="100"/>
      <c r="AEX312" s="100"/>
      <c r="AEY312" s="100"/>
      <c r="AEZ312" s="100"/>
      <c r="AFA312" s="100"/>
      <c r="AFB312" s="100"/>
      <c r="AFC312" s="100"/>
      <c r="AFD312" s="100"/>
      <c r="AFE312" s="100"/>
      <c r="AFF312" s="100"/>
      <c r="AFG312" s="100"/>
      <c r="AFH312" s="100"/>
      <c r="AFI312" s="100"/>
      <c r="AFJ312" s="100"/>
      <c r="AFK312" s="100"/>
      <c r="AFL312" s="100"/>
      <c r="AFM312" s="100"/>
      <c r="AFN312" s="100"/>
      <c r="AFO312" s="100"/>
      <c r="AFP312" s="100"/>
      <c r="AFQ312" s="100"/>
      <c r="AFR312" s="100"/>
      <c r="AFS312" s="100"/>
      <c r="AFT312" s="100"/>
      <c r="AFU312" s="100"/>
      <c r="AFV312" s="100"/>
      <c r="AFW312" s="100"/>
      <c r="AFX312" s="100"/>
      <c r="AFY312" s="100"/>
      <c r="AFZ312" s="100"/>
      <c r="AGA312" s="100"/>
      <c r="AGB312" s="100"/>
      <c r="AGC312" s="100"/>
      <c r="AGD312" s="100"/>
      <c r="AGE312" s="100"/>
      <c r="AGF312" s="100"/>
      <c r="AGG312" s="100"/>
      <c r="AGH312" s="100"/>
      <c r="AGI312" s="100"/>
      <c r="AGJ312" s="100"/>
      <c r="AGK312" s="100"/>
      <c r="AGL312" s="100"/>
      <c r="AGM312" s="100"/>
      <c r="AGN312" s="100"/>
      <c r="AGO312" s="100"/>
      <c r="AGP312" s="100"/>
      <c r="AGQ312" s="100"/>
      <c r="AGR312" s="100"/>
      <c r="AGS312" s="100"/>
      <c r="AGT312" s="100"/>
      <c r="AGU312" s="100"/>
      <c r="AGV312" s="100"/>
      <c r="AGW312" s="100"/>
      <c r="AGX312" s="100"/>
      <c r="AGY312" s="100"/>
      <c r="AGZ312" s="100"/>
      <c r="AHA312" s="100"/>
      <c r="AHB312" s="100"/>
      <c r="AHC312" s="100"/>
      <c r="AHD312" s="100"/>
      <c r="AHE312" s="100"/>
      <c r="AHF312" s="100"/>
      <c r="AHG312" s="100"/>
      <c r="AHH312" s="100"/>
      <c r="AHI312" s="100"/>
      <c r="AHJ312" s="100"/>
      <c r="AHK312" s="100"/>
      <c r="AHL312" s="100"/>
      <c r="AHM312" s="100"/>
      <c r="AHN312" s="100"/>
      <c r="AHO312" s="100"/>
      <c r="AHP312" s="100"/>
      <c r="AHQ312" s="100"/>
      <c r="AHR312" s="100"/>
      <c r="AHS312" s="100"/>
      <c r="AHT312" s="100"/>
      <c r="AHU312" s="100"/>
      <c r="AHV312" s="100"/>
      <c r="AHW312" s="100"/>
      <c r="AHX312" s="100"/>
      <c r="AHY312" s="100"/>
      <c r="AHZ312" s="100"/>
      <c r="AIA312" s="100"/>
      <c r="AIB312" s="100"/>
      <c r="AIC312" s="100"/>
      <c r="AID312" s="100"/>
      <c r="AIE312" s="100"/>
      <c r="AIF312" s="100"/>
      <c r="AIG312" s="100"/>
      <c r="AIH312" s="100"/>
      <c r="AII312" s="100"/>
      <c r="AIJ312" s="100"/>
      <c r="AIK312" s="100"/>
      <c r="AIL312" s="100"/>
      <c r="AIM312" s="100"/>
      <c r="AIN312" s="100"/>
      <c r="AIO312" s="100"/>
      <c r="AIP312" s="100"/>
      <c r="AIQ312" s="100"/>
      <c r="AIR312" s="100"/>
      <c r="AIS312" s="100"/>
      <c r="AIT312" s="100"/>
      <c r="AIU312" s="100"/>
      <c r="AIV312" s="100"/>
      <c r="AIW312" s="100"/>
      <c r="AIX312" s="100"/>
      <c r="AIY312" s="100"/>
      <c r="AIZ312" s="100"/>
      <c r="AJA312" s="100"/>
      <c r="AJB312" s="100"/>
      <c r="AJC312" s="100"/>
      <c r="AJD312" s="100"/>
      <c r="AJE312" s="100"/>
      <c r="AJF312" s="100"/>
      <c r="AJG312" s="100"/>
      <c r="AJH312" s="100"/>
      <c r="AJI312" s="100"/>
      <c r="AJJ312" s="100"/>
      <c r="AJK312" s="100"/>
      <c r="AJL312" s="100"/>
      <c r="AJM312" s="100"/>
      <c r="AJN312" s="100"/>
      <c r="AJO312" s="100"/>
      <c r="AJP312" s="100"/>
      <c r="AJQ312" s="100"/>
      <c r="AJR312" s="100"/>
      <c r="AJS312" s="100"/>
      <c r="AJT312" s="100"/>
      <c r="AJU312" s="100"/>
      <c r="AJV312" s="100"/>
      <c r="AJW312" s="100"/>
      <c r="AJX312" s="100"/>
      <c r="AJY312" s="100"/>
      <c r="AJZ312" s="100"/>
      <c r="AKA312" s="100"/>
      <c r="AKB312" s="100"/>
      <c r="AKC312" s="100"/>
      <c r="AKD312" s="100"/>
      <c r="AKE312" s="100"/>
      <c r="AKF312" s="100"/>
      <c r="AKG312" s="100"/>
      <c r="AKH312" s="100"/>
      <c r="AKI312" s="100"/>
      <c r="AKJ312" s="100"/>
      <c r="AKK312" s="100"/>
      <c r="AKL312" s="100"/>
      <c r="AKM312" s="100"/>
      <c r="AKN312" s="100"/>
      <c r="AKO312" s="100"/>
      <c r="AKP312" s="100"/>
      <c r="AKQ312" s="100"/>
      <c r="AKR312" s="100"/>
      <c r="AKS312" s="100"/>
      <c r="AKT312" s="100"/>
      <c r="AKU312" s="100"/>
      <c r="AKV312" s="100"/>
      <c r="AKW312" s="100"/>
      <c r="AKX312" s="100"/>
      <c r="AKY312" s="100"/>
      <c r="AKZ312" s="100"/>
      <c r="ALA312" s="100"/>
      <c r="ALB312" s="100"/>
      <c r="ALC312" s="100"/>
      <c r="ALD312" s="100"/>
      <c r="ALE312" s="100"/>
      <c r="ALF312" s="100"/>
      <c r="ALG312" s="100"/>
      <c r="ALH312" s="100"/>
      <c r="ALI312" s="100"/>
      <c r="ALJ312" s="100"/>
      <c r="ALK312" s="100"/>
      <c r="ALL312" s="100"/>
      <c r="ALM312" s="100"/>
      <c r="ALN312" s="100"/>
      <c r="ALO312" s="100"/>
      <c r="ALP312" s="100"/>
      <c r="ALQ312" s="100"/>
      <c r="ALR312" s="100"/>
      <c r="ALS312" s="100"/>
      <c r="ALT312" s="100"/>
      <c r="ALU312" s="100"/>
      <c r="ALV312" s="100"/>
      <c r="ALW312" s="100"/>
      <c r="ALX312" s="100"/>
      <c r="ALY312" s="100"/>
      <c r="ALZ312" s="100"/>
      <c r="AMA312" s="100"/>
      <c r="AMB312" s="100"/>
      <c r="AMC312" s="100"/>
      <c r="AMD312" s="100"/>
      <c r="AME312" s="100"/>
      <c r="AMF312" s="100"/>
      <c r="AMG312" s="100"/>
      <c r="AMH312" s="100"/>
      <c r="AMI312" s="100"/>
    </row>
    <row r="313" spans="1:1023" s="104" customFormat="1">
      <c r="A313" s="117" t="s">
        <v>299</v>
      </c>
      <c r="B313" s="118" t="s">
        <v>317</v>
      </c>
      <c r="C313" s="100">
        <v>2</v>
      </c>
      <c r="D313" s="100">
        <v>1</v>
      </c>
      <c r="E313" s="100"/>
      <c r="F313" s="100"/>
      <c r="G313" s="100"/>
      <c r="H313" s="100">
        <f t="shared" si="44"/>
        <v>3</v>
      </c>
      <c r="I313" s="123" t="str">
        <f t="shared" si="45"/>
        <v>統一超商</v>
      </c>
      <c r="J313" s="127" t="str">
        <f>IF((I313&lt;&gt;店舗数一覧_2021!I313),"○","")</f>
        <v>○</v>
      </c>
      <c r="K313" s="124">
        <v>7443</v>
      </c>
      <c r="L313" s="102">
        <f t="shared" si="46"/>
        <v>2481</v>
      </c>
      <c r="S313" s="100"/>
      <c r="T313" s="100"/>
      <c r="U313" s="100"/>
      <c r="V313" s="100"/>
      <c r="W313" s="100"/>
      <c r="X313" s="100"/>
      <c r="Y313" s="100"/>
      <c r="Z313" s="100"/>
      <c r="AA313" s="100"/>
      <c r="AB313" s="100"/>
      <c r="AC313" s="100"/>
      <c r="AD313" s="100"/>
      <c r="AE313" s="100"/>
      <c r="AF313" s="100"/>
      <c r="AG313" s="100"/>
      <c r="AH313" s="100"/>
      <c r="AI313" s="100"/>
      <c r="AJ313" s="100"/>
      <c r="AK313" s="100"/>
      <c r="AL313" s="100"/>
      <c r="AM313" s="100"/>
      <c r="AN313" s="100"/>
      <c r="AO313" s="100"/>
      <c r="AP313" s="100"/>
      <c r="AQ313" s="100"/>
      <c r="AR313" s="100"/>
      <c r="AS313" s="100"/>
      <c r="AT313" s="100"/>
      <c r="AU313" s="100"/>
      <c r="AV313" s="100"/>
      <c r="AW313" s="100"/>
      <c r="AX313" s="100"/>
      <c r="AY313" s="100"/>
      <c r="AZ313" s="100"/>
      <c r="BA313" s="100"/>
      <c r="BB313" s="100"/>
      <c r="BC313" s="100"/>
      <c r="BD313" s="100"/>
      <c r="BE313" s="100"/>
      <c r="BF313" s="100"/>
      <c r="BG313" s="100"/>
      <c r="BH313" s="100"/>
      <c r="BI313" s="100"/>
      <c r="BJ313" s="100"/>
      <c r="BK313" s="100"/>
      <c r="BL313" s="100"/>
      <c r="BM313" s="100"/>
      <c r="BN313" s="100"/>
      <c r="BO313" s="100"/>
      <c r="BP313" s="100"/>
      <c r="BQ313" s="100"/>
      <c r="BR313" s="100"/>
      <c r="BS313" s="100"/>
      <c r="BT313" s="100"/>
      <c r="BU313" s="100"/>
      <c r="BV313" s="100"/>
      <c r="BW313" s="100"/>
      <c r="BX313" s="100"/>
      <c r="BY313" s="100"/>
      <c r="BZ313" s="100"/>
      <c r="CA313" s="100"/>
      <c r="CB313" s="100"/>
      <c r="CC313" s="100"/>
      <c r="CD313" s="100"/>
      <c r="CE313" s="100"/>
      <c r="CF313" s="100"/>
      <c r="CG313" s="100"/>
      <c r="CH313" s="100"/>
      <c r="CI313" s="100"/>
      <c r="CJ313" s="100"/>
      <c r="CK313" s="100"/>
      <c r="CL313" s="100"/>
      <c r="CM313" s="100"/>
      <c r="CN313" s="100"/>
      <c r="CO313" s="100"/>
      <c r="CP313" s="100"/>
      <c r="CQ313" s="100"/>
      <c r="CR313" s="100"/>
      <c r="CS313" s="100"/>
      <c r="CT313" s="100"/>
      <c r="CU313" s="100"/>
      <c r="CV313" s="100"/>
      <c r="CW313" s="100"/>
      <c r="CX313" s="100"/>
      <c r="CY313" s="100"/>
      <c r="CZ313" s="100"/>
      <c r="DA313" s="100"/>
      <c r="DB313" s="100"/>
      <c r="DC313" s="100"/>
      <c r="DD313" s="100"/>
      <c r="DE313" s="100"/>
      <c r="DF313" s="100"/>
      <c r="DG313" s="100"/>
      <c r="DH313" s="100"/>
      <c r="DI313" s="100"/>
      <c r="DJ313" s="100"/>
      <c r="DK313" s="100"/>
      <c r="DL313" s="100"/>
      <c r="DM313" s="100"/>
      <c r="DN313" s="100"/>
      <c r="DO313" s="100"/>
      <c r="DP313" s="100"/>
      <c r="DQ313" s="100"/>
      <c r="DR313" s="100"/>
      <c r="DS313" s="100"/>
      <c r="DT313" s="100"/>
      <c r="DU313" s="100"/>
      <c r="DV313" s="100"/>
      <c r="DW313" s="100"/>
      <c r="DX313" s="100"/>
      <c r="DY313" s="100"/>
      <c r="DZ313" s="100"/>
      <c r="EA313" s="100"/>
      <c r="EB313" s="100"/>
      <c r="EC313" s="100"/>
      <c r="ED313" s="100"/>
      <c r="EE313" s="100"/>
      <c r="EF313" s="100"/>
      <c r="EG313" s="100"/>
      <c r="EH313" s="100"/>
      <c r="EI313" s="100"/>
      <c r="EJ313" s="100"/>
      <c r="EK313" s="100"/>
      <c r="EL313" s="100"/>
      <c r="EM313" s="100"/>
      <c r="EN313" s="100"/>
      <c r="EO313" s="100"/>
      <c r="EP313" s="100"/>
      <c r="EQ313" s="100"/>
      <c r="ER313" s="100"/>
      <c r="ES313" s="100"/>
      <c r="ET313" s="100"/>
      <c r="EU313" s="100"/>
      <c r="EV313" s="100"/>
      <c r="EW313" s="100"/>
      <c r="EX313" s="100"/>
      <c r="EY313" s="100"/>
      <c r="EZ313" s="100"/>
      <c r="FA313" s="100"/>
      <c r="FB313" s="100"/>
      <c r="FC313" s="100"/>
      <c r="FD313" s="100"/>
      <c r="FE313" s="100"/>
      <c r="FF313" s="100"/>
      <c r="FG313" s="100"/>
      <c r="FH313" s="100"/>
      <c r="FI313" s="100"/>
      <c r="FJ313" s="100"/>
      <c r="FK313" s="100"/>
      <c r="FL313" s="100"/>
      <c r="FM313" s="100"/>
      <c r="FN313" s="100"/>
      <c r="FO313" s="100"/>
      <c r="FP313" s="100"/>
      <c r="FQ313" s="100"/>
      <c r="FR313" s="100"/>
      <c r="FS313" s="100"/>
      <c r="FT313" s="100"/>
      <c r="FU313" s="100"/>
      <c r="FV313" s="100"/>
      <c r="FW313" s="100"/>
      <c r="FX313" s="100"/>
      <c r="FY313" s="100"/>
      <c r="FZ313" s="100"/>
      <c r="GA313" s="100"/>
      <c r="GB313" s="100"/>
      <c r="GC313" s="100"/>
      <c r="GD313" s="100"/>
      <c r="GE313" s="100"/>
      <c r="GF313" s="100"/>
      <c r="GG313" s="100"/>
      <c r="GH313" s="100"/>
      <c r="GI313" s="100"/>
      <c r="GJ313" s="100"/>
      <c r="GK313" s="100"/>
      <c r="GL313" s="100"/>
      <c r="GM313" s="100"/>
      <c r="GN313" s="100"/>
      <c r="GO313" s="100"/>
      <c r="GP313" s="100"/>
      <c r="GQ313" s="100"/>
      <c r="GR313" s="100"/>
      <c r="GS313" s="100"/>
      <c r="GT313" s="100"/>
      <c r="GU313" s="100"/>
      <c r="GV313" s="100"/>
      <c r="GW313" s="100"/>
      <c r="GX313" s="100"/>
      <c r="GY313" s="100"/>
      <c r="GZ313" s="100"/>
      <c r="HA313" s="100"/>
      <c r="HB313" s="100"/>
      <c r="HC313" s="100"/>
      <c r="HD313" s="100"/>
      <c r="HE313" s="100"/>
      <c r="HF313" s="100"/>
      <c r="HG313" s="100"/>
      <c r="HH313" s="100"/>
      <c r="HI313" s="100"/>
      <c r="HJ313" s="100"/>
      <c r="HK313" s="100"/>
      <c r="HL313" s="100"/>
      <c r="HM313" s="100"/>
      <c r="HN313" s="100"/>
      <c r="HO313" s="100"/>
      <c r="HP313" s="100"/>
      <c r="HQ313" s="100"/>
      <c r="HR313" s="100"/>
      <c r="HS313" s="100"/>
      <c r="HT313" s="100"/>
      <c r="HU313" s="100"/>
      <c r="HV313" s="100"/>
      <c r="HW313" s="100"/>
      <c r="HX313" s="100"/>
      <c r="HY313" s="100"/>
      <c r="HZ313" s="100"/>
      <c r="IA313" s="100"/>
      <c r="IB313" s="100"/>
      <c r="IC313" s="100"/>
      <c r="ID313" s="100"/>
      <c r="IE313" s="100"/>
      <c r="IF313" s="100"/>
      <c r="IG313" s="100"/>
      <c r="IH313" s="100"/>
      <c r="II313" s="100"/>
      <c r="IJ313" s="100"/>
      <c r="IK313" s="100"/>
      <c r="IL313" s="100"/>
      <c r="IM313" s="100"/>
      <c r="IN313" s="100"/>
      <c r="IO313" s="100"/>
      <c r="IP313" s="100"/>
      <c r="IQ313" s="100"/>
      <c r="IR313" s="100"/>
      <c r="IS313" s="100"/>
      <c r="IT313" s="100"/>
      <c r="IU313" s="100"/>
      <c r="IV313" s="100"/>
      <c r="IW313" s="100"/>
      <c r="IX313" s="100"/>
      <c r="IY313" s="100"/>
      <c r="IZ313" s="100"/>
      <c r="JA313" s="100"/>
      <c r="JB313" s="100"/>
      <c r="JC313" s="100"/>
      <c r="JD313" s="100"/>
      <c r="JE313" s="100"/>
      <c r="JF313" s="100"/>
      <c r="JG313" s="100"/>
      <c r="JH313" s="100"/>
      <c r="JI313" s="100"/>
      <c r="JJ313" s="100"/>
      <c r="JK313" s="100"/>
      <c r="JL313" s="100"/>
      <c r="JM313" s="100"/>
      <c r="JN313" s="100"/>
      <c r="JO313" s="100"/>
      <c r="JP313" s="100"/>
      <c r="JQ313" s="100"/>
      <c r="JR313" s="100"/>
      <c r="JS313" s="100"/>
      <c r="JT313" s="100"/>
      <c r="JU313" s="100"/>
      <c r="JV313" s="100"/>
      <c r="JW313" s="100"/>
      <c r="JX313" s="100"/>
      <c r="JY313" s="100"/>
      <c r="JZ313" s="100"/>
      <c r="KA313" s="100"/>
      <c r="KB313" s="100"/>
      <c r="KC313" s="100"/>
      <c r="KD313" s="100"/>
      <c r="KE313" s="100"/>
      <c r="KF313" s="100"/>
      <c r="KG313" s="100"/>
      <c r="KH313" s="100"/>
      <c r="KI313" s="100"/>
      <c r="KJ313" s="100"/>
      <c r="KK313" s="100"/>
      <c r="KL313" s="100"/>
      <c r="KM313" s="100"/>
      <c r="KN313" s="100"/>
      <c r="KO313" s="100"/>
      <c r="KP313" s="100"/>
      <c r="KQ313" s="100"/>
      <c r="KR313" s="100"/>
      <c r="KS313" s="100"/>
      <c r="KT313" s="100"/>
      <c r="KU313" s="100"/>
      <c r="KV313" s="100"/>
      <c r="KW313" s="100"/>
      <c r="KX313" s="100"/>
      <c r="KY313" s="100"/>
      <c r="KZ313" s="100"/>
      <c r="LA313" s="100"/>
      <c r="LB313" s="100"/>
      <c r="LC313" s="100"/>
      <c r="LD313" s="100"/>
      <c r="LE313" s="100"/>
      <c r="LF313" s="100"/>
      <c r="LG313" s="100"/>
      <c r="LH313" s="100"/>
      <c r="LI313" s="100"/>
      <c r="LJ313" s="100"/>
      <c r="LK313" s="100"/>
      <c r="LL313" s="100"/>
      <c r="LM313" s="100"/>
      <c r="LN313" s="100"/>
      <c r="LO313" s="100"/>
      <c r="LP313" s="100"/>
      <c r="LQ313" s="100"/>
      <c r="LR313" s="100"/>
      <c r="LS313" s="100"/>
      <c r="LT313" s="100"/>
      <c r="LU313" s="100"/>
      <c r="LV313" s="100"/>
      <c r="LW313" s="100"/>
      <c r="LX313" s="100"/>
      <c r="LY313" s="100"/>
      <c r="LZ313" s="100"/>
      <c r="MA313" s="100"/>
      <c r="MB313" s="100"/>
      <c r="MC313" s="100"/>
      <c r="MD313" s="100"/>
      <c r="ME313" s="100"/>
      <c r="MF313" s="100"/>
      <c r="MG313" s="100"/>
      <c r="MH313" s="100"/>
      <c r="MI313" s="100"/>
      <c r="MJ313" s="100"/>
      <c r="MK313" s="100"/>
      <c r="ML313" s="100"/>
      <c r="MM313" s="100"/>
      <c r="MN313" s="100"/>
      <c r="MO313" s="100"/>
      <c r="MP313" s="100"/>
      <c r="MQ313" s="100"/>
      <c r="MR313" s="100"/>
      <c r="MS313" s="100"/>
      <c r="MT313" s="100"/>
      <c r="MU313" s="100"/>
      <c r="MV313" s="100"/>
      <c r="MW313" s="100"/>
      <c r="MX313" s="100"/>
      <c r="MY313" s="100"/>
      <c r="MZ313" s="100"/>
      <c r="NA313" s="100"/>
      <c r="NB313" s="100"/>
      <c r="NC313" s="100"/>
      <c r="ND313" s="100"/>
      <c r="NE313" s="100"/>
      <c r="NF313" s="100"/>
      <c r="NG313" s="100"/>
      <c r="NH313" s="100"/>
      <c r="NI313" s="100"/>
      <c r="NJ313" s="100"/>
      <c r="NK313" s="100"/>
      <c r="NL313" s="100"/>
      <c r="NM313" s="100"/>
      <c r="NN313" s="100"/>
      <c r="NO313" s="100"/>
      <c r="NP313" s="100"/>
      <c r="NQ313" s="100"/>
      <c r="NR313" s="100"/>
      <c r="NS313" s="100"/>
      <c r="NT313" s="100"/>
      <c r="NU313" s="100"/>
      <c r="NV313" s="100"/>
      <c r="NW313" s="100"/>
      <c r="NX313" s="100"/>
      <c r="NY313" s="100"/>
      <c r="NZ313" s="100"/>
      <c r="OA313" s="100"/>
      <c r="OB313" s="100"/>
      <c r="OC313" s="100"/>
      <c r="OD313" s="100"/>
      <c r="OE313" s="100"/>
      <c r="OF313" s="100"/>
      <c r="OG313" s="100"/>
      <c r="OH313" s="100"/>
      <c r="OI313" s="100"/>
      <c r="OJ313" s="100"/>
      <c r="OK313" s="100"/>
      <c r="OL313" s="100"/>
      <c r="OM313" s="100"/>
      <c r="ON313" s="100"/>
      <c r="OO313" s="100"/>
      <c r="OP313" s="100"/>
      <c r="OQ313" s="100"/>
      <c r="OR313" s="100"/>
      <c r="OS313" s="100"/>
      <c r="OT313" s="100"/>
      <c r="OU313" s="100"/>
      <c r="OV313" s="100"/>
      <c r="OW313" s="100"/>
      <c r="OX313" s="100"/>
      <c r="OY313" s="100"/>
      <c r="OZ313" s="100"/>
      <c r="PA313" s="100"/>
      <c r="PB313" s="100"/>
      <c r="PC313" s="100"/>
      <c r="PD313" s="100"/>
      <c r="PE313" s="100"/>
      <c r="PF313" s="100"/>
      <c r="PG313" s="100"/>
      <c r="PH313" s="100"/>
      <c r="PI313" s="100"/>
      <c r="PJ313" s="100"/>
      <c r="PK313" s="100"/>
      <c r="PL313" s="100"/>
      <c r="PM313" s="100"/>
      <c r="PN313" s="100"/>
      <c r="PO313" s="100"/>
      <c r="PP313" s="100"/>
      <c r="PQ313" s="100"/>
      <c r="PR313" s="100"/>
      <c r="PS313" s="100"/>
      <c r="PT313" s="100"/>
      <c r="PU313" s="100"/>
      <c r="PV313" s="100"/>
      <c r="PW313" s="100"/>
      <c r="PX313" s="100"/>
      <c r="PY313" s="100"/>
      <c r="PZ313" s="100"/>
      <c r="QA313" s="100"/>
      <c r="QB313" s="100"/>
      <c r="QC313" s="100"/>
      <c r="QD313" s="100"/>
      <c r="QE313" s="100"/>
      <c r="QF313" s="100"/>
      <c r="QG313" s="100"/>
      <c r="QH313" s="100"/>
      <c r="QI313" s="100"/>
      <c r="QJ313" s="100"/>
      <c r="QK313" s="100"/>
      <c r="QL313" s="100"/>
      <c r="QM313" s="100"/>
      <c r="QN313" s="100"/>
      <c r="QO313" s="100"/>
      <c r="QP313" s="100"/>
      <c r="QQ313" s="100"/>
      <c r="QR313" s="100"/>
      <c r="QS313" s="100"/>
      <c r="QT313" s="100"/>
      <c r="QU313" s="100"/>
      <c r="QV313" s="100"/>
      <c r="QW313" s="100"/>
      <c r="QX313" s="100"/>
      <c r="QY313" s="100"/>
      <c r="QZ313" s="100"/>
      <c r="RA313" s="100"/>
      <c r="RB313" s="100"/>
      <c r="RC313" s="100"/>
      <c r="RD313" s="100"/>
      <c r="RE313" s="100"/>
      <c r="RF313" s="100"/>
      <c r="RG313" s="100"/>
      <c r="RH313" s="100"/>
      <c r="RI313" s="100"/>
      <c r="RJ313" s="100"/>
      <c r="RK313" s="100"/>
      <c r="RL313" s="100"/>
      <c r="RM313" s="100"/>
      <c r="RN313" s="100"/>
      <c r="RO313" s="100"/>
      <c r="RP313" s="100"/>
      <c r="RQ313" s="100"/>
      <c r="RR313" s="100"/>
      <c r="RS313" s="100"/>
      <c r="RT313" s="100"/>
      <c r="RU313" s="100"/>
      <c r="RV313" s="100"/>
      <c r="RW313" s="100"/>
      <c r="RX313" s="100"/>
      <c r="RY313" s="100"/>
      <c r="RZ313" s="100"/>
      <c r="SA313" s="100"/>
      <c r="SB313" s="100"/>
      <c r="SC313" s="100"/>
      <c r="SD313" s="100"/>
      <c r="SE313" s="100"/>
      <c r="SF313" s="100"/>
      <c r="SG313" s="100"/>
      <c r="SH313" s="100"/>
      <c r="SI313" s="100"/>
      <c r="SJ313" s="100"/>
      <c r="SK313" s="100"/>
      <c r="SL313" s="100"/>
      <c r="SM313" s="100"/>
      <c r="SN313" s="100"/>
      <c r="SO313" s="100"/>
      <c r="SP313" s="100"/>
      <c r="SQ313" s="100"/>
      <c r="SR313" s="100"/>
      <c r="SS313" s="100"/>
      <c r="ST313" s="100"/>
      <c r="SU313" s="100"/>
      <c r="SV313" s="100"/>
      <c r="SW313" s="100"/>
      <c r="SX313" s="100"/>
      <c r="SY313" s="100"/>
      <c r="SZ313" s="100"/>
      <c r="TA313" s="100"/>
      <c r="TB313" s="100"/>
      <c r="TC313" s="100"/>
      <c r="TD313" s="100"/>
      <c r="TE313" s="100"/>
      <c r="TF313" s="100"/>
      <c r="TG313" s="100"/>
      <c r="TH313" s="100"/>
      <c r="TI313" s="100"/>
      <c r="TJ313" s="100"/>
      <c r="TK313" s="100"/>
      <c r="TL313" s="100"/>
      <c r="TM313" s="100"/>
      <c r="TN313" s="100"/>
      <c r="TO313" s="100"/>
      <c r="TP313" s="100"/>
      <c r="TQ313" s="100"/>
      <c r="TR313" s="100"/>
      <c r="TS313" s="100"/>
      <c r="TT313" s="100"/>
      <c r="TU313" s="100"/>
      <c r="TV313" s="100"/>
      <c r="TW313" s="100"/>
      <c r="TX313" s="100"/>
      <c r="TY313" s="100"/>
      <c r="TZ313" s="100"/>
      <c r="UA313" s="100"/>
      <c r="UB313" s="100"/>
      <c r="UC313" s="100"/>
      <c r="UD313" s="100"/>
      <c r="UE313" s="100"/>
      <c r="UF313" s="100"/>
      <c r="UG313" s="100"/>
      <c r="UH313" s="100"/>
      <c r="UI313" s="100"/>
      <c r="UJ313" s="100"/>
      <c r="UK313" s="100"/>
      <c r="UL313" s="100"/>
      <c r="UM313" s="100"/>
      <c r="UN313" s="100"/>
      <c r="UO313" s="100"/>
      <c r="UP313" s="100"/>
      <c r="UQ313" s="100"/>
      <c r="UR313" s="100"/>
      <c r="US313" s="100"/>
      <c r="UT313" s="100"/>
      <c r="UU313" s="100"/>
      <c r="UV313" s="100"/>
      <c r="UW313" s="100"/>
      <c r="UX313" s="100"/>
      <c r="UY313" s="100"/>
      <c r="UZ313" s="100"/>
      <c r="VA313" s="100"/>
      <c r="VB313" s="100"/>
      <c r="VC313" s="100"/>
      <c r="VD313" s="100"/>
      <c r="VE313" s="100"/>
      <c r="VF313" s="100"/>
      <c r="VG313" s="100"/>
      <c r="VH313" s="100"/>
      <c r="VI313" s="100"/>
      <c r="VJ313" s="100"/>
      <c r="VK313" s="100"/>
      <c r="VL313" s="100"/>
      <c r="VM313" s="100"/>
      <c r="VN313" s="100"/>
      <c r="VO313" s="100"/>
      <c r="VP313" s="100"/>
      <c r="VQ313" s="100"/>
      <c r="VR313" s="100"/>
      <c r="VS313" s="100"/>
      <c r="VT313" s="100"/>
      <c r="VU313" s="100"/>
      <c r="VV313" s="100"/>
      <c r="VW313" s="100"/>
      <c r="VX313" s="100"/>
      <c r="VY313" s="100"/>
      <c r="VZ313" s="100"/>
      <c r="WA313" s="100"/>
      <c r="WB313" s="100"/>
      <c r="WC313" s="100"/>
      <c r="WD313" s="100"/>
      <c r="WE313" s="100"/>
      <c r="WF313" s="100"/>
      <c r="WG313" s="100"/>
      <c r="WH313" s="100"/>
      <c r="WI313" s="100"/>
      <c r="WJ313" s="100"/>
      <c r="WK313" s="100"/>
      <c r="WL313" s="100"/>
      <c r="WM313" s="100"/>
      <c r="WN313" s="100"/>
      <c r="WO313" s="100"/>
      <c r="WP313" s="100"/>
      <c r="WQ313" s="100"/>
      <c r="WR313" s="100"/>
      <c r="WS313" s="100"/>
      <c r="WT313" s="100"/>
      <c r="WU313" s="100"/>
      <c r="WV313" s="100"/>
      <c r="WW313" s="100"/>
      <c r="WX313" s="100"/>
      <c r="WY313" s="100"/>
      <c r="WZ313" s="100"/>
      <c r="XA313" s="100"/>
      <c r="XB313" s="100"/>
      <c r="XC313" s="100"/>
      <c r="XD313" s="100"/>
      <c r="XE313" s="100"/>
      <c r="XF313" s="100"/>
      <c r="XG313" s="100"/>
      <c r="XH313" s="100"/>
      <c r="XI313" s="100"/>
      <c r="XJ313" s="100"/>
      <c r="XK313" s="100"/>
      <c r="XL313" s="100"/>
      <c r="XM313" s="100"/>
      <c r="XN313" s="100"/>
      <c r="XO313" s="100"/>
      <c r="XP313" s="100"/>
      <c r="XQ313" s="100"/>
      <c r="XR313" s="100"/>
      <c r="XS313" s="100"/>
      <c r="XT313" s="100"/>
      <c r="XU313" s="100"/>
      <c r="XV313" s="100"/>
      <c r="XW313" s="100"/>
      <c r="XX313" s="100"/>
      <c r="XY313" s="100"/>
      <c r="XZ313" s="100"/>
      <c r="YA313" s="100"/>
      <c r="YB313" s="100"/>
      <c r="YC313" s="100"/>
      <c r="YD313" s="100"/>
      <c r="YE313" s="100"/>
      <c r="YF313" s="100"/>
      <c r="YG313" s="100"/>
      <c r="YH313" s="100"/>
      <c r="YI313" s="100"/>
      <c r="YJ313" s="100"/>
      <c r="YK313" s="100"/>
      <c r="YL313" s="100"/>
      <c r="YM313" s="100"/>
      <c r="YN313" s="100"/>
      <c r="YO313" s="100"/>
      <c r="YP313" s="100"/>
      <c r="YQ313" s="100"/>
      <c r="YR313" s="100"/>
      <c r="YS313" s="100"/>
      <c r="YT313" s="100"/>
      <c r="YU313" s="100"/>
      <c r="YV313" s="100"/>
      <c r="YW313" s="100"/>
      <c r="YX313" s="100"/>
      <c r="YY313" s="100"/>
      <c r="YZ313" s="100"/>
      <c r="ZA313" s="100"/>
      <c r="ZB313" s="100"/>
      <c r="ZC313" s="100"/>
      <c r="ZD313" s="100"/>
      <c r="ZE313" s="100"/>
      <c r="ZF313" s="100"/>
      <c r="ZG313" s="100"/>
      <c r="ZH313" s="100"/>
      <c r="ZI313" s="100"/>
      <c r="ZJ313" s="100"/>
      <c r="ZK313" s="100"/>
      <c r="ZL313" s="100"/>
      <c r="ZM313" s="100"/>
      <c r="ZN313" s="100"/>
      <c r="ZO313" s="100"/>
      <c r="ZP313" s="100"/>
      <c r="ZQ313" s="100"/>
      <c r="ZR313" s="100"/>
      <c r="ZS313" s="100"/>
      <c r="ZT313" s="100"/>
      <c r="ZU313" s="100"/>
      <c r="ZV313" s="100"/>
      <c r="ZW313" s="100"/>
      <c r="ZX313" s="100"/>
      <c r="ZY313" s="100"/>
      <c r="ZZ313" s="100"/>
      <c r="AAA313" s="100"/>
      <c r="AAB313" s="100"/>
      <c r="AAC313" s="100"/>
      <c r="AAD313" s="100"/>
      <c r="AAE313" s="100"/>
      <c r="AAF313" s="100"/>
      <c r="AAG313" s="100"/>
      <c r="AAH313" s="100"/>
      <c r="AAI313" s="100"/>
      <c r="AAJ313" s="100"/>
      <c r="AAK313" s="100"/>
      <c r="AAL313" s="100"/>
      <c r="AAM313" s="100"/>
      <c r="AAN313" s="100"/>
      <c r="AAO313" s="100"/>
      <c r="AAP313" s="100"/>
      <c r="AAQ313" s="100"/>
      <c r="AAR313" s="100"/>
      <c r="AAS313" s="100"/>
      <c r="AAT313" s="100"/>
      <c r="AAU313" s="100"/>
      <c r="AAV313" s="100"/>
      <c r="AAW313" s="100"/>
      <c r="AAX313" s="100"/>
      <c r="AAY313" s="100"/>
      <c r="AAZ313" s="100"/>
      <c r="ABA313" s="100"/>
      <c r="ABB313" s="100"/>
      <c r="ABC313" s="100"/>
      <c r="ABD313" s="100"/>
      <c r="ABE313" s="100"/>
      <c r="ABF313" s="100"/>
      <c r="ABG313" s="100"/>
      <c r="ABH313" s="100"/>
      <c r="ABI313" s="100"/>
      <c r="ABJ313" s="100"/>
      <c r="ABK313" s="100"/>
      <c r="ABL313" s="100"/>
      <c r="ABM313" s="100"/>
      <c r="ABN313" s="100"/>
      <c r="ABO313" s="100"/>
      <c r="ABP313" s="100"/>
      <c r="ABQ313" s="100"/>
      <c r="ABR313" s="100"/>
      <c r="ABS313" s="100"/>
      <c r="ABT313" s="100"/>
      <c r="ABU313" s="100"/>
      <c r="ABV313" s="100"/>
      <c r="ABW313" s="100"/>
      <c r="ABX313" s="100"/>
      <c r="ABY313" s="100"/>
      <c r="ABZ313" s="100"/>
      <c r="ACA313" s="100"/>
      <c r="ACB313" s="100"/>
      <c r="ACC313" s="100"/>
      <c r="ACD313" s="100"/>
      <c r="ACE313" s="100"/>
      <c r="ACF313" s="100"/>
      <c r="ACG313" s="100"/>
      <c r="ACH313" s="100"/>
      <c r="ACI313" s="100"/>
      <c r="ACJ313" s="100"/>
      <c r="ACK313" s="100"/>
      <c r="ACL313" s="100"/>
      <c r="ACM313" s="100"/>
      <c r="ACN313" s="100"/>
      <c r="ACO313" s="100"/>
      <c r="ACP313" s="100"/>
      <c r="ACQ313" s="100"/>
      <c r="ACR313" s="100"/>
      <c r="ACS313" s="100"/>
      <c r="ACT313" s="100"/>
      <c r="ACU313" s="100"/>
      <c r="ACV313" s="100"/>
      <c r="ACW313" s="100"/>
      <c r="ACX313" s="100"/>
      <c r="ACY313" s="100"/>
      <c r="ACZ313" s="100"/>
      <c r="ADA313" s="100"/>
      <c r="ADB313" s="100"/>
      <c r="ADC313" s="100"/>
      <c r="ADD313" s="100"/>
      <c r="ADE313" s="100"/>
      <c r="ADF313" s="100"/>
      <c r="ADG313" s="100"/>
      <c r="ADH313" s="100"/>
      <c r="ADI313" s="100"/>
      <c r="ADJ313" s="100"/>
      <c r="ADK313" s="100"/>
      <c r="ADL313" s="100"/>
      <c r="ADM313" s="100"/>
      <c r="ADN313" s="100"/>
      <c r="ADO313" s="100"/>
      <c r="ADP313" s="100"/>
      <c r="ADQ313" s="100"/>
      <c r="ADR313" s="100"/>
      <c r="ADS313" s="100"/>
      <c r="ADT313" s="100"/>
      <c r="ADU313" s="100"/>
      <c r="ADV313" s="100"/>
      <c r="ADW313" s="100"/>
      <c r="ADX313" s="100"/>
      <c r="ADY313" s="100"/>
      <c r="ADZ313" s="100"/>
      <c r="AEA313" s="100"/>
      <c r="AEB313" s="100"/>
      <c r="AEC313" s="100"/>
      <c r="AED313" s="100"/>
      <c r="AEE313" s="100"/>
      <c r="AEF313" s="100"/>
      <c r="AEG313" s="100"/>
      <c r="AEH313" s="100"/>
      <c r="AEI313" s="100"/>
      <c r="AEJ313" s="100"/>
      <c r="AEK313" s="100"/>
      <c r="AEL313" s="100"/>
      <c r="AEM313" s="100"/>
      <c r="AEN313" s="100"/>
      <c r="AEO313" s="100"/>
      <c r="AEP313" s="100"/>
      <c r="AEQ313" s="100"/>
      <c r="AER313" s="100"/>
      <c r="AES313" s="100"/>
      <c r="AET313" s="100"/>
      <c r="AEU313" s="100"/>
      <c r="AEV313" s="100"/>
      <c r="AEW313" s="100"/>
      <c r="AEX313" s="100"/>
      <c r="AEY313" s="100"/>
      <c r="AEZ313" s="100"/>
      <c r="AFA313" s="100"/>
      <c r="AFB313" s="100"/>
      <c r="AFC313" s="100"/>
      <c r="AFD313" s="100"/>
      <c r="AFE313" s="100"/>
      <c r="AFF313" s="100"/>
      <c r="AFG313" s="100"/>
      <c r="AFH313" s="100"/>
      <c r="AFI313" s="100"/>
      <c r="AFJ313" s="100"/>
      <c r="AFK313" s="100"/>
      <c r="AFL313" s="100"/>
      <c r="AFM313" s="100"/>
      <c r="AFN313" s="100"/>
      <c r="AFO313" s="100"/>
      <c r="AFP313" s="100"/>
      <c r="AFQ313" s="100"/>
      <c r="AFR313" s="100"/>
      <c r="AFS313" s="100"/>
      <c r="AFT313" s="100"/>
      <c r="AFU313" s="100"/>
      <c r="AFV313" s="100"/>
      <c r="AFW313" s="100"/>
      <c r="AFX313" s="100"/>
      <c r="AFY313" s="100"/>
      <c r="AFZ313" s="100"/>
      <c r="AGA313" s="100"/>
      <c r="AGB313" s="100"/>
      <c r="AGC313" s="100"/>
      <c r="AGD313" s="100"/>
      <c r="AGE313" s="100"/>
      <c r="AGF313" s="100"/>
      <c r="AGG313" s="100"/>
      <c r="AGH313" s="100"/>
      <c r="AGI313" s="100"/>
      <c r="AGJ313" s="100"/>
      <c r="AGK313" s="100"/>
      <c r="AGL313" s="100"/>
      <c r="AGM313" s="100"/>
      <c r="AGN313" s="100"/>
      <c r="AGO313" s="100"/>
      <c r="AGP313" s="100"/>
      <c r="AGQ313" s="100"/>
      <c r="AGR313" s="100"/>
      <c r="AGS313" s="100"/>
      <c r="AGT313" s="100"/>
      <c r="AGU313" s="100"/>
      <c r="AGV313" s="100"/>
      <c r="AGW313" s="100"/>
      <c r="AGX313" s="100"/>
      <c r="AGY313" s="100"/>
      <c r="AGZ313" s="100"/>
      <c r="AHA313" s="100"/>
      <c r="AHB313" s="100"/>
      <c r="AHC313" s="100"/>
      <c r="AHD313" s="100"/>
      <c r="AHE313" s="100"/>
      <c r="AHF313" s="100"/>
      <c r="AHG313" s="100"/>
      <c r="AHH313" s="100"/>
      <c r="AHI313" s="100"/>
      <c r="AHJ313" s="100"/>
      <c r="AHK313" s="100"/>
      <c r="AHL313" s="100"/>
      <c r="AHM313" s="100"/>
      <c r="AHN313" s="100"/>
      <c r="AHO313" s="100"/>
      <c r="AHP313" s="100"/>
      <c r="AHQ313" s="100"/>
      <c r="AHR313" s="100"/>
      <c r="AHS313" s="100"/>
      <c r="AHT313" s="100"/>
      <c r="AHU313" s="100"/>
      <c r="AHV313" s="100"/>
      <c r="AHW313" s="100"/>
      <c r="AHX313" s="100"/>
      <c r="AHY313" s="100"/>
      <c r="AHZ313" s="100"/>
      <c r="AIA313" s="100"/>
      <c r="AIB313" s="100"/>
      <c r="AIC313" s="100"/>
      <c r="AID313" s="100"/>
      <c r="AIE313" s="100"/>
      <c r="AIF313" s="100"/>
      <c r="AIG313" s="100"/>
      <c r="AIH313" s="100"/>
      <c r="AII313" s="100"/>
      <c r="AIJ313" s="100"/>
      <c r="AIK313" s="100"/>
      <c r="AIL313" s="100"/>
      <c r="AIM313" s="100"/>
      <c r="AIN313" s="100"/>
      <c r="AIO313" s="100"/>
      <c r="AIP313" s="100"/>
      <c r="AIQ313" s="100"/>
      <c r="AIR313" s="100"/>
      <c r="AIS313" s="100"/>
      <c r="AIT313" s="100"/>
      <c r="AIU313" s="100"/>
      <c r="AIV313" s="100"/>
      <c r="AIW313" s="100"/>
      <c r="AIX313" s="100"/>
      <c r="AIY313" s="100"/>
      <c r="AIZ313" s="100"/>
      <c r="AJA313" s="100"/>
      <c r="AJB313" s="100"/>
      <c r="AJC313" s="100"/>
      <c r="AJD313" s="100"/>
      <c r="AJE313" s="100"/>
      <c r="AJF313" s="100"/>
      <c r="AJG313" s="100"/>
      <c r="AJH313" s="100"/>
      <c r="AJI313" s="100"/>
      <c r="AJJ313" s="100"/>
      <c r="AJK313" s="100"/>
      <c r="AJL313" s="100"/>
      <c r="AJM313" s="100"/>
      <c r="AJN313" s="100"/>
      <c r="AJO313" s="100"/>
      <c r="AJP313" s="100"/>
      <c r="AJQ313" s="100"/>
      <c r="AJR313" s="100"/>
      <c r="AJS313" s="100"/>
      <c r="AJT313" s="100"/>
      <c r="AJU313" s="100"/>
      <c r="AJV313" s="100"/>
      <c r="AJW313" s="100"/>
      <c r="AJX313" s="100"/>
      <c r="AJY313" s="100"/>
      <c r="AJZ313" s="100"/>
      <c r="AKA313" s="100"/>
      <c r="AKB313" s="100"/>
      <c r="AKC313" s="100"/>
      <c r="AKD313" s="100"/>
      <c r="AKE313" s="100"/>
      <c r="AKF313" s="100"/>
      <c r="AKG313" s="100"/>
      <c r="AKH313" s="100"/>
      <c r="AKI313" s="100"/>
      <c r="AKJ313" s="100"/>
      <c r="AKK313" s="100"/>
      <c r="AKL313" s="100"/>
      <c r="AKM313" s="100"/>
      <c r="AKN313" s="100"/>
      <c r="AKO313" s="100"/>
      <c r="AKP313" s="100"/>
      <c r="AKQ313" s="100"/>
      <c r="AKR313" s="100"/>
      <c r="AKS313" s="100"/>
      <c r="AKT313" s="100"/>
      <c r="AKU313" s="100"/>
      <c r="AKV313" s="100"/>
      <c r="AKW313" s="100"/>
      <c r="AKX313" s="100"/>
      <c r="AKY313" s="100"/>
      <c r="AKZ313" s="100"/>
      <c r="ALA313" s="100"/>
      <c r="ALB313" s="100"/>
      <c r="ALC313" s="100"/>
      <c r="ALD313" s="100"/>
      <c r="ALE313" s="100"/>
      <c r="ALF313" s="100"/>
      <c r="ALG313" s="100"/>
      <c r="ALH313" s="100"/>
      <c r="ALI313" s="100"/>
      <c r="ALJ313" s="100"/>
      <c r="ALK313" s="100"/>
      <c r="ALL313" s="100"/>
      <c r="ALM313" s="100"/>
      <c r="ALN313" s="100"/>
      <c r="ALO313" s="100"/>
      <c r="ALP313" s="100"/>
      <c r="ALQ313" s="100"/>
      <c r="ALR313" s="100"/>
      <c r="ALS313" s="100"/>
      <c r="ALT313" s="100"/>
      <c r="ALU313" s="100"/>
      <c r="ALV313" s="100"/>
      <c r="ALW313" s="100"/>
      <c r="ALX313" s="100"/>
      <c r="ALY313" s="100"/>
      <c r="ALZ313" s="100"/>
      <c r="AMA313" s="100"/>
      <c r="AMB313" s="100"/>
      <c r="AMC313" s="100"/>
      <c r="AMD313" s="100"/>
      <c r="AME313" s="100"/>
      <c r="AMF313" s="100"/>
      <c r="AMG313" s="100"/>
      <c r="AMH313" s="100"/>
      <c r="AMI313" s="100"/>
    </row>
    <row r="314" spans="1:1023" s="104" customFormat="1">
      <c r="A314" s="117" t="s">
        <v>299</v>
      </c>
      <c r="B314" s="118" t="s">
        <v>318</v>
      </c>
      <c r="C314" s="100">
        <v>14</v>
      </c>
      <c r="D314" s="100">
        <v>9</v>
      </c>
      <c r="E314" s="100"/>
      <c r="F314" s="100">
        <v>9</v>
      </c>
      <c r="G314" s="100"/>
      <c r="H314" s="100">
        <f t="shared" si="44"/>
        <v>32</v>
      </c>
      <c r="I314" s="123" t="str">
        <f t="shared" si="45"/>
        <v>統一超商</v>
      </c>
      <c r="J314" s="127" t="str">
        <f>IF((I314&lt;&gt;店舗数一覧_2021!I314),"○","")</f>
        <v/>
      </c>
      <c r="K314" s="124">
        <v>53880</v>
      </c>
      <c r="L314" s="102">
        <f t="shared" si="46"/>
        <v>1683.75</v>
      </c>
      <c r="S314" s="100"/>
      <c r="T314" s="100"/>
      <c r="U314" s="100"/>
      <c r="V314" s="100"/>
      <c r="W314" s="100"/>
      <c r="X314" s="100"/>
      <c r="Y314" s="100"/>
      <c r="Z314" s="100"/>
      <c r="AA314" s="100"/>
      <c r="AB314" s="100"/>
      <c r="AC314" s="100"/>
      <c r="AD314" s="100"/>
      <c r="AE314" s="100"/>
      <c r="AF314" s="100"/>
      <c r="AG314" s="100"/>
      <c r="AH314" s="100"/>
      <c r="AI314" s="100"/>
      <c r="AJ314" s="100"/>
      <c r="AK314" s="100"/>
      <c r="AL314" s="100"/>
      <c r="AM314" s="100"/>
      <c r="AN314" s="100"/>
      <c r="AO314" s="100"/>
      <c r="AP314" s="100"/>
      <c r="AQ314" s="100"/>
      <c r="AR314" s="100"/>
      <c r="AS314" s="100"/>
      <c r="AT314" s="100"/>
      <c r="AU314" s="100"/>
      <c r="AV314" s="100"/>
      <c r="AW314" s="100"/>
      <c r="AX314" s="100"/>
      <c r="AY314" s="100"/>
      <c r="AZ314" s="100"/>
      <c r="BA314" s="100"/>
      <c r="BB314" s="100"/>
      <c r="BC314" s="100"/>
      <c r="BD314" s="100"/>
      <c r="BE314" s="100"/>
      <c r="BF314" s="100"/>
      <c r="BG314" s="100"/>
      <c r="BH314" s="100"/>
      <c r="BI314" s="100"/>
      <c r="BJ314" s="100"/>
      <c r="BK314" s="100"/>
      <c r="BL314" s="100"/>
      <c r="BM314" s="100"/>
      <c r="BN314" s="100"/>
      <c r="BO314" s="100"/>
      <c r="BP314" s="100"/>
      <c r="BQ314" s="100"/>
      <c r="BR314" s="100"/>
      <c r="BS314" s="100"/>
      <c r="BT314" s="100"/>
      <c r="BU314" s="100"/>
      <c r="BV314" s="100"/>
      <c r="BW314" s="100"/>
      <c r="BX314" s="100"/>
      <c r="BY314" s="100"/>
      <c r="BZ314" s="100"/>
      <c r="CA314" s="100"/>
      <c r="CB314" s="100"/>
      <c r="CC314" s="100"/>
      <c r="CD314" s="100"/>
      <c r="CE314" s="100"/>
      <c r="CF314" s="100"/>
      <c r="CG314" s="100"/>
      <c r="CH314" s="100"/>
      <c r="CI314" s="100"/>
      <c r="CJ314" s="100"/>
      <c r="CK314" s="100"/>
      <c r="CL314" s="100"/>
      <c r="CM314" s="100"/>
      <c r="CN314" s="100"/>
      <c r="CO314" s="100"/>
      <c r="CP314" s="100"/>
      <c r="CQ314" s="100"/>
      <c r="CR314" s="100"/>
      <c r="CS314" s="100"/>
      <c r="CT314" s="100"/>
      <c r="CU314" s="100"/>
      <c r="CV314" s="100"/>
      <c r="CW314" s="100"/>
      <c r="CX314" s="100"/>
      <c r="CY314" s="100"/>
      <c r="CZ314" s="100"/>
      <c r="DA314" s="100"/>
      <c r="DB314" s="100"/>
      <c r="DC314" s="100"/>
      <c r="DD314" s="100"/>
      <c r="DE314" s="100"/>
      <c r="DF314" s="100"/>
      <c r="DG314" s="100"/>
      <c r="DH314" s="100"/>
      <c r="DI314" s="100"/>
      <c r="DJ314" s="100"/>
      <c r="DK314" s="100"/>
      <c r="DL314" s="100"/>
      <c r="DM314" s="100"/>
      <c r="DN314" s="100"/>
      <c r="DO314" s="100"/>
      <c r="DP314" s="100"/>
      <c r="DQ314" s="100"/>
      <c r="DR314" s="100"/>
      <c r="DS314" s="100"/>
      <c r="DT314" s="100"/>
      <c r="DU314" s="100"/>
      <c r="DV314" s="100"/>
      <c r="DW314" s="100"/>
      <c r="DX314" s="100"/>
      <c r="DY314" s="100"/>
      <c r="DZ314" s="100"/>
      <c r="EA314" s="100"/>
      <c r="EB314" s="100"/>
      <c r="EC314" s="100"/>
      <c r="ED314" s="100"/>
      <c r="EE314" s="100"/>
      <c r="EF314" s="100"/>
      <c r="EG314" s="100"/>
      <c r="EH314" s="100"/>
      <c r="EI314" s="100"/>
      <c r="EJ314" s="100"/>
      <c r="EK314" s="100"/>
      <c r="EL314" s="100"/>
      <c r="EM314" s="100"/>
      <c r="EN314" s="100"/>
      <c r="EO314" s="100"/>
      <c r="EP314" s="100"/>
      <c r="EQ314" s="100"/>
      <c r="ER314" s="100"/>
      <c r="ES314" s="100"/>
      <c r="ET314" s="100"/>
      <c r="EU314" s="100"/>
      <c r="EV314" s="100"/>
      <c r="EW314" s="100"/>
      <c r="EX314" s="100"/>
      <c r="EY314" s="100"/>
      <c r="EZ314" s="100"/>
      <c r="FA314" s="100"/>
      <c r="FB314" s="100"/>
      <c r="FC314" s="100"/>
      <c r="FD314" s="100"/>
      <c r="FE314" s="100"/>
      <c r="FF314" s="100"/>
      <c r="FG314" s="100"/>
      <c r="FH314" s="100"/>
      <c r="FI314" s="100"/>
      <c r="FJ314" s="100"/>
      <c r="FK314" s="100"/>
      <c r="FL314" s="100"/>
      <c r="FM314" s="100"/>
      <c r="FN314" s="100"/>
      <c r="FO314" s="100"/>
      <c r="FP314" s="100"/>
      <c r="FQ314" s="100"/>
      <c r="FR314" s="100"/>
      <c r="FS314" s="100"/>
      <c r="FT314" s="100"/>
      <c r="FU314" s="100"/>
      <c r="FV314" s="100"/>
      <c r="FW314" s="100"/>
      <c r="FX314" s="100"/>
      <c r="FY314" s="100"/>
      <c r="FZ314" s="100"/>
      <c r="GA314" s="100"/>
      <c r="GB314" s="100"/>
      <c r="GC314" s="100"/>
      <c r="GD314" s="100"/>
      <c r="GE314" s="100"/>
      <c r="GF314" s="100"/>
      <c r="GG314" s="100"/>
      <c r="GH314" s="100"/>
      <c r="GI314" s="100"/>
      <c r="GJ314" s="100"/>
      <c r="GK314" s="100"/>
      <c r="GL314" s="100"/>
      <c r="GM314" s="100"/>
      <c r="GN314" s="100"/>
      <c r="GO314" s="100"/>
      <c r="GP314" s="100"/>
      <c r="GQ314" s="100"/>
      <c r="GR314" s="100"/>
      <c r="GS314" s="100"/>
      <c r="GT314" s="100"/>
      <c r="GU314" s="100"/>
      <c r="GV314" s="100"/>
      <c r="GW314" s="100"/>
      <c r="GX314" s="100"/>
      <c r="GY314" s="100"/>
      <c r="GZ314" s="100"/>
      <c r="HA314" s="100"/>
      <c r="HB314" s="100"/>
      <c r="HC314" s="100"/>
      <c r="HD314" s="100"/>
      <c r="HE314" s="100"/>
      <c r="HF314" s="100"/>
      <c r="HG314" s="100"/>
      <c r="HH314" s="100"/>
      <c r="HI314" s="100"/>
      <c r="HJ314" s="100"/>
      <c r="HK314" s="100"/>
      <c r="HL314" s="100"/>
      <c r="HM314" s="100"/>
      <c r="HN314" s="100"/>
      <c r="HO314" s="100"/>
      <c r="HP314" s="100"/>
      <c r="HQ314" s="100"/>
      <c r="HR314" s="100"/>
      <c r="HS314" s="100"/>
      <c r="HT314" s="100"/>
      <c r="HU314" s="100"/>
      <c r="HV314" s="100"/>
      <c r="HW314" s="100"/>
      <c r="HX314" s="100"/>
      <c r="HY314" s="100"/>
      <c r="HZ314" s="100"/>
      <c r="IA314" s="100"/>
      <c r="IB314" s="100"/>
      <c r="IC314" s="100"/>
      <c r="ID314" s="100"/>
      <c r="IE314" s="100"/>
      <c r="IF314" s="100"/>
      <c r="IG314" s="100"/>
      <c r="IH314" s="100"/>
      <c r="II314" s="100"/>
      <c r="IJ314" s="100"/>
      <c r="IK314" s="100"/>
      <c r="IL314" s="100"/>
      <c r="IM314" s="100"/>
      <c r="IN314" s="100"/>
      <c r="IO314" s="100"/>
      <c r="IP314" s="100"/>
      <c r="IQ314" s="100"/>
      <c r="IR314" s="100"/>
      <c r="IS314" s="100"/>
      <c r="IT314" s="100"/>
      <c r="IU314" s="100"/>
      <c r="IV314" s="100"/>
      <c r="IW314" s="100"/>
      <c r="IX314" s="100"/>
      <c r="IY314" s="100"/>
      <c r="IZ314" s="100"/>
      <c r="JA314" s="100"/>
      <c r="JB314" s="100"/>
      <c r="JC314" s="100"/>
      <c r="JD314" s="100"/>
      <c r="JE314" s="100"/>
      <c r="JF314" s="100"/>
      <c r="JG314" s="100"/>
      <c r="JH314" s="100"/>
      <c r="JI314" s="100"/>
      <c r="JJ314" s="100"/>
      <c r="JK314" s="100"/>
      <c r="JL314" s="100"/>
      <c r="JM314" s="100"/>
      <c r="JN314" s="100"/>
      <c r="JO314" s="100"/>
      <c r="JP314" s="100"/>
      <c r="JQ314" s="100"/>
      <c r="JR314" s="100"/>
      <c r="JS314" s="100"/>
      <c r="JT314" s="100"/>
      <c r="JU314" s="100"/>
      <c r="JV314" s="100"/>
      <c r="JW314" s="100"/>
      <c r="JX314" s="100"/>
      <c r="JY314" s="100"/>
      <c r="JZ314" s="100"/>
      <c r="KA314" s="100"/>
      <c r="KB314" s="100"/>
      <c r="KC314" s="100"/>
      <c r="KD314" s="100"/>
      <c r="KE314" s="100"/>
      <c r="KF314" s="100"/>
      <c r="KG314" s="100"/>
      <c r="KH314" s="100"/>
      <c r="KI314" s="100"/>
      <c r="KJ314" s="100"/>
      <c r="KK314" s="100"/>
      <c r="KL314" s="100"/>
      <c r="KM314" s="100"/>
      <c r="KN314" s="100"/>
      <c r="KO314" s="100"/>
      <c r="KP314" s="100"/>
      <c r="KQ314" s="100"/>
      <c r="KR314" s="100"/>
      <c r="KS314" s="100"/>
      <c r="KT314" s="100"/>
      <c r="KU314" s="100"/>
      <c r="KV314" s="100"/>
      <c r="KW314" s="100"/>
      <c r="KX314" s="100"/>
      <c r="KY314" s="100"/>
      <c r="KZ314" s="100"/>
      <c r="LA314" s="100"/>
      <c r="LB314" s="100"/>
      <c r="LC314" s="100"/>
      <c r="LD314" s="100"/>
      <c r="LE314" s="100"/>
      <c r="LF314" s="100"/>
      <c r="LG314" s="100"/>
      <c r="LH314" s="100"/>
      <c r="LI314" s="100"/>
      <c r="LJ314" s="100"/>
      <c r="LK314" s="100"/>
      <c r="LL314" s="100"/>
      <c r="LM314" s="100"/>
      <c r="LN314" s="100"/>
      <c r="LO314" s="100"/>
      <c r="LP314" s="100"/>
      <c r="LQ314" s="100"/>
      <c r="LR314" s="100"/>
      <c r="LS314" s="100"/>
      <c r="LT314" s="100"/>
      <c r="LU314" s="100"/>
      <c r="LV314" s="100"/>
      <c r="LW314" s="100"/>
      <c r="LX314" s="100"/>
      <c r="LY314" s="100"/>
      <c r="LZ314" s="100"/>
      <c r="MA314" s="100"/>
      <c r="MB314" s="100"/>
      <c r="MC314" s="100"/>
      <c r="MD314" s="100"/>
      <c r="ME314" s="100"/>
      <c r="MF314" s="100"/>
      <c r="MG314" s="100"/>
      <c r="MH314" s="100"/>
      <c r="MI314" s="100"/>
      <c r="MJ314" s="100"/>
      <c r="MK314" s="100"/>
      <c r="ML314" s="100"/>
      <c r="MM314" s="100"/>
      <c r="MN314" s="100"/>
      <c r="MO314" s="100"/>
      <c r="MP314" s="100"/>
      <c r="MQ314" s="100"/>
      <c r="MR314" s="100"/>
      <c r="MS314" s="100"/>
      <c r="MT314" s="100"/>
      <c r="MU314" s="100"/>
      <c r="MV314" s="100"/>
      <c r="MW314" s="100"/>
      <c r="MX314" s="100"/>
      <c r="MY314" s="100"/>
      <c r="MZ314" s="100"/>
      <c r="NA314" s="100"/>
      <c r="NB314" s="100"/>
      <c r="NC314" s="100"/>
      <c r="ND314" s="100"/>
      <c r="NE314" s="100"/>
      <c r="NF314" s="100"/>
      <c r="NG314" s="100"/>
      <c r="NH314" s="100"/>
      <c r="NI314" s="100"/>
      <c r="NJ314" s="100"/>
      <c r="NK314" s="100"/>
      <c r="NL314" s="100"/>
      <c r="NM314" s="100"/>
      <c r="NN314" s="100"/>
      <c r="NO314" s="100"/>
      <c r="NP314" s="100"/>
      <c r="NQ314" s="100"/>
      <c r="NR314" s="100"/>
      <c r="NS314" s="100"/>
      <c r="NT314" s="100"/>
      <c r="NU314" s="100"/>
      <c r="NV314" s="100"/>
      <c r="NW314" s="100"/>
      <c r="NX314" s="100"/>
      <c r="NY314" s="100"/>
      <c r="NZ314" s="100"/>
      <c r="OA314" s="100"/>
      <c r="OB314" s="100"/>
      <c r="OC314" s="100"/>
      <c r="OD314" s="100"/>
      <c r="OE314" s="100"/>
      <c r="OF314" s="100"/>
      <c r="OG314" s="100"/>
      <c r="OH314" s="100"/>
      <c r="OI314" s="100"/>
      <c r="OJ314" s="100"/>
      <c r="OK314" s="100"/>
      <c r="OL314" s="100"/>
      <c r="OM314" s="100"/>
      <c r="ON314" s="100"/>
      <c r="OO314" s="100"/>
      <c r="OP314" s="100"/>
      <c r="OQ314" s="100"/>
      <c r="OR314" s="100"/>
      <c r="OS314" s="100"/>
      <c r="OT314" s="100"/>
      <c r="OU314" s="100"/>
      <c r="OV314" s="100"/>
      <c r="OW314" s="100"/>
      <c r="OX314" s="100"/>
      <c r="OY314" s="100"/>
      <c r="OZ314" s="100"/>
      <c r="PA314" s="100"/>
      <c r="PB314" s="100"/>
      <c r="PC314" s="100"/>
      <c r="PD314" s="100"/>
      <c r="PE314" s="100"/>
      <c r="PF314" s="100"/>
      <c r="PG314" s="100"/>
      <c r="PH314" s="100"/>
      <c r="PI314" s="100"/>
      <c r="PJ314" s="100"/>
      <c r="PK314" s="100"/>
      <c r="PL314" s="100"/>
      <c r="PM314" s="100"/>
      <c r="PN314" s="100"/>
      <c r="PO314" s="100"/>
      <c r="PP314" s="100"/>
      <c r="PQ314" s="100"/>
      <c r="PR314" s="100"/>
      <c r="PS314" s="100"/>
      <c r="PT314" s="100"/>
      <c r="PU314" s="100"/>
      <c r="PV314" s="100"/>
      <c r="PW314" s="100"/>
      <c r="PX314" s="100"/>
      <c r="PY314" s="100"/>
      <c r="PZ314" s="100"/>
      <c r="QA314" s="100"/>
      <c r="QB314" s="100"/>
      <c r="QC314" s="100"/>
      <c r="QD314" s="100"/>
      <c r="QE314" s="100"/>
      <c r="QF314" s="100"/>
      <c r="QG314" s="100"/>
      <c r="QH314" s="100"/>
      <c r="QI314" s="100"/>
      <c r="QJ314" s="100"/>
      <c r="QK314" s="100"/>
      <c r="QL314" s="100"/>
      <c r="QM314" s="100"/>
      <c r="QN314" s="100"/>
      <c r="QO314" s="100"/>
      <c r="QP314" s="100"/>
      <c r="QQ314" s="100"/>
      <c r="QR314" s="100"/>
      <c r="QS314" s="100"/>
      <c r="QT314" s="100"/>
      <c r="QU314" s="100"/>
      <c r="QV314" s="100"/>
      <c r="QW314" s="100"/>
      <c r="QX314" s="100"/>
      <c r="QY314" s="100"/>
      <c r="QZ314" s="100"/>
      <c r="RA314" s="100"/>
      <c r="RB314" s="100"/>
      <c r="RC314" s="100"/>
      <c r="RD314" s="100"/>
      <c r="RE314" s="100"/>
      <c r="RF314" s="100"/>
      <c r="RG314" s="100"/>
      <c r="RH314" s="100"/>
      <c r="RI314" s="100"/>
      <c r="RJ314" s="100"/>
      <c r="RK314" s="100"/>
      <c r="RL314" s="100"/>
      <c r="RM314" s="100"/>
      <c r="RN314" s="100"/>
      <c r="RO314" s="100"/>
      <c r="RP314" s="100"/>
      <c r="RQ314" s="100"/>
      <c r="RR314" s="100"/>
      <c r="RS314" s="100"/>
      <c r="RT314" s="100"/>
      <c r="RU314" s="100"/>
      <c r="RV314" s="100"/>
      <c r="RW314" s="100"/>
      <c r="RX314" s="100"/>
      <c r="RY314" s="100"/>
      <c r="RZ314" s="100"/>
      <c r="SA314" s="100"/>
      <c r="SB314" s="100"/>
      <c r="SC314" s="100"/>
      <c r="SD314" s="100"/>
      <c r="SE314" s="100"/>
      <c r="SF314" s="100"/>
      <c r="SG314" s="100"/>
      <c r="SH314" s="100"/>
      <c r="SI314" s="100"/>
      <c r="SJ314" s="100"/>
      <c r="SK314" s="100"/>
      <c r="SL314" s="100"/>
      <c r="SM314" s="100"/>
      <c r="SN314" s="100"/>
      <c r="SO314" s="100"/>
      <c r="SP314" s="100"/>
      <c r="SQ314" s="100"/>
      <c r="SR314" s="100"/>
      <c r="SS314" s="100"/>
      <c r="ST314" s="100"/>
      <c r="SU314" s="100"/>
      <c r="SV314" s="100"/>
      <c r="SW314" s="100"/>
      <c r="SX314" s="100"/>
      <c r="SY314" s="100"/>
      <c r="SZ314" s="100"/>
      <c r="TA314" s="100"/>
      <c r="TB314" s="100"/>
      <c r="TC314" s="100"/>
      <c r="TD314" s="100"/>
      <c r="TE314" s="100"/>
      <c r="TF314" s="100"/>
      <c r="TG314" s="100"/>
      <c r="TH314" s="100"/>
      <c r="TI314" s="100"/>
      <c r="TJ314" s="100"/>
      <c r="TK314" s="100"/>
      <c r="TL314" s="100"/>
      <c r="TM314" s="100"/>
      <c r="TN314" s="100"/>
      <c r="TO314" s="100"/>
      <c r="TP314" s="100"/>
      <c r="TQ314" s="100"/>
      <c r="TR314" s="100"/>
      <c r="TS314" s="100"/>
      <c r="TT314" s="100"/>
      <c r="TU314" s="100"/>
      <c r="TV314" s="100"/>
      <c r="TW314" s="100"/>
      <c r="TX314" s="100"/>
      <c r="TY314" s="100"/>
      <c r="TZ314" s="100"/>
      <c r="UA314" s="100"/>
      <c r="UB314" s="100"/>
      <c r="UC314" s="100"/>
      <c r="UD314" s="100"/>
      <c r="UE314" s="100"/>
      <c r="UF314" s="100"/>
      <c r="UG314" s="100"/>
      <c r="UH314" s="100"/>
      <c r="UI314" s="100"/>
      <c r="UJ314" s="100"/>
      <c r="UK314" s="100"/>
      <c r="UL314" s="100"/>
      <c r="UM314" s="100"/>
      <c r="UN314" s="100"/>
      <c r="UO314" s="100"/>
      <c r="UP314" s="100"/>
      <c r="UQ314" s="100"/>
      <c r="UR314" s="100"/>
      <c r="US314" s="100"/>
      <c r="UT314" s="100"/>
      <c r="UU314" s="100"/>
      <c r="UV314" s="100"/>
      <c r="UW314" s="100"/>
      <c r="UX314" s="100"/>
      <c r="UY314" s="100"/>
      <c r="UZ314" s="100"/>
      <c r="VA314" s="100"/>
      <c r="VB314" s="100"/>
      <c r="VC314" s="100"/>
      <c r="VD314" s="100"/>
      <c r="VE314" s="100"/>
      <c r="VF314" s="100"/>
      <c r="VG314" s="100"/>
      <c r="VH314" s="100"/>
      <c r="VI314" s="100"/>
      <c r="VJ314" s="100"/>
      <c r="VK314" s="100"/>
      <c r="VL314" s="100"/>
      <c r="VM314" s="100"/>
      <c r="VN314" s="100"/>
      <c r="VO314" s="100"/>
      <c r="VP314" s="100"/>
      <c r="VQ314" s="100"/>
      <c r="VR314" s="100"/>
      <c r="VS314" s="100"/>
      <c r="VT314" s="100"/>
      <c r="VU314" s="100"/>
      <c r="VV314" s="100"/>
      <c r="VW314" s="100"/>
      <c r="VX314" s="100"/>
      <c r="VY314" s="100"/>
      <c r="VZ314" s="100"/>
      <c r="WA314" s="100"/>
      <c r="WB314" s="100"/>
      <c r="WC314" s="100"/>
      <c r="WD314" s="100"/>
      <c r="WE314" s="100"/>
      <c r="WF314" s="100"/>
      <c r="WG314" s="100"/>
      <c r="WH314" s="100"/>
      <c r="WI314" s="100"/>
      <c r="WJ314" s="100"/>
      <c r="WK314" s="100"/>
      <c r="WL314" s="100"/>
      <c r="WM314" s="100"/>
      <c r="WN314" s="100"/>
      <c r="WO314" s="100"/>
      <c r="WP314" s="100"/>
      <c r="WQ314" s="100"/>
      <c r="WR314" s="100"/>
      <c r="WS314" s="100"/>
      <c r="WT314" s="100"/>
      <c r="WU314" s="100"/>
      <c r="WV314" s="100"/>
      <c r="WW314" s="100"/>
      <c r="WX314" s="100"/>
      <c r="WY314" s="100"/>
      <c r="WZ314" s="100"/>
      <c r="XA314" s="100"/>
      <c r="XB314" s="100"/>
      <c r="XC314" s="100"/>
      <c r="XD314" s="100"/>
      <c r="XE314" s="100"/>
      <c r="XF314" s="100"/>
      <c r="XG314" s="100"/>
      <c r="XH314" s="100"/>
      <c r="XI314" s="100"/>
      <c r="XJ314" s="100"/>
      <c r="XK314" s="100"/>
      <c r="XL314" s="100"/>
      <c r="XM314" s="100"/>
      <c r="XN314" s="100"/>
      <c r="XO314" s="100"/>
      <c r="XP314" s="100"/>
      <c r="XQ314" s="100"/>
      <c r="XR314" s="100"/>
      <c r="XS314" s="100"/>
      <c r="XT314" s="100"/>
      <c r="XU314" s="100"/>
      <c r="XV314" s="100"/>
      <c r="XW314" s="100"/>
      <c r="XX314" s="100"/>
      <c r="XY314" s="100"/>
      <c r="XZ314" s="100"/>
      <c r="YA314" s="100"/>
      <c r="YB314" s="100"/>
      <c r="YC314" s="100"/>
      <c r="YD314" s="100"/>
      <c r="YE314" s="100"/>
      <c r="YF314" s="100"/>
      <c r="YG314" s="100"/>
      <c r="YH314" s="100"/>
      <c r="YI314" s="100"/>
      <c r="YJ314" s="100"/>
      <c r="YK314" s="100"/>
      <c r="YL314" s="100"/>
      <c r="YM314" s="100"/>
      <c r="YN314" s="100"/>
      <c r="YO314" s="100"/>
      <c r="YP314" s="100"/>
      <c r="YQ314" s="100"/>
      <c r="YR314" s="100"/>
      <c r="YS314" s="100"/>
      <c r="YT314" s="100"/>
      <c r="YU314" s="100"/>
      <c r="YV314" s="100"/>
      <c r="YW314" s="100"/>
      <c r="YX314" s="100"/>
      <c r="YY314" s="100"/>
      <c r="YZ314" s="100"/>
      <c r="ZA314" s="100"/>
      <c r="ZB314" s="100"/>
      <c r="ZC314" s="100"/>
      <c r="ZD314" s="100"/>
      <c r="ZE314" s="100"/>
      <c r="ZF314" s="100"/>
      <c r="ZG314" s="100"/>
      <c r="ZH314" s="100"/>
      <c r="ZI314" s="100"/>
      <c r="ZJ314" s="100"/>
      <c r="ZK314" s="100"/>
      <c r="ZL314" s="100"/>
      <c r="ZM314" s="100"/>
      <c r="ZN314" s="100"/>
      <c r="ZO314" s="100"/>
      <c r="ZP314" s="100"/>
      <c r="ZQ314" s="100"/>
      <c r="ZR314" s="100"/>
      <c r="ZS314" s="100"/>
      <c r="ZT314" s="100"/>
      <c r="ZU314" s="100"/>
      <c r="ZV314" s="100"/>
      <c r="ZW314" s="100"/>
      <c r="ZX314" s="100"/>
      <c r="ZY314" s="100"/>
      <c r="ZZ314" s="100"/>
      <c r="AAA314" s="100"/>
      <c r="AAB314" s="100"/>
      <c r="AAC314" s="100"/>
      <c r="AAD314" s="100"/>
      <c r="AAE314" s="100"/>
      <c r="AAF314" s="100"/>
      <c r="AAG314" s="100"/>
      <c r="AAH314" s="100"/>
      <c r="AAI314" s="100"/>
      <c r="AAJ314" s="100"/>
      <c r="AAK314" s="100"/>
      <c r="AAL314" s="100"/>
      <c r="AAM314" s="100"/>
      <c r="AAN314" s="100"/>
      <c r="AAO314" s="100"/>
      <c r="AAP314" s="100"/>
      <c r="AAQ314" s="100"/>
      <c r="AAR314" s="100"/>
      <c r="AAS314" s="100"/>
      <c r="AAT314" s="100"/>
      <c r="AAU314" s="100"/>
      <c r="AAV314" s="100"/>
      <c r="AAW314" s="100"/>
      <c r="AAX314" s="100"/>
      <c r="AAY314" s="100"/>
      <c r="AAZ314" s="100"/>
      <c r="ABA314" s="100"/>
      <c r="ABB314" s="100"/>
      <c r="ABC314" s="100"/>
      <c r="ABD314" s="100"/>
      <c r="ABE314" s="100"/>
      <c r="ABF314" s="100"/>
      <c r="ABG314" s="100"/>
      <c r="ABH314" s="100"/>
      <c r="ABI314" s="100"/>
      <c r="ABJ314" s="100"/>
      <c r="ABK314" s="100"/>
      <c r="ABL314" s="100"/>
      <c r="ABM314" s="100"/>
      <c r="ABN314" s="100"/>
      <c r="ABO314" s="100"/>
      <c r="ABP314" s="100"/>
      <c r="ABQ314" s="100"/>
      <c r="ABR314" s="100"/>
      <c r="ABS314" s="100"/>
      <c r="ABT314" s="100"/>
      <c r="ABU314" s="100"/>
      <c r="ABV314" s="100"/>
      <c r="ABW314" s="100"/>
      <c r="ABX314" s="100"/>
      <c r="ABY314" s="100"/>
      <c r="ABZ314" s="100"/>
      <c r="ACA314" s="100"/>
      <c r="ACB314" s="100"/>
      <c r="ACC314" s="100"/>
      <c r="ACD314" s="100"/>
      <c r="ACE314" s="100"/>
      <c r="ACF314" s="100"/>
      <c r="ACG314" s="100"/>
      <c r="ACH314" s="100"/>
      <c r="ACI314" s="100"/>
      <c r="ACJ314" s="100"/>
      <c r="ACK314" s="100"/>
      <c r="ACL314" s="100"/>
      <c r="ACM314" s="100"/>
      <c r="ACN314" s="100"/>
      <c r="ACO314" s="100"/>
      <c r="ACP314" s="100"/>
      <c r="ACQ314" s="100"/>
      <c r="ACR314" s="100"/>
      <c r="ACS314" s="100"/>
      <c r="ACT314" s="100"/>
      <c r="ACU314" s="100"/>
      <c r="ACV314" s="100"/>
      <c r="ACW314" s="100"/>
      <c r="ACX314" s="100"/>
      <c r="ACY314" s="100"/>
      <c r="ACZ314" s="100"/>
      <c r="ADA314" s="100"/>
      <c r="ADB314" s="100"/>
      <c r="ADC314" s="100"/>
      <c r="ADD314" s="100"/>
      <c r="ADE314" s="100"/>
      <c r="ADF314" s="100"/>
      <c r="ADG314" s="100"/>
      <c r="ADH314" s="100"/>
      <c r="ADI314" s="100"/>
      <c r="ADJ314" s="100"/>
      <c r="ADK314" s="100"/>
      <c r="ADL314" s="100"/>
      <c r="ADM314" s="100"/>
      <c r="ADN314" s="100"/>
      <c r="ADO314" s="100"/>
      <c r="ADP314" s="100"/>
      <c r="ADQ314" s="100"/>
      <c r="ADR314" s="100"/>
      <c r="ADS314" s="100"/>
      <c r="ADT314" s="100"/>
      <c r="ADU314" s="100"/>
      <c r="ADV314" s="100"/>
      <c r="ADW314" s="100"/>
      <c r="ADX314" s="100"/>
      <c r="ADY314" s="100"/>
      <c r="ADZ314" s="100"/>
      <c r="AEA314" s="100"/>
      <c r="AEB314" s="100"/>
      <c r="AEC314" s="100"/>
      <c r="AED314" s="100"/>
      <c r="AEE314" s="100"/>
      <c r="AEF314" s="100"/>
      <c r="AEG314" s="100"/>
      <c r="AEH314" s="100"/>
      <c r="AEI314" s="100"/>
      <c r="AEJ314" s="100"/>
      <c r="AEK314" s="100"/>
      <c r="AEL314" s="100"/>
      <c r="AEM314" s="100"/>
      <c r="AEN314" s="100"/>
      <c r="AEO314" s="100"/>
      <c r="AEP314" s="100"/>
      <c r="AEQ314" s="100"/>
      <c r="AER314" s="100"/>
      <c r="AES314" s="100"/>
      <c r="AET314" s="100"/>
      <c r="AEU314" s="100"/>
      <c r="AEV314" s="100"/>
      <c r="AEW314" s="100"/>
      <c r="AEX314" s="100"/>
      <c r="AEY314" s="100"/>
      <c r="AEZ314" s="100"/>
      <c r="AFA314" s="100"/>
      <c r="AFB314" s="100"/>
      <c r="AFC314" s="100"/>
      <c r="AFD314" s="100"/>
      <c r="AFE314" s="100"/>
      <c r="AFF314" s="100"/>
      <c r="AFG314" s="100"/>
      <c r="AFH314" s="100"/>
      <c r="AFI314" s="100"/>
      <c r="AFJ314" s="100"/>
      <c r="AFK314" s="100"/>
      <c r="AFL314" s="100"/>
      <c r="AFM314" s="100"/>
      <c r="AFN314" s="100"/>
      <c r="AFO314" s="100"/>
      <c r="AFP314" s="100"/>
      <c r="AFQ314" s="100"/>
      <c r="AFR314" s="100"/>
      <c r="AFS314" s="100"/>
      <c r="AFT314" s="100"/>
      <c r="AFU314" s="100"/>
      <c r="AFV314" s="100"/>
      <c r="AFW314" s="100"/>
      <c r="AFX314" s="100"/>
      <c r="AFY314" s="100"/>
      <c r="AFZ314" s="100"/>
      <c r="AGA314" s="100"/>
      <c r="AGB314" s="100"/>
      <c r="AGC314" s="100"/>
      <c r="AGD314" s="100"/>
      <c r="AGE314" s="100"/>
      <c r="AGF314" s="100"/>
      <c r="AGG314" s="100"/>
      <c r="AGH314" s="100"/>
      <c r="AGI314" s="100"/>
      <c r="AGJ314" s="100"/>
      <c r="AGK314" s="100"/>
      <c r="AGL314" s="100"/>
      <c r="AGM314" s="100"/>
      <c r="AGN314" s="100"/>
      <c r="AGO314" s="100"/>
      <c r="AGP314" s="100"/>
      <c r="AGQ314" s="100"/>
      <c r="AGR314" s="100"/>
      <c r="AGS314" s="100"/>
      <c r="AGT314" s="100"/>
      <c r="AGU314" s="100"/>
      <c r="AGV314" s="100"/>
      <c r="AGW314" s="100"/>
      <c r="AGX314" s="100"/>
      <c r="AGY314" s="100"/>
      <c r="AGZ314" s="100"/>
      <c r="AHA314" s="100"/>
      <c r="AHB314" s="100"/>
      <c r="AHC314" s="100"/>
      <c r="AHD314" s="100"/>
      <c r="AHE314" s="100"/>
      <c r="AHF314" s="100"/>
      <c r="AHG314" s="100"/>
      <c r="AHH314" s="100"/>
      <c r="AHI314" s="100"/>
      <c r="AHJ314" s="100"/>
      <c r="AHK314" s="100"/>
      <c r="AHL314" s="100"/>
      <c r="AHM314" s="100"/>
      <c r="AHN314" s="100"/>
      <c r="AHO314" s="100"/>
      <c r="AHP314" s="100"/>
      <c r="AHQ314" s="100"/>
      <c r="AHR314" s="100"/>
      <c r="AHS314" s="100"/>
      <c r="AHT314" s="100"/>
      <c r="AHU314" s="100"/>
      <c r="AHV314" s="100"/>
      <c r="AHW314" s="100"/>
      <c r="AHX314" s="100"/>
      <c r="AHY314" s="100"/>
      <c r="AHZ314" s="100"/>
      <c r="AIA314" s="100"/>
      <c r="AIB314" s="100"/>
      <c r="AIC314" s="100"/>
      <c r="AID314" s="100"/>
      <c r="AIE314" s="100"/>
      <c r="AIF314" s="100"/>
      <c r="AIG314" s="100"/>
      <c r="AIH314" s="100"/>
      <c r="AII314" s="100"/>
      <c r="AIJ314" s="100"/>
      <c r="AIK314" s="100"/>
      <c r="AIL314" s="100"/>
      <c r="AIM314" s="100"/>
      <c r="AIN314" s="100"/>
      <c r="AIO314" s="100"/>
      <c r="AIP314" s="100"/>
      <c r="AIQ314" s="100"/>
      <c r="AIR314" s="100"/>
      <c r="AIS314" s="100"/>
      <c r="AIT314" s="100"/>
      <c r="AIU314" s="100"/>
      <c r="AIV314" s="100"/>
      <c r="AIW314" s="100"/>
      <c r="AIX314" s="100"/>
      <c r="AIY314" s="100"/>
      <c r="AIZ314" s="100"/>
      <c r="AJA314" s="100"/>
      <c r="AJB314" s="100"/>
      <c r="AJC314" s="100"/>
      <c r="AJD314" s="100"/>
      <c r="AJE314" s="100"/>
      <c r="AJF314" s="100"/>
      <c r="AJG314" s="100"/>
      <c r="AJH314" s="100"/>
      <c r="AJI314" s="100"/>
      <c r="AJJ314" s="100"/>
      <c r="AJK314" s="100"/>
      <c r="AJL314" s="100"/>
      <c r="AJM314" s="100"/>
      <c r="AJN314" s="100"/>
      <c r="AJO314" s="100"/>
      <c r="AJP314" s="100"/>
      <c r="AJQ314" s="100"/>
      <c r="AJR314" s="100"/>
      <c r="AJS314" s="100"/>
      <c r="AJT314" s="100"/>
      <c r="AJU314" s="100"/>
      <c r="AJV314" s="100"/>
      <c r="AJW314" s="100"/>
      <c r="AJX314" s="100"/>
      <c r="AJY314" s="100"/>
      <c r="AJZ314" s="100"/>
      <c r="AKA314" s="100"/>
      <c r="AKB314" s="100"/>
      <c r="AKC314" s="100"/>
      <c r="AKD314" s="100"/>
      <c r="AKE314" s="100"/>
      <c r="AKF314" s="100"/>
      <c r="AKG314" s="100"/>
      <c r="AKH314" s="100"/>
      <c r="AKI314" s="100"/>
      <c r="AKJ314" s="100"/>
      <c r="AKK314" s="100"/>
      <c r="AKL314" s="100"/>
      <c r="AKM314" s="100"/>
      <c r="AKN314" s="100"/>
      <c r="AKO314" s="100"/>
      <c r="AKP314" s="100"/>
      <c r="AKQ314" s="100"/>
      <c r="AKR314" s="100"/>
      <c r="AKS314" s="100"/>
      <c r="AKT314" s="100"/>
      <c r="AKU314" s="100"/>
      <c r="AKV314" s="100"/>
      <c r="AKW314" s="100"/>
      <c r="AKX314" s="100"/>
      <c r="AKY314" s="100"/>
      <c r="AKZ314" s="100"/>
      <c r="ALA314" s="100"/>
      <c r="ALB314" s="100"/>
      <c r="ALC314" s="100"/>
      <c r="ALD314" s="100"/>
      <c r="ALE314" s="100"/>
      <c r="ALF314" s="100"/>
      <c r="ALG314" s="100"/>
      <c r="ALH314" s="100"/>
      <c r="ALI314" s="100"/>
      <c r="ALJ314" s="100"/>
      <c r="ALK314" s="100"/>
      <c r="ALL314" s="100"/>
      <c r="ALM314" s="100"/>
      <c r="ALN314" s="100"/>
      <c r="ALO314" s="100"/>
      <c r="ALP314" s="100"/>
      <c r="ALQ314" s="100"/>
      <c r="ALR314" s="100"/>
      <c r="ALS314" s="100"/>
      <c r="ALT314" s="100"/>
      <c r="ALU314" s="100"/>
      <c r="ALV314" s="100"/>
      <c r="ALW314" s="100"/>
      <c r="ALX314" s="100"/>
      <c r="ALY314" s="100"/>
      <c r="ALZ314" s="100"/>
      <c r="AMA314" s="100"/>
      <c r="AMB314" s="100"/>
      <c r="AMC314" s="100"/>
      <c r="AMD314" s="100"/>
      <c r="AME314" s="100"/>
      <c r="AMF314" s="100"/>
      <c r="AMG314" s="100"/>
      <c r="AMH314" s="100"/>
      <c r="AMI314" s="100"/>
    </row>
    <row r="315" spans="1:1023" s="104" customFormat="1">
      <c r="A315" s="117" t="s">
        <v>299</v>
      </c>
      <c r="B315" s="118" t="s">
        <v>319</v>
      </c>
      <c r="C315" s="100">
        <v>1</v>
      </c>
      <c r="D315" s="100"/>
      <c r="E315" s="100"/>
      <c r="F315" s="100">
        <v>1</v>
      </c>
      <c r="G315" s="100"/>
      <c r="H315" s="100">
        <f t="shared" si="44"/>
        <v>2</v>
      </c>
      <c r="I315" s="123" t="str">
        <f t="shared" si="45"/>
        <v>首位複数</v>
      </c>
      <c r="J315" s="127" t="str">
        <f>IF((I315&lt;&gt;店舗数一覧_2021!I315),"○","")</f>
        <v>○</v>
      </c>
      <c r="K315" s="124">
        <v>4856</v>
      </c>
      <c r="L315" s="102">
        <f t="shared" si="46"/>
        <v>2428</v>
      </c>
      <c r="S315" s="100"/>
      <c r="T315" s="100"/>
      <c r="U315" s="100"/>
      <c r="V315" s="100"/>
      <c r="W315" s="100"/>
      <c r="X315" s="100"/>
      <c r="Y315" s="100"/>
      <c r="Z315" s="100"/>
      <c r="AA315" s="100"/>
      <c r="AB315" s="100"/>
      <c r="AC315" s="100"/>
      <c r="AD315" s="100"/>
      <c r="AE315" s="100"/>
      <c r="AF315" s="100"/>
      <c r="AG315" s="100"/>
      <c r="AH315" s="100"/>
      <c r="AI315" s="100"/>
      <c r="AJ315" s="100"/>
      <c r="AK315" s="100"/>
      <c r="AL315" s="100"/>
      <c r="AM315" s="100"/>
      <c r="AN315" s="100"/>
      <c r="AO315" s="100"/>
      <c r="AP315" s="100"/>
      <c r="AQ315" s="100"/>
      <c r="AR315" s="100"/>
      <c r="AS315" s="100"/>
      <c r="AT315" s="100"/>
      <c r="AU315" s="100"/>
      <c r="AV315" s="100"/>
      <c r="AW315" s="100"/>
      <c r="AX315" s="100"/>
      <c r="AY315" s="100"/>
      <c r="AZ315" s="100"/>
      <c r="BA315" s="100"/>
      <c r="BB315" s="100"/>
      <c r="BC315" s="100"/>
      <c r="BD315" s="100"/>
      <c r="BE315" s="100"/>
      <c r="BF315" s="100"/>
      <c r="BG315" s="100"/>
      <c r="BH315" s="100"/>
      <c r="BI315" s="100"/>
      <c r="BJ315" s="100"/>
      <c r="BK315" s="100"/>
      <c r="BL315" s="100"/>
      <c r="BM315" s="100"/>
      <c r="BN315" s="100"/>
      <c r="BO315" s="100"/>
      <c r="BP315" s="100"/>
      <c r="BQ315" s="100"/>
      <c r="BR315" s="100"/>
      <c r="BS315" s="100"/>
      <c r="BT315" s="100"/>
      <c r="BU315" s="100"/>
      <c r="BV315" s="100"/>
      <c r="BW315" s="100"/>
      <c r="BX315" s="100"/>
      <c r="BY315" s="100"/>
      <c r="BZ315" s="100"/>
      <c r="CA315" s="100"/>
      <c r="CB315" s="100"/>
      <c r="CC315" s="100"/>
      <c r="CD315" s="100"/>
      <c r="CE315" s="100"/>
      <c r="CF315" s="100"/>
      <c r="CG315" s="100"/>
      <c r="CH315" s="100"/>
      <c r="CI315" s="100"/>
      <c r="CJ315" s="100"/>
      <c r="CK315" s="100"/>
      <c r="CL315" s="100"/>
      <c r="CM315" s="100"/>
      <c r="CN315" s="100"/>
      <c r="CO315" s="100"/>
      <c r="CP315" s="100"/>
      <c r="CQ315" s="100"/>
      <c r="CR315" s="100"/>
      <c r="CS315" s="100"/>
      <c r="CT315" s="100"/>
      <c r="CU315" s="100"/>
      <c r="CV315" s="100"/>
      <c r="CW315" s="100"/>
      <c r="CX315" s="100"/>
      <c r="CY315" s="100"/>
      <c r="CZ315" s="100"/>
      <c r="DA315" s="100"/>
      <c r="DB315" s="100"/>
      <c r="DC315" s="100"/>
      <c r="DD315" s="100"/>
      <c r="DE315" s="100"/>
      <c r="DF315" s="100"/>
      <c r="DG315" s="100"/>
      <c r="DH315" s="100"/>
      <c r="DI315" s="100"/>
      <c r="DJ315" s="100"/>
      <c r="DK315" s="100"/>
      <c r="DL315" s="100"/>
      <c r="DM315" s="100"/>
      <c r="DN315" s="100"/>
      <c r="DO315" s="100"/>
      <c r="DP315" s="100"/>
      <c r="DQ315" s="100"/>
      <c r="DR315" s="100"/>
      <c r="DS315" s="100"/>
      <c r="DT315" s="100"/>
      <c r="DU315" s="100"/>
      <c r="DV315" s="100"/>
      <c r="DW315" s="100"/>
      <c r="DX315" s="100"/>
      <c r="DY315" s="100"/>
      <c r="DZ315" s="100"/>
      <c r="EA315" s="100"/>
      <c r="EB315" s="100"/>
      <c r="EC315" s="100"/>
      <c r="ED315" s="100"/>
      <c r="EE315" s="100"/>
      <c r="EF315" s="100"/>
      <c r="EG315" s="100"/>
      <c r="EH315" s="100"/>
      <c r="EI315" s="100"/>
      <c r="EJ315" s="100"/>
      <c r="EK315" s="100"/>
      <c r="EL315" s="100"/>
      <c r="EM315" s="100"/>
      <c r="EN315" s="100"/>
      <c r="EO315" s="100"/>
      <c r="EP315" s="100"/>
      <c r="EQ315" s="100"/>
      <c r="ER315" s="100"/>
      <c r="ES315" s="100"/>
      <c r="ET315" s="100"/>
      <c r="EU315" s="100"/>
      <c r="EV315" s="100"/>
      <c r="EW315" s="100"/>
      <c r="EX315" s="100"/>
      <c r="EY315" s="100"/>
      <c r="EZ315" s="100"/>
      <c r="FA315" s="100"/>
      <c r="FB315" s="100"/>
      <c r="FC315" s="100"/>
      <c r="FD315" s="100"/>
      <c r="FE315" s="100"/>
      <c r="FF315" s="100"/>
      <c r="FG315" s="100"/>
      <c r="FH315" s="100"/>
      <c r="FI315" s="100"/>
      <c r="FJ315" s="100"/>
      <c r="FK315" s="100"/>
      <c r="FL315" s="100"/>
      <c r="FM315" s="100"/>
      <c r="FN315" s="100"/>
      <c r="FO315" s="100"/>
      <c r="FP315" s="100"/>
      <c r="FQ315" s="100"/>
      <c r="FR315" s="100"/>
      <c r="FS315" s="100"/>
      <c r="FT315" s="100"/>
      <c r="FU315" s="100"/>
      <c r="FV315" s="100"/>
      <c r="FW315" s="100"/>
      <c r="FX315" s="100"/>
      <c r="FY315" s="100"/>
      <c r="FZ315" s="100"/>
      <c r="GA315" s="100"/>
      <c r="GB315" s="100"/>
      <c r="GC315" s="100"/>
      <c r="GD315" s="100"/>
      <c r="GE315" s="100"/>
      <c r="GF315" s="100"/>
      <c r="GG315" s="100"/>
      <c r="GH315" s="100"/>
      <c r="GI315" s="100"/>
      <c r="GJ315" s="100"/>
      <c r="GK315" s="100"/>
      <c r="GL315" s="100"/>
      <c r="GM315" s="100"/>
      <c r="GN315" s="100"/>
      <c r="GO315" s="100"/>
      <c r="GP315" s="100"/>
      <c r="GQ315" s="100"/>
      <c r="GR315" s="100"/>
      <c r="GS315" s="100"/>
      <c r="GT315" s="100"/>
      <c r="GU315" s="100"/>
      <c r="GV315" s="100"/>
      <c r="GW315" s="100"/>
      <c r="GX315" s="100"/>
      <c r="GY315" s="100"/>
      <c r="GZ315" s="100"/>
      <c r="HA315" s="100"/>
      <c r="HB315" s="100"/>
      <c r="HC315" s="100"/>
      <c r="HD315" s="100"/>
      <c r="HE315" s="100"/>
      <c r="HF315" s="100"/>
      <c r="HG315" s="100"/>
      <c r="HH315" s="100"/>
      <c r="HI315" s="100"/>
      <c r="HJ315" s="100"/>
      <c r="HK315" s="100"/>
      <c r="HL315" s="100"/>
      <c r="HM315" s="100"/>
      <c r="HN315" s="100"/>
      <c r="HO315" s="100"/>
      <c r="HP315" s="100"/>
      <c r="HQ315" s="100"/>
      <c r="HR315" s="100"/>
      <c r="HS315" s="100"/>
      <c r="HT315" s="100"/>
      <c r="HU315" s="100"/>
      <c r="HV315" s="100"/>
      <c r="HW315" s="100"/>
      <c r="HX315" s="100"/>
      <c r="HY315" s="100"/>
      <c r="HZ315" s="100"/>
      <c r="IA315" s="100"/>
      <c r="IB315" s="100"/>
      <c r="IC315" s="100"/>
      <c r="ID315" s="100"/>
      <c r="IE315" s="100"/>
      <c r="IF315" s="100"/>
      <c r="IG315" s="100"/>
      <c r="IH315" s="100"/>
      <c r="II315" s="100"/>
      <c r="IJ315" s="100"/>
      <c r="IK315" s="100"/>
      <c r="IL315" s="100"/>
      <c r="IM315" s="100"/>
      <c r="IN315" s="100"/>
      <c r="IO315" s="100"/>
      <c r="IP315" s="100"/>
      <c r="IQ315" s="100"/>
      <c r="IR315" s="100"/>
      <c r="IS315" s="100"/>
      <c r="IT315" s="100"/>
      <c r="IU315" s="100"/>
      <c r="IV315" s="100"/>
      <c r="IW315" s="100"/>
      <c r="IX315" s="100"/>
      <c r="IY315" s="100"/>
      <c r="IZ315" s="100"/>
      <c r="JA315" s="100"/>
      <c r="JB315" s="100"/>
      <c r="JC315" s="100"/>
      <c r="JD315" s="100"/>
      <c r="JE315" s="100"/>
      <c r="JF315" s="100"/>
      <c r="JG315" s="100"/>
      <c r="JH315" s="100"/>
      <c r="JI315" s="100"/>
      <c r="JJ315" s="100"/>
      <c r="JK315" s="100"/>
      <c r="JL315" s="100"/>
      <c r="JM315" s="100"/>
      <c r="JN315" s="100"/>
      <c r="JO315" s="100"/>
      <c r="JP315" s="100"/>
      <c r="JQ315" s="100"/>
      <c r="JR315" s="100"/>
      <c r="JS315" s="100"/>
      <c r="JT315" s="100"/>
      <c r="JU315" s="100"/>
      <c r="JV315" s="100"/>
      <c r="JW315" s="100"/>
      <c r="JX315" s="100"/>
      <c r="JY315" s="100"/>
      <c r="JZ315" s="100"/>
      <c r="KA315" s="100"/>
      <c r="KB315" s="100"/>
      <c r="KC315" s="100"/>
      <c r="KD315" s="100"/>
      <c r="KE315" s="100"/>
      <c r="KF315" s="100"/>
      <c r="KG315" s="100"/>
      <c r="KH315" s="100"/>
      <c r="KI315" s="100"/>
      <c r="KJ315" s="100"/>
      <c r="KK315" s="100"/>
      <c r="KL315" s="100"/>
      <c r="KM315" s="100"/>
      <c r="KN315" s="100"/>
      <c r="KO315" s="100"/>
      <c r="KP315" s="100"/>
      <c r="KQ315" s="100"/>
      <c r="KR315" s="100"/>
      <c r="KS315" s="100"/>
      <c r="KT315" s="100"/>
      <c r="KU315" s="100"/>
      <c r="KV315" s="100"/>
      <c r="KW315" s="100"/>
      <c r="KX315" s="100"/>
      <c r="KY315" s="100"/>
      <c r="KZ315" s="100"/>
      <c r="LA315" s="100"/>
      <c r="LB315" s="100"/>
      <c r="LC315" s="100"/>
      <c r="LD315" s="100"/>
      <c r="LE315" s="100"/>
      <c r="LF315" s="100"/>
      <c r="LG315" s="100"/>
      <c r="LH315" s="100"/>
      <c r="LI315" s="100"/>
      <c r="LJ315" s="100"/>
      <c r="LK315" s="100"/>
      <c r="LL315" s="100"/>
      <c r="LM315" s="100"/>
      <c r="LN315" s="100"/>
      <c r="LO315" s="100"/>
      <c r="LP315" s="100"/>
      <c r="LQ315" s="100"/>
      <c r="LR315" s="100"/>
      <c r="LS315" s="100"/>
      <c r="LT315" s="100"/>
      <c r="LU315" s="100"/>
      <c r="LV315" s="100"/>
      <c r="LW315" s="100"/>
      <c r="LX315" s="100"/>
      <c r="LY315" s="100"/>
      <c r="LZ315" s="100"/>
      <c r="MA315" s="100"/>
      <c r="MB315" s="100"/>
      <c r="MC315" s="100"/>
      <c r="MD315" s="100"/>
      <c r="ME315" s="100"/>
      <c r="MF315" s="100"/>
      <c r="MG315" s="100"/>
      <c r="MH315" s="100"/>
      <c r="MI315" s="100"/>
      <c r="MJ315" s="100"/>
      <c r="MK315" s="100"/>
      <c r="ML315" s="100"/>
      <c r="MM315" s="100"/>
      <c r="MN315" s="100"/>
      <c r="MO315" s="100"/>
      <c r="MP315" s="100"/>
      <c r="MQ315" s="100"/>
      <c r="MR315" s="100"/>
      <c r="MS315" s="100"/>
      <c r="MT315" s="100"/>
      <c r="MU315" s="100"/>
      <c r="MV315" s="100"/>
      <c r="MW315" s="100"/>
      <c r="MX315" s="100"/>
      <c r="MY315" s="100"/>
      <c r="MZ315" s="100"/>
      <c r="NA315" s="100"/>
      <c r="NB315" s="100"/>
      <c r="NC315" s="100"/>
      <c r="ND315" s="100"/>
      <c r="NE315" s="100"/>
      <c r="NF315" s="100"/>
      <c r="NG315" s="100"/>
      <c r="NH315" s="100"/>
      <c r="NI315" s="100"/>
      <c r="NJ315" s="100"/>
      <c r="NK315" s="100"/>
      <c r="NL315" s="100"/>
      <c r="NM315" s="100"/>
      <c r="NN315" s="100"/>
      <c r="NO315" s="100"/>
      <c r="NP315" s="100"/>
      <c r="NQ315" s="100"/>
      <c r="NR315" s="100"/>
      <c r="NS315" s="100"/>
      <c r="NT315" s="100"/>
      <c r="NU315" s="100"/>
      <c r="NV315" s="100"/>
      <c r="NW315" s="100"/>
      <c r="NX315" s="100"/>
      <c r="NY315" s="100"/>
      <c r="NZ315" s="100"/>
      <c r="OA315" s="100"/>
      <c r="OB315" s="100"/>
      <c r="OC315" s="100"/>
      <c r="OD315" s="100"/>
      <c r="OE315" s="100"/>
      <c r="OF315" s="100"/>
      <c r="OG315" s="100"/>
      <c r="OH315" s="100"/>
      <c r="OI315" s="100"/>
      <c r="OJ315" s="100"/>
      <c r="OK315" s="100"/>
      <c r="OL315" s="100"/>
      <c r="OM315" s="100"/>
      <c r="ON315" s="100"/>
      <c r="OO315" s="100"/>
      <c r="OP315" s="100"/>
      <c r="OQ315" s="100"/>
      <c r="OR315" s="100"/>
      <c r="OS315" s="100"/>
      <c r="OT315" s="100"/>
      <c r="OU315" s="100"/>
      <c r="OV315" s="100"/>
      <c r="OW315" s="100"/>
      <c r="OX315" s="100"/>
      <c r="OY315" s="100"/>
      <c r="OZ315" s="100"/>
      <c r="PA315" s="100"/>
      <c r="PB315" s="100"/>
      <c r="PC315" s="100"/>
      <c r="PD315" s="100"/>
      <c r="PE315" s="100"/>
      <c r="PF315" s="100"/>
      <c r="PG315" s="100"/>
      <c r="PH315" s="100"/>
      <c r="PI315" s="100"/>
      <c r="PJ315" s="100"/>
      <c r="PK315" s="100"/>
      <c r="PL315" s="100"/>
      <c r="PM315" s="100"/>
      <c r="PN315" s="100"/>
      <c r="PO315" s="100"/>
      <c r="PP315" s="100"/>
      <c r="PQ315" s="100"/>
      <c r="PR315" s="100"/>
      <c r="PS315" s="100"/>
      <c r="PT315" s="100"/>
      <c r="PU315" s="100"/>
      <c r="PV315" s="100"/>
      <c r="PW315" s="100"/>
      <c r="PX315" s="100"/>
      <c r="PY315" s="100"/>
      <c r="PZ315" s="100"/>
      <c r="QA315" s="100"/>
      <c r="QB315" s="100"/>
      <c r="QC315" s="100"/>
      <c r="QD315" s="100"/>
      <c r="QE315" s="100"/>
      <c r="QF315" s="100"/>
      <c r="QG315" s="100"/>
      <c r="QH315" s="100"/>
      <c r="QI315" s="100"/>
      <c r="QJ315" s="100"/>
      <c r="QK315" s="100"/>
      <c r="QL315" s="100"/>
      <c r="QM315" s="100"/>
      <c r="QN315" s="100"/>
      <c r="QO315" s="100"/>
      <c r="QP315" s="100"/>
      <c r="QQ315" s="100"/>
      <c r="QR315" s="100"/>
      <c r="QS315" s="100"/>
      <c r="QT315" s="100"/>
      <c r="QU315" s="100"/>
      <c r="QV315" s="100"/>
      <c r="QW315" s="100"/>
      <c r="QX315" s="100"/>
      <c r="QY315" s="100"/>
      <c r="QZ315" s="100"/>
      <c r="RA315" s="100"/>
      <c r="RB315" s="100"/>
      <c r="RC315" s="100"/>
      <c r="RD315" s="100"/>
      <c r="RE315" s="100"/>
      <c r="RF315" s="100"/>
      <c r="RG315" s="100"/>
      <c r="RH315" s="100"/>
      <c r="RI315" s="100"/>
      <c r="RJ315" s="100"/>
      <c r="RK315" s="100"/>
      <c r="RL315" s="100"/>
      <c r="RM315" s="100"/>
      <c r="RN315" s="100"/>
      <c r="RO315" s="100"/>
      <c r="RP315" s="100"/>
      <c r="RQ315" s="100"/>
      <c r="RR315" s="100"/>
      <c r="RS315" s="100"/>
      <c r="RT315" s="100"/>
      <c r="RU315" s="100"/>
      <c r="RV315" s="100"/>
      <c r="RW315" s="100"/>
      <c r="RX315" s="100"/>
      <c r="RY315" s="100"/>
      <c r="RZ315" s="100"/>
      <c r="SA315" s="100"/>
      <c r="SB315" s="100"/>
      <c r="SC315" s="100"/>
      <c r="SD315" s="100"/>
      <c r="SE315" s="100"/>
      <c r="SF315" s="100"/>
      <c r="SG315" s="100"/>
      <c r="SH315" s="100"/>
      <c r="SI315" s="100"/>
      <c r="SJ315" s="100"/>
      <c r="SK315" s="100"/>
      <c r="SL315" s="100"/>
      <c r="SM315" s="100"/>
      <c r="SN315" s="100"/>
      <c r="SO315" s="100"/>
      <c r="SP315" s="100"/>
      <c r="SQ315" s="100"/>
      <c r="SR315" s="100"/>
      <c r="SS315" s="100"/>
      <c r="ST315" s="100"/>
      <c r="SU315" s="100"/>
      <c r="SV315" s="100"/>
      <c r="SW315" s="100"/>
      <c r="SX315" s="100"/>
      <c r="SY315" s="100"/>
      <c r="SZ315" s="100"/>
      <c r="TA315" s="100"/>
      <c r="TB315" s="100"/>
      <c r="TC315" s="100"/>
      <c r="TD315" s="100"/>
      <c r="TE315" s="100"/>
      <c r="TF315" s="100"/>
      <c r="TG315" s="100"/>
      <c r="TH315" s="100"/>
      <c r="TI315" s="100"/>
      <c r="TJ315" s="100"/>
      <c r="TK315" s="100"/>
      <c r="TL315" s="100"/>
      <c r="TM315" s="100"/>
      <c r="TN315" s="100"/>
      <c r="TO315" s="100"/>
      <c r="TP315" s="100"/>
      <c r="TQ315" s="100"/>
      <c r="TR315" s="100"/>
      <c r="TS315" s="100"/>
      <c r="TT315" s="100"/>
      <c r="TU315" s="100"/>
      <c r="TV315" s="100"/>
      <c r="TW315" s="100"/>
      <c r="TX315" s="100"/>
      <c r="TY315" s="100"/>
      <c r="TZ315" s="100"/>
      <c r="UA315" s="100"/>
      <c r="UB315" s="100"/>
      <c r="UC315" s="100"/>
      <c r="UD315" s="100"/>
      <c r="UE315" s="100"/>
      <c r="UF315" s="100"/>
      <c r="UG315" s="100"/>
      <c r="UH315" s="100"/>
      <c r="UI315" s="100"/>
      <c r="UJ315" s="100"/>
      <c r="UK315" s="100"/>
      <c r="UL315" s="100"/>
      <c r="UM315" s="100"/>
      <c r="UN315" s="100"/>
      <c r="UO315" s="100"/>
      <c r="UP315" s="100"/>
      <c r="UQ315" s="100"/>
      <c r="UR315" s="100"/>
      <c r="US315" s="100"/>
      <c r="UT315" s="100"/>
      <c r="UU315" s="100"/>
      <c r="UV315" s="100"/>
      <c r="UW315" s="100"/>
      <c r="UX315" s="100"/>
      <c r="UY315" s="100"/>
      <c r="UZ315" s="100"/>
      <c r="VA315" s="100"/>
      <c r="VB315" s="100"/>
      <c r="VC315" s="100"/>
      <c r="VD315" s="100"/>
      <c r="VE315" s="100"/>
      <c r="VF315" s="100"/>
      <c r="VG315" s="100"/>
      <c r="VH315" s="100"/>
      <c r="VI315" s="100"/>
      <c r="VJ315" s="100"/>
      <c r="VK315" s="100"/>
      <c r="VL315" s="100"/>
      <c r="VM315" s="100"/>
      <c r="VN315" s="100"/>
      <c r="VO315" s="100"/>
      <c r="VP315" s="100"/>
      <c r="VQ315" s="100"/>
      <c r="VR315" s="100"/>
      <c r="VS315" s="100"/>
      <c r="VT315" s="100"/>
      <c r="VU315" s="100"/>
      <c r="VV315" s="100"/>
      <c r="VW315" s="100"/>
      <c r="VX315" s="100"/>
      <c r="VY315" s="100"/>
      <c r="VZ315" s="100"/>
      <c r="WA315" s="100"/>
      <c r="WB315" s="100"/>
      <c r="WC315" s="100"/>
      <c r="WD315" s="100"/>
      <c r="WE315" s="100"/>
      <c r="WF315" s="100"/>
      <c r="WG315" s="100"/>
      <c r="WH315" s="100"/>
      <c r="WI315" s="100"/>
      <c r="WJ315" s="100"/>
      <c r="WK315" s="100"/>
      <c r="WL315" s="100"/>
      <c r="WM315" s="100"/>
      <c r="WN315" s="100"/>
      <c r="WO315" s="100"/>
      <c r="WP315" s="100"/>
      <c r="WQ315" s="100"/>
      <c r="WR315" s="100"/>
      <c r="WS315" s="100"/>
      <c r="WT315" s="100"/>
      <c r="WU315" s="100"/>
      <c r="WV315" s="100"/>
      <c r="WW315" s="100"/>
      <c r="WX315" s="100"/>
      <c r="WY315" s="100"/>
      <c r="WZ315" s="100"/>
      <c r="XA315" s="100"/>
      <c r="XB315" s="100"/>
      <c r="XC315" s="100"/>
      <c r="XD315" s="100"/>
      <c r="XE315" s="100"/>
      <c r="XF315" s="100"/>
      <c r="XG315" s="100"/>
      <c r="XH315" s="100"/>
      <c r="XI315" s="100"/>
      <c r="XJ315" s="100"/>
      <c r="XK315" s="100"/>
      <c r="XL315" s="100"/>
      <c r="XM315" s="100"/>
      <c r="XN315" s="100"/>
      <c r="XO315" s="100"/>
      <c r="XP315" s="100"/>
      <c r="XQ315" s="100"/>
      <c r="XR315" s="100"/>
      <c r="XS315" s="100"/>
      <c r="XT315" s="100"/>
      <c r="XU315" s="100"/>
      <c r="XV315" s="100"/>
      <c r="XW315" s="100"/>
      <c r="XX315" s="100"/>
      <c r="XY315" s="100"/>
      <c r="XZ315" s="100"/>
      <c r="YA315" s="100"/>
      <c r="YB315" s="100"/>
      <c r="YC315" s="100"/>
      <c r="YD315" s="100"/>
      <c r="YE315" s="100"/>
      <c r="YF315" s="100"/>
      <c r="YG315" s="100"/>
      <c r="YH315" s="100"/>
      <c r="YI315" s="100"/>
      <c r="YJ315" s="100"/>
      <c r="YK315" s="100"/>
      <c r="YL315" s="100"/>
      <c r="YM315" s="100"/>
      <c r="YN315" s="100"/>
      <c r="YO315" s="100"/>
      <c r="YP315" s="100"/>
      <c r="YQ315" s="100"/>
      <c r="YR315" s="100"/>
      <c r="YS315" s="100"/>
      <c r="YT315" s="100"/>
      <c r="YU315" s="100"/>
      <c r="YV315" s="100"/>
      <c r="YW315" s="100"/>
      <c r="YX315" s="100"/>
      <c r="YY315" s="100"/>
      <c r="YZ315" s="100"/>
      <c r="ZA315" s="100"/>
      <c r="ZB315" s="100"/>
      <c r="ZC315" s="100"/>
      <c r="ZD315" s="100"/>
      <c r="ZE315" s="100"/>
      <c r="ZF315" s="100"/>
      <c r="ZG315" s="100"/>
      <c r="ZH315" s="100"/>
      <c r="ZI315" s="100"/>
      <c r="ZJ315" s="100"/>
      <c r="ZK315" s="100"/>
      <c r="ZL315" s="100"/>
      <c r="ZM315" s="100"/>
      <c r="ZN315" s="100"/>
      <c r="ZO315" s="100"/>
      <c r="ZP315" s="100"/>
      <c r="ZQ315" s="100"/>
      <c r="ZR315" s="100"/>
      <c r="ZS315" s="100"/>
      <c r="ZT315" s="100"/>
      <c r="ZU315" s="100"/>
      <c r="ZV315" s="100"/>
      <c r="ZW315" s="100"/>
      <c r="ZX315" s="100"/>
      <c r="ZY315" s="100"/>
      <c r="ZZ315" s="100"/>
      <c r="AAA315" s="100"/>
      <c r="AAB315" s="100"/>
      <c r="AAC315" s="100"/>
      <c r="AAD315" s="100"/>
      <c r="AAE315" s="100"/>
      <c r="AAF315" s="100"/>
      <c r="AAG315" s="100"/>
      <c r="AAH315" s="100"/>
      <c r="AAI315" s="100"/>
      <c r="AAJ315" s="100"/>
      <c r="AAK315" s="100"/>
      <c r="AAL315" s="100"/>
      <c r="AAM315" s="100"/>
      <c r="AAN315" s="100"/>
      <c r="AAO315" s="100"/>
      <c r="AAP315" s="100"/>
      <c r="AAQ315" s="100"/>
      <c r="AAR315" s="100"/>
      <c r="AAS315" s="100"/>
      <c r="AAT315" s="100"/>
      <c r="AAU315" s="100"/>
      <c r="AAV315" s="100"/>
      <c r="AAW315" s="100"/>
      <c r="AAX315" s="100"/>
      <c r="AAY315" s="100"/>
      <c r="AAZ315" s="100"/>
      <c r="ABA315" s="100"/>
      <c r="ABB315" s="100"/>
      <c r="ABC315" s="100"/>
      <c r="ABD315" s="100"/>
      <c r="ABE315" s="100"/>
      <c r="ABF315" s="100"/>
      <c r="ABG315" s="100"/>
      <c r="ABH315" s="100"/>
      <c r="ABI315" s="100"/>
      <c r="ABJ315" s="100"/>
      <c r="ABK315" s="100"/>
      <c r="ABL315" s="100"/>
      <c r="ABM315" s="100"/>
      <c r="ABN315" s="100"/>
      <c r="ABO315" s="100"/>
      <c r="ABP315" s="100"/>
      <c r="ABQ315" s="100"/>
      <c r="ABR315" s="100"/>
      <c r="ABS315" s="100"/>
      <c r="ABT315" s="100"/>
      <c r="ABU315" s="100"/>
      <c r="ABV315" s="100"/>
      <c r="ABW315" s="100"/>
      <c r="ABX315" s="100"/>
      <c r="ABY315" s="100"/>
      <c r="ABZ315" s="100"/>
      <c r="ACA315" s="100"/>
      <c r="ACB315" s="100"/>
      <c r="ACC315" s="100"/>
      <c r="ACD315" s="100"/>
      <c r="ACE315" s="100"/>
      <c r="ACF315" s="100"/>
      <c r="ACG315" s="100"/>
      <c r="ACH315" s="100"/>
      <c r="ACI315" s="100"/>
      <c r="ACJ315" s="100"/>
      <c r="ACK315" s="100"/>
      <c r="ACL315" s="100"/>
      <c r="ACM315" s="100"/>
      <c r="ACN315" s="100"/>
      <c r="ACO315" s="100"/>
      <c r="ACP315" s="100"/>
      <c r="ACQ315" s="100"/>
      <c r="ACR315" s="100"/>
      <c r="ACS315" s="100"/>
      <c r="ACT315" s="100"/>
      <c r="ACU315" s="100"/>
      <c r="ACV315" s="100"/>
      <c r="ACW315" s="100"/>
      <c r="ACX315" s="100"/>
      <c r="ACY315" s="100"/>
      <c r="ACZ315" s="100"/>
      <c r="ADA315" s="100"/>
      <c r="ADB315" s="100"/>
      <c r="ADC315" s="100"/>
      <c r="ADD315" s="100"/>
      <c r="ADE315" s="100"/>
      <c r="ADF315" s="100"/>
      <c r="ADG315" s="100"/>
      <c r="ADH315" s="100"/>
      <c r="ADI315" s="100"/>
      <c r="ADJ315" s="100"/>
      <c r="ADK315" s="100"/>
      <c r="ADL315" s="100"/>
      <c r="ADM315" s="100"/>
      <c r="ADN315" s="100"/>
      <c r="ADO315" s="100"/>
      <c r="ADP315" s="100"/>
      <c r="ADQ315" s="100"/>
      <c r="ADR315" s="100"/>
      <c r="ADS315" s="100"/>
      <c r="ADT315" s="100"/>
      <c r="ADU315" s="100"/>
      <c r="ADV315" s="100"/>
      <c r="ADW315" s="100"/>
      <c r="ADX315" s="100"/>
      <c r="ADY315" s="100"/>
      <c r="ADZ315" s="100"/>
      <c r="AEA315" s="100"/>
      <c r="AEB315" s="100"/>
      <c r="AEC315" s="100"/>
      <c r="AED315" s="100"/>
      <c r="AEE315" s="100"/>
      <c r="AEF315" s="100"/>
      <c r="AEG315" s="100"/>
      <c r="AEH315" s="100"/>
      <c r="AEI315" s="100"/>
      <c r="AEJ315" s="100"/>
      <c r="AEK315" s="100"/>
      <c r="AEL315" s="100"/>
      <c r="AEM315" s="100"/>
      <c r="AEN315" s="100"/>
      <c r="AEO315" s="100"/>
      <c r="AEP315" s="100"/>
      <c r="AEQ315" s="100"/>
      <c r="AER315" s="100"/>
      <c r="AES315" s="100"/>
      <c r="AET315" s="100"/>
      <c r="AEU315" s="100"/>
      <c r="AEV315" s="100"/>
      <c r="AEW315" s="100"/>
      <c r="AEX315" s="100"/>
      <c r="AEY315" s="100"/>
      <c r="AEZ315" s="100"/>
      <c r="AFA315" s="100"/>
      <c r="AFB315" s="100"/>
      <c r="AFC315" s="100"/>
      <c r="AFD315" s="100"/>
      <c r="AFE315" s="100"/>
      <c r="AFF315" s="100"/>
      <c r="AFG315" s="100"/>
      <c r="AFH315" s="100"/>
      <c r="AFI315" s="100"/>
      <c r="AFJ315" s="100"/>
      <c r="AFK315" s="100"/>
      <c r="AFL315" s="100"/>
      <c r="AFM315" s="100"/>
      <c r="AFN315" s="100"/>
      <c r="AFO315" s="100"/>
      <c r="AFP315" s="100"/>
      <c r="AFQ315" s="100"/>
      <c r="AFR315" s="100"/>
      <c r="AFS315" s="100"/>
      <c r="AFT315" s="100"/>
      <c r="AFU315" s="100"/>
      <c r="AFV315" s="100"/>
      <c r="AFW315" s="100"/>
      <c r="AFX315" s="100"/>
      <c r="AFY315" s="100"/>
      <c r="AFZ315" s="100"/>
      <c r="AGA315" s="100"/>
      <c r="AGB315" s="100"/>
      <c r="AGC315" s="100"/>
      <c r="AGD315" s="100"/>
      <c r="AGE315" s="100"/>
      <c r="AGF315" s="100"/>
      <c r="AGG315" s="100"/>
      <c r="AGH315" s="100"/>
      <c r="AGI315" s="100"/>
      <c r="AGJ315" s="100"/>
      <c r="AGK315" s="100"/>
      <c r="AGL315" s="100"/>
      <c r="AGM315" s="100"/>
      <c r="AGN315" s="100"/>
      <c r="AGO315" s="100"/>
      <c r="AGP315" s="100"/>
      <c r="AGQ315" s="100"/>
      <c r="AGR315" s="100"/>
      <c r="AGS315" s="100"/>
      <c r="AGT315" s="100"/>
      <c r="AGU315" s="100"/>
      <c r="AGV315" s="100"/>
      <c r="AGW315" s="100"/>
      <c r="AGX315" s="100"/>
      <c r="AGY315" s="100"/>
      <c r="AGZ315" s="100"/>
      <c r="AHA315" s="100"/>
      <c r="AHB315" s="100"/>
      <c r="AHC315" s="100"/>
      <c r="AHD315" s="100"/>
      <c r="AHE315" s="100"/>
      <c r="AHF315" s="100"/>
      <c r="AHG315" s="100"/>
      <c r="AHH315" s="100"/>
      <c r="AHI315" s="100"/>
      <c r="AHJ315" s="100"/>
      <c r="AHK315" s="100"/>
      <c r="AHL315" s="100"/>
      <c r="AHM315" s="100"/>
      <c r="AHN315" s="100"/>
      <c r="AHO315" s="100"/>
      <c r="AHP315" s="100"/>
      <c r="AHQ315" s="100"/>
      <c r="AHR315" s="100"/>
      <c r="AHS315" s="100"/>
      <c r="AHT315" s="100"/>
      <c r="AHU315" s="100"/>
      <c r="AHV315" s="100"/>
      <c r="AHW315" s="100"/>
      <c r="AHX315" s="100"/>
      <c r="AHY315" s="100"/>
      <c r="AHZ315" s="100"/>
      <c r="AIA315" s="100"/>
      <c r="AIB315" s="100"/>
      <c r="AIC315" s="100"/>
      <c r="AID315" s="100"/>
      <c r="AIE315" s="100"/>
      <c r="AIF315" s="100"/>
      <c r="AIG315" s="100"/>
      <c r="AIH315" s="100"/>
      <c r="AII315" s="100"/>
      <c r="AIJ315" s="100"/>
      <c r="AIK315" s="100"/>
      <c r="AIL315" s="100"/>
      <c r="AIM315" s="100"/>
      <c r="AIN315" s="100"/>
      <c r="AIO315" s="100"/>
      <c r="AIP315" s="100"/>
      <c r="AIQ315" s="100"/>
      <c r="AIR315" s="100"/>
      <c r="AIS315" s="100"/>
      <c r="AIT315" s="100"/>
      <c r="AIU315" s="100"/>
      <c r="AIV315" s="100"/>
      <c r="AIW315" s="100"/>
      <c r="AIX315" s="100"/>
      <c r="AIY315" s="100"/>
      <c r="AIZ315" s="100"/>
      <c r="AJA315" s="100"/>
      <c r="AJB315" s="100"/>
      <c r="AJC315" s="100"/>
      <c r="AJD315" s="100"/>
      <c r="AJE315" s="100"/>
      <c r="AJF315" s="100"/>
      <c r="AJG315" s="100"/>
      <c r="AJH315" s="100"/>
      <c r="AJI315" s="100"/>
      <c r="AJJ315" s="100"/>
      <c r="AJK315" s="100"/>
      <c r="AJL315" s="100"/>
      <c r="AJM315" s="100"/>
      <c r="AJN315" s="100"/>
      <c r="AJO315" s="100"/>
      <c r="AJP315" s="100"/>
      <c r="AJQ315" s="100"/>
      <c r="AJR315" s="100"/>
      <c r="AJS315" s="100"/>
      <c r="AJT315" s="100"/>
      <c r="AJU315" s="100"/>
      <c r="AJV315" s="100"/>
      <c r="AJW315" s="100"/>
      <c r="AJX315" s="100"/>
      <c r="AJY315" s="100"/>
      <c r="AJZ315" s="100"/>
      <c r="AKA315" s="100"/>
      <c r="AKB315" s="100"/>
      <c r="AKC315" s="100"/>
      <c r="AKD315" s="100"/>
      <c r="AKE315" s="100"/>
      <c r="AKF315" s="100"/>
      <c r="AKG315" s="100"/>
      <c r="AKH315" s="100"/>
      <c r="AKI315" s="100"/>
      <c r="AKJ315" s="100"/>
      <c r="AKK315" s="100"/>
      <c r="AKL315" s="100"/>
      <c r="AKM315" s="100"/>
      <c r="AKN315" s="100"/>
      <c r="AKO315" s="100"/>
      <c r="AKP315" s="100"/>
      <c r="AKQ315" s="100"/>
      <c r="AKR315" s="100"/>
      <c r="AKS315" s="100"/>
      <c r="AKT315" s="100"/>
      <c r="AKU315" s="100"/>
      <c r="AKV315" s="100"/>
      <c r="AKW315" s="100"/>
      <c r="AKX315" s="100"/>
      <c r="AKY315" s="100"/>
      <c r="AKZ315" s="100"/>
      <c r="ALA315" s="100"/>
      <c r="ALB315" s="100"/>
      <c r="ALC315" s="100"/>
      <c r="ALD315" s="100"/>
      <c r="ALE315" s="100"/>
      <c r="ALF315" s="100"/>
      <c r="ALG315" s="100"/>
      <c r="ALH315" s="100"/>
      <c r="ALI315" s="100"/>
      <c r="ALJ315" s="100"/>
      <c r="ALK315" s="100"/>
      <c r="ALL315" s="100"/>
      <c r="ALM315" s="100"/>
      <c r="ALN315" s="100"/>
      <c r="ALO315" s="100"/>
      <c r="ALP315" s="100"/>
      <c r="ALQ315" s="100"/>
      <c r="ALR315" s="100"/>
      <c r="ALS315" s="100"/>
      <c r="ALT315" s="100"/>
      <c r="ALU315" s="100"/>
      <c r="ALV315" s="100"/>
      <c r="ALW315" s="100"/>
      <c r="ALX315" s="100"/>
      <c r="ALY315" s="100"/>
      <c r="ALZ315" s="100"/>
      <c r="AMA315" s="100"/>
      <c r="AMB315" s="100"/>
      <c r="AMC315" s="100"/>
      <c r="AMD315" s="100"/>
      <c r="AME315" s="100"/>
      <c r="AMF315" s="100"/>
      <c r="AMG315" s="100"/>
      <c r="AMH315" s="100"/>
      <c r="AMI315" s="100"/>
    </row>
    <row r="316" spans="1:1023" s="104" customFormat="1">
      <c r="A316" s="117" t="s">
        <v>299</v>
      </c>
      <c r="B316" s="118" t="s">
        <v>320</v>
      </c>
      <c r="C316" s="100">
        <v>1</v>
      </c>
      <c r="D316" s="100">
        <v>1</v>
      </c>
      <c r="E316" s="100"/>
      <c r="F316" s="100"/>
      <c r="G316" s="100"/>
      <c r="H316" s="100">
        <f t="shared" si="44"/>
        <v>2</v>
      </c>
      <c r="I316" s="123" t="str">
        <f t="shared" si="45"/>
        <v>首位複数</v>
      </c>
      <c r="J316" s="127" t="str">
        <f>IF((I316&lt;&gt;店舗数一覧_2021!I316),"○","")</f>
        <v/>
      </c>
      <c r="K316" s="124">
        <v>4832</v>
      </c>
      <c r="L316" s="102">
        <f t="shared" si="46"/>
        <v>2416</v>
      </c>
      <c r="S316" s="100"/>
      <c r="T316" s="100"/>
      <c r="U316" s="100"/>
      <c r="V316" s="100"/>
      <c r="W316" s="100"/>
      <c r="X316" s="100"/>
      <c r="Y316" s="100"/>
      <c r="Z316" s="100"/>
      <c r="AA316" s="100"/>
      <c r="AB316" s="100"/>
      <c r="AC316" s="100"/>
      <c r="AD316" s="100"/>
      <c r="AE316" s="100"/>
      <c r="AF316" s="100"/>
      <c r="AG316" s="100"/>
      <c r="AH316" s="100"/>
      <c r="AI316" s="100"/>
      <c r="AJ316" s="100"/>
      <c r="AK316" s="100"/>
      <c r="AL316" s="100"/>
      <c r="AM316" s="100"/>
      <c r="AN316" s="100"/>
      <c r="AO316" s="100"/>
      <c r="AP316" s="100"/>
      <c r="AQ316" s="100"/>
      <c r="AR316" s="100"/>
      <c r="AS316" s="100"/>
      <c r="AT316" s="100"/>
      <c r="AU316" s="100"/>
      <c r="AV316" s="100"/>
      <c r="AW316" s="100"/>
      <c r="AX316" s="100"/>
      <c r="AY316" s="100"/>
      <c r="AZ316" s="100"/>
      <c r="BA316" s="100"/>
      <c r="BB316" s="100"/>
      <c r="BC316" s="100"/>
      <c r="BD316" s="100"/>
      <c r="BE316" s="100"/>
      <c r="BF316" s="100"/>
      <c r="BG316" s="100"/>
      <c r="BH316" s="100"/>
      <c r="BI316" s="100"/>
      <c r="BJ316" s="100"/>
      <c r="BK316" s="100"/>
      <c r="BL316" s="100"/>
      <c r="BM316" s="100"/>
      <c r="BN316" s="100"/>
      <c r="BO316" s="100"/>
      <c r="BP316" s="100"/>
      <c r="BQ316" s="100"/>
      <c r="BR316" s="100"/>
      <c r="BS316" s="100"/>
      <c r="BT316" s="100"/>
      <c r="BU316" s="100"/>
      <c r="BV316" s="100"/>
      <c r="BW316" s="100"/>
      <c r="BX316" s="100"/>
      <c r="BY316" s="100"/>
      <c r="BZ316" s="100"/>
      <c r="CA316" s="100"/>
      <c r="CB316" s="100"/>
      <c r="CC316" s="100"/>
      <c r="CD316" s="100"/>
      <c r="CE316" s="100"/>
      <c r="CF316" s="100"/>
      <c r="CG316" s="100"/>
      <c r="CH316" s="100"/>
      <c r="CI316" s="100"/>
      <c r="CJ316" s="100"/>
      <c r="CK316" s="100"/>
      <c r="CL316" s="100"/>
      <c r="CM316" s="100"/>
      <c r="CN316" s="100"/>
      <c r="CO316" s="100"/>
      <c r="CP316" s="100"/>
      <c r="CQ316" s="100"/>
      <c r="CR316" s="100"/>
      <c r="CS316" s="100"/>
      <c r="CT316" s="100"/>
      <c r="CU316" s="100"/>
      <c r="CV316" s="100"/>
      <c r="CW316" s="100"/>
      <c r="CX316" s="100"/>
      <c r="CY316" s="100"/>
      <c r="CZ316" s="100"/>
      <c r="DA316" s="100"/>
      <c r="DB316" s="100"/>
      <c r="DC316" s="100"/>
      <c r="DD316" s="100"/>
      <c r="DE316" s="100"/>
      <c r="DF316" s="100"/>
      <c r="DG316" s="100"/>
      <c r="DH316" s="100"/>
      <c r="DI316" s="100"/>
      <c r="DJ316" s="100"/>
      <c r="DK316" s="100"/>
      <c r="DL316" s="100"/>
      <c r="DM316" s="100"/>
      <c r="DN316" s="100"/>
      <c r="DO316" s="100"/>
      <c r="DP316" s="100"/>
      <c r="DQ316" s="100"/>
      <c r="DR316" s="100"/>
      <c r="DS316" s="100"/>
      <c r="DT316" s="100"/>
      <c r="DU316" s="100"/>
      <c r="DV316" s="100"/>
      <c r="DW316" s="100"/>
      <c r="DX316" s="100"/>
      <c r="DY316" s="100"/>
      <c r="DZ316" s="100"/>
      <c r="EA316" s="100"/>
      <c r="EB316" s="100"/>
      <c r="EC316" s="100"/>
      <c r="ED316" s="100"/>
      <c r="EE316" s="100"/>
      <c r="EF316" s="100"/>
      <c r="EG316" s="100"/>
      <c r="EH316" s="100"/>
      <c r="EI316" s="100"/>
      <c r="EJ316" s="100"/>
      <c r="EK316" s="100"/>
      <c r="EL316" s="100"/>
      <c r="EM316" s="100"/>
      <c r="EN316" s="100"/>
      <c r="EO316" s="100"/>
      <c r="EP316" s="100"/>
      <c r="EQ316" s="100"/>
      <c r="ER316" s="100"/>
      <c r="ES316" s="100"/>
      <c r="ET316" s="100"/>
      <c r="EU316" s="100"/>
      <c r="EV316" s="100"/>
      <c r="EW316" s="100"/>
      <c r="EX316" s="100"/>
      <c r="EY316" s="100"/>
      <c r="EZ316" s="100"/>
      <c r="FA316" s="100"/>
      <c r="FB316" s="100"/>
      <c r="FC316" s="100"/>
      <c r="FD316" s="100"/>
      <c r="FE316" s="100"/>
      <c r="FF316" s="100"/>
      <c r="FG316" s="100"/>
      <c r="FH316" s="100"/>
      <c r="FI316" s="100"/>
      <c r="FJ316" s="100"/>
      <c r="FK316" s="100"/>
      <c r="FL316" s="100"/>
      <c r="FM316" s="100"/>
      <c r="FN316" s="100"/>
      <c r="FO316" s="100"/>
      <c r="FP316" s="100"/>
      <c r="FQ316" s="100"/>
      <c r="FR316" s="100"/>
      <c r="FS316" s="100"/>
      <c r="FT316" s="100"/>
      <c r="FU316" s="100"/>
      <c r="FV316" s="100"/>
      <c r="FW316" s="100"/>
      <c r="FX316" s="100"/>
      <c r="FY316" s="100"/>
      <c r="FZ316" s="100"/>
      <c r="GA316" s="100"/>
      <c r="GB316" s="100"/>
      <c r="GC316" s="100"/>
      <c r="GD316" s="100"/>
      <c r="GE316" s="100"/>
      <c r="GF316" s="100"/>
      <c r="GG316" s="100"/>
      <c r="GH316" s="100"/>
      <c r="GI316" s="100"/>
      <c r="GJ316" s="100"/>
      <c r="GK316" s="100"/>
      <c r="GL316" s="100"/>
      <c r="GM316" s="100"/>
      <c r="GN316" s="100"/>
      <c r="GO316" s="100"/>
      <c r="GP316" s="100"/>
      <c r="GQ316" s="100"/>
      <c r="GR316" s="100"/>
      <c r="GS316" s="100"/>
      <c r="GT316" s="100"/>
      <c r="GU316" s="100"/>
      <c r="GV316" s="100"/>
      <c r="GW316" s="100"/>
      <c r="GX316" s="100"/>
      <c r="GY316" s="100"/>
      <c r="GZ316" s="100"/>
      <c r="HA316" s="100"/>
      <c r="HB316" s="100"/>
      <c r="HC316" s="100"/>
      <c r="HD316" s="100"/>
      <c r="HE316" s="100"/>
      <c r="HF316" s="100"/>
      <c r="HG316" s="100"/>
      <c r="HH316" s="100"/>
      <c r="HI316" s="100"/>
      <c r="HJ316" s="100"/>
      <c r="HK316" s="100"/>
      <c r="HL316" s="100"/>
      <c r="HM316" s="100"/>
      <c r="HN316" s="100"/>
      <c r="HO316" s="100"/>
      <c r="HP316" s="100"/>
      <c r="HQ316" s="100"/>
      <c r="HR316" s="100"/>
      <c r="HS316" s="100"/>
      <c r="HT316" s="100"/>
      <c r="HU316" s="100"/>
      <c r="HV316" s="100"/>
      <c r="HW316" s="100"/>
      <c r="HX316" s="100"/>
      <c r="HY316" s="100"/>
      <c r="HZ316" s="100"/>
      <c r="IA316" s="100"/>
      <c r="IB316" s="100"/>
      <c r="IC316" s="100"/>
      <c r="ID316" s="100"/>
      <c r="IE316" s="100"/>
      <c r="IF316" s="100"/>
      <c r="IG316" s="100"/>
      <c r="IH316" s="100"/>
      <c r="II316" s="100"/>
      <c r="IJ316" s="100"/>
      <c r="IK316" s="100"/>
      <c r="IL316" s="100"/>
      <c r="IM316" s="100"/>
      <c r="IN316" s="100"/>
      <c r="IO316" s="100"/>
      <c r="IP316" s="100"/>
      <c r="IQ316" s="100"/>
      <c r="IR316" s="100"/>
      <c r="IS316" s="100"/>
      <c r="IT316" s="100"/>
      <c r="IU316" s="100"/>
      <c r="IV316" s="100"/>
      <c r="IW316" s="100"/>
      <c r="IX316" s="100"/>
      <c r="IY316" s="100"/>
      <c r="IZ316" s="100"/>
      <c r="JA316" s="100"/>
      <c r="JB316" s="100"/>
      <c r="JC316" s="100"/>
      <c r="JD316" s="100"/>
      <c r="JE316" s="100"/>
      <c r="JF316" s="100"/>
      <c r="JG316" s="100"/>
      <c r="JH316" s="100"/>
      <c r="JI316" s="100"/>
      <c r="JJ316" s="100"/>
      <c r="JK316" s="100"/>
      <c r="JL316" s="100"/>
      <c r="JM316" s="100"/>
      <c r="JN316" s="100"/>
      <c r="JO316" s="100"/>
      <c r="JP316" s="100"/>
      <c r="JQ316" s="100"/>
      <c r="JR316" s="100"/>
      <c r="JS316" s="100"/>
      <c r="JT316" s="100"/>
      <c r="JU316" s="100"/>
      <c r="JV316" s="100"/>
      <c r="JW316" s="100"/>
      <c r="JX316" s="100"/>
      <c r="JY316" s="100"/>
      <c r="JZ316" s="100"/>
      <c r="KA316" s="100"/>
      <c r="KB316" s="100"/>
      <c r="KC316" s="100"/>
      <c r="KD316" s="100"/>
      <c r="KE316" s="100"/>
      <c r="KF316" s="100"/>
      <c r="KG316" s="100"/>
      <c r="KH316" s="100"/>
      <c r="KI316" s="100"/>
      <c r="KJ316" s="100"/>
      <c r="KK316" s="100"/>
      <c r="KL316" s="100"/>
      <c r="KM316" s="100"/>
      <c r="KN316" s="100"/>
      <c r="KO316" s="100"/>
      <c r="KP316" s="100"/>
      <c r="KQ316" s="100"/>
      <c r="KR316" s="100"/>
      <c r="KS316" s="100"/>
      <c r="KT316" s="100"/>
      <c r="KU316" s="100"/>
      <c r="KV316" s="100"/>
      <c r="KW316" s="100"/>
      <c r="KX316" s="100"/>
      <c r="KY316" s="100"/>
      <c r="KZ316" s="100"/>
      <c r="LA316" s="100"/>
      <c r="LB316" s="100"/>
      <c r="LC316" s="100"/>
      <c r="LD316" s="100"/>
      <c r="LE316" s="100"/>
      <c r="LF316" s="100"/>
      <c r="LG316" s="100"/>
      <c r="LH316" s="100"/>
      <c r="LI316" s="100"/>
      <c r="LJ316" s="100"/>
      <c r="LK316" s="100"/>
      <c r="LL316" s="100"/>
      <c r="LM316" s="100"/>
      <c r="LN316" s="100"/>
      <c r="LO316" s="100"/>
      <c r="LP316" s="100"/>
      <c r="LQ316" s="100"/>
      <c r="LR316" s="100"/>
      <c r="LS316" s="100"/>
      <c r="LT316" s="100"/>
      <c r="LU316" s="100"/>
      <c r="LV316" s="100"/>
      <c r="LW316" s="100"/>
      <c r="LX316" s="100"/>
      <c r="LY316" s="100"/>
      <c r="LZ316" s="100"/>
      <c r="MA316" s="100"/>
      <c r="MB316" s="100"/>
      <c r="MC316" s="100"/>
      <c r="MD316" s="100"/>
      <c r="ME316" s="100"/>
      <c r="MF316" s="100"/>
      <c r="MG316" s="100"/>
      <c r="MH316" s="100"/>
      <c r="MI316" s="100"/>
      <c r="MJ316" s="100"/>
      <c r="MK316" s="100"/>
      <c r="ML316" s="100"/>
      <c r="MM316" s="100"/>
      <c r="MN316" s="100"/>
      <c r="MO316" s="100"/>
      <c r="MP316" s="100"/>
      <c r="MQ316" s="100"/>
      <c r="MR316" s="100"/>
      <c r="MS316" s="100"/>
      <c r="MT316" s="100"/>
      <c r="MU316" s="100"/>
      <c r="MV316" s="100"/>
      <c r="MW316" s="100"/>
      <c r="MX316" s="100"/>
      <c r="MY316" s="100"/>
      <c r="MZ316" s="100"/>
      <c r="NA316" s="100"/>
      <c r="NB316" s="100"/>
      <c r="NC316" s="100"/>
      <c r="ND316" s="100"/>
      <c r="NE316" s="100"/>
      <c r="NF316" s="100"/>
      <c r="NG316" s="100"/>
      <c r="NH316" s="100"/>
      <c r="NI316" s="100"/>
      <c r="NJ316" s="100"/>
      <c r="NK316" s="100"/>
      <c r="NL316" s="100"/>
      <c r="NM316" s="100"/>
      <c r="NN316" s="100"/>
      <c r="NO316" s="100"/>
      <c r="NP316" s="100"/>
      <c r="NQ316" s="100"/>
      <c r="NR316" s="100"/>
      <c r="NS316" s="100"/>
      <c r="NT316" s="100"/>
      <c r="NU316" s="100"/>
      <c r="NV316" s="100"/>
      <c r="NW316" s="100"/>
      <c r="NX316" s="100"/>
      <c r="NY316" s="100"/>
      <c r="NZ316" s="100"/>
      <c r="OA316" s="100"/>
      <c r="OB316" s="100"/>
      <c r="OC316" s="100"/>
      <c r="OD316" s="100"/>
      <c r="OE316" s="100"/>
      <c r="OF316" s="100"/>
      <c r="OG316" s="100"/>
      <c r="OH316" s="100"/>
      <c r="OI316" s="100"/>
      <c r="OJ316" s="100"/>
      <c r="OK316" s="100"/>
      <c r="OL316" s="100"/>
      <c r="OM316" s="100"/>
      <c r="ON316" s="100"/>
      <c r="OO316" s="100"/>
      <c r="OP316" s="100"/>
      <c r="OQ316" s="100"/>
      <c r="OR316" s="100"/>
      <c r="OS316" s="100"/>
      <c r="OT316" s="100"/>
      <c r="OU316" s="100"/>
      <c r="OV316" s="100"/>
      <c r="OW316" s="100"/>
      <c r="OX316" s="100"/>
      <c r="OY316" s="100"/>
      <c r="OZ316" s="100"/>
      <c r="PA316" s="100"/>
      <c r="PB316" s="100"/>
      <c r="PC316" s="100"/>
      <c r="PD316" s="100"/>
      <c r="PE316" s="100"/>
      <c r="PF316" s="100"/>
      <c r="PG316" s="100"/>
      <c r="PH316" s="100"/>
      <c r="PI316" s="100"/>
      <c r="PJ316" s="100"/>
      <c r="PK316" s="100"/>
      <c r="PL316" s="100"/>
      <c r="PM316" s="100"/>
      <c r="PN316" s="100"/>
      <c r="PO316" s="100"/>
      <c r="PP316" s="100"/>
      <c r="PQ316" s="100"/>
      <c r="PR316" s="100"/>
      <c r="PS316" s="100"/>
      <c r="PT316" s="100"/>
      <c r="PU316" s="100"/>
      <c r="PV316" s="100"/>
      <c r="PW316" s="100"/>
      <c r="PX316" s="100"/>
      <c r="PY316" s="100"/>
      <c r="PZ316" s="100"/>
      <c r="QA316" s="100"/>
      <c r="QB316" s="100"/>
      <c r="QC316" s="100"/>
      <c r="QD316" s="100"/>
      <c r="QE316" s="100"/>
      <c r="QF316" s="100"/>
      <c r="QG316" s="100"/>
      <c r="QH316" s="100"/>
      <c r="QI316" s="100"/>
      <c r="QJ316" s="100"/>
      <c r="QK316" s="100"/>
      <c r="QL316" s="100"/>
      <c r="QM316" s="100"/>
      <c r="QN316" s="100"/>
      <c r="QO316" s="100"/>
      <c r="QP316" s="100"/>
      <c r="QQ316" s="100"/>
      <c r="QR316" s="100"/>
      <c r="QS316" s="100"/>
      <c r="QT316" s="100"/>
      <c r="QU316" s="100"/>
      <c r="QV316" s="100"/>
      <c r="QW316" s="100"/>
      <c r="QX316" s="100"/>
      <c r="QY316" s="100"/>
      <c r="QZ316" s="100"/>
      <c r="RA316" s="100"/>
      <c r="RB316" s="100"/>
      <c r="RC316" s="100"/>
      <c r="RD316" s="100"/>
      <c r="RE316" s="100"/>
      <c r="RF316" s="100"/>
      <c r="RG316" s="100"/>
      <c r="RH316" s="100"/>
      <c r="RI316" s="100"/>
      <c r="RJ316" s="100"/>
      <c r="RK316" s="100"/>
      <c r="RL316" s="100"/>
      <c r="RM316" s="100"/>
      <c r="RN316" s="100"/>
      <c r="RO316" s="100"/>
      <c r="RP316" s="100"/>
      <c r="RQ316" s="100"/>
      <c r="RR316" s="100"/>
      <c r="RS316" s="100"/>
      <c r="RT316" s="100"/>
      <c r="RU316" s="100"/>
      <c r="RV316" s="100"/>
      <c r="RW316" s="100"/>
      <c r="RX316" s="100"/>
      <c r="RY316" s="100"/>
      <c r="RZ316" s="100"/>
      <c r="SA316" s="100"/>
      <c r="SB316" s="100"/>
      <c r="SC316" s="100"/>
      <c r="SD316" s="100"/>
      <c r="SE316" s="100"/>
      <c r="SF316" s="100"/>
      <c r="SG316" s="100"/>
      <c r="SH316" s="100"/>
      <c r="SI316" s="100"/>
      <c r="SJ316" s="100"/>
      <c r="SK316" s="100"/>
      <c r="SL316" s="100"/>
      <c r="SM316" s="100"/>
      <c r="SN316" s="100"/>
      <c r="SO316" s="100"/>
      <c r="SP316" s="100"/>
      <c r="SQ316" s="100"/>
      <c r="SR316" s="100"/>
      <c r="SS316" s="100"/>
      <c r="ST316" s="100"/>
      <c r="SU316" s="100"/>
      <c r="SV316" s="100"/>
      <c r="SW316" s="100"/>
      <c r="SX316" s="100"/>
      <c r="SY316" s="100"/>
      <c r="SZ316" s="100"/>
      <c r="TA316" s="100"/>
      <c r="TB316" s="100"/>
      <c r="TC316" s="100"/>
      <c r="TD316" s="100"/>
      <c r="TE316" s="100"/>
      <c r="TF316" s="100"/>
      <c r="TG316" s="100"/>
      <c r="TH316" s="100"/>
      <c r="TI316" s="100"/>
      <c r="TJ316" s="100"/>
      <c r="TK316" s="100"/>
      <c r="TL316" s="100"/>
      <c r="TM316" s="100"/>
      <c r="TN316" s="100"/>
      <c r="TO316" s="100"/>
      <c r="TP316" s="100"/>
      <c r="TQ316" s="100"/>
      <c r="TR316" s="100"/>
      <c r="TS316" s="100"/>
      <c r="TT316" s="100"/>
      <c r="TU316" s="100"/>
      <c r="TV316" s="100"/>
      <c r="TW316" s="100"/>
      <c r="TX316" s="100"/>
      <c r="TY316" s="100"/>
      <c r="TZ316" s="100"/>
      <c r="UA316" s="100"/>
      <c r="UB316" s="100"/>
      <c r="UC316" s="100"/>
      <c r="UD316" s="100"/>
      <c r="UE316" s="100"/>
      <c r="UF316" s="100"/>
      <c r="UG316" s="100"/>
      <c r="UH316" s="100"/>
      <c r="UI316" s="100"/>
      <c r="UJ316" s="100"/>
      <c r="UK316" s="100"/>
      <c r="UL316" s="100"/>
      <c r="UM316" s="100"/>
      <c r="UN316" s="100"/>
      <c r="UO316" s="100"/>
      <c r="UP316" s="100"/>
      <c r="UQ316" s="100"/>
      <c r="UR316" s="100"/>
      <c r="US316" s="100"/>
      <c r="UT316" s="100"/>
      <c r="UU316" s="100"/>
      <c r="UV316" s="100"/>
      <c r="UW316" s="100"/>
      <c r="UX316" s="100"/>
      <c r="UY316" s="100"/>
      <c r="UZ316" s="100"/>
      <c r="VA316" s="100"/>
      <c r="VB316" s="100"/>
      <c r="VC316" s="100"/>
      <c r="VD316" s="100"/>
      <c r="VE316" s="100"/>
      <c r="VF316" s="100"/>
      <c r="VG316" s="100"/>
      <c r="VH316" s="100"/>
      <c r="VI316" s="100"/>
      <c r="VJ316" s="100"/>
      <c r="VK316" s="100"/>
      <c r="VL316" s="100"/>
      <c r="VM316" s="100"/>
      <c r="VN316" s="100"/>
      <c r="VO316" s="100"/>
      <c r="VP316" s="100"/>
      <c r="VQ316" s="100"/>
      <c r="VR316" s="100"/>
      <c r="VS316" s="100"/>
      <c r="VT316" s="100"/>
      <c r="VU316" s="100"/>
      <c r="VV316" s="100"/>
      <c r="VW316" s="100"/>
      <c r="VX316" s="100"/>
      <c r="VY316" s="100"/>
      <c r="VZ316" s="100"/>
      <c r="WA316" s="100"/>
      <c r="WB316" s="100"/>
      <c r="WC316" s="100"/>
      <c r="WD316" s="100"/>
      <c r="WE316" s="100"/>
      <c r="WF316" s="100"/>
      <c r="WG316" s="100"/>
      <c r="WH316" s="100"/>
      <c r="WI316" s="100"/>
      <c r="WJ316" s="100"/>
      <c r="WK316" s="100"/>
      <c r="WL316" s="100"/>
      <c r="WM316" s="100"/>
      <c r="WN316" s="100"/>
      <c r="WO316" s="100"/>
      <c r="WP316" s="100"/>
      <c r="WQ316" s="100"/>
      <c r="WR316" s="100"/>
      <c r="WS316" s="100"/>
      <c r="WT316" s="100"/>
      <c r="WU316" s="100"/>
      <c r="WV316" s="100"/>
      <c r="WW316" s="100"/>
      <c r="WX316" s="100"/>
      <c r="WY316" s="100"/>
      <c r="WZ316" s="100"/>
      <c r="XA316" s="100"/>
      <c r="XB316" s="100"/>
      <c r="XC316" s="100"/>
      <c r="XD316" s="100"/>
      <c r="XE316" s="100"/>
      <c r="XF316" s="100"/>
      <c r="XG316" s="100"/>
      <c r="XH316" s="100"/>
      <c r="XI316" s="100"/>
      <c r="XJ316" s="100"/>
      <c r="XK316" s="100"/>
      <c r="XL316" s="100"/>
      <c r="XM316" s="100"/>
      <c r="XN316" s="100"/>
      <c r="XO316" s="100"/>
      <c r="XP316" s="100"/>
      <c r="XQ316" s="100"/>
      <c r="XR316" s="100"/>
      <c r="XS316" s="100"/>
      <c r="XT316" s="100"/>
      <c r="XU316" s="100"/>
      <c r="XV316" s="100"/>
      <c r="XW316" s="100"/>
      <c r="XX316" s="100"/>
      <c r="XY316" s="100"/>
      <c r="XZ316" s="100"/>
      <c r="YA316" s="100"/>
      <c r="YB316" s="100"/>
      <c r="YC316" s="100"/>
      <c r="YD316" s="100"/>
      <c r="YE316" s="100"/>
      <c r="YF316" s="100"/>
      <c r="YG316" s="100"/>
      <c r="YH316" s="100"/>
      <c r="YI316" s="100"/>
      <c r="YJ316" s="100"/>
      <c r="YK316" s="100"/>
      <c r="YL316" s="100"/>
      <c r="YM316" s="100"/>
      <c r="YN316" s="100"/>
      <c r="YO316" s="100"/>
      <c r="YP316" s="100"/>
      <c r="YQ316" s="100"/>
      <c r="YR316" s="100"/>
      <c r="YS316" s="100"/>
      <c r="YT316" s="100"/>
      <c r="YU316" s="100"/>
      <c r="YV316" s="100"/>
      <c r="YW316" s="100"/>
      <c r="YX316" s="100"/>
      <c r="YY316" s="100"/>
      <c r="YZ316" s="100"/>
      <c r="ZA316" s="100"/>
      <c r="ZB316" s="100"/>
      <c r="ZC316" s="100"/>
      <c r="ZD316" s="100"/>
      <c r="ZE316" s="100"/>
      <c r="ZF316" s="100"/>
      <c r="ZG316" s="100"/>
      <c r="ZH316" s="100"/>
      <c r="ZI316" s="100"/>
      <c r="ZJ316" s="100"/>
      <c r="ZK316" s="100"/>
      <c r="ZL316" s="100"/>
      <c r="ZM316" s="100"/>
      <c r="ZN316" s="100"/>
      <c r="ZO316" s="100"/>
      <c r="ZP316" s="100"/>
      <c r="ZQ316" s="100"/>
      <c r="ZR316" s="100"/>
      <c r="ZS316" s="100"/>
      <c r="ZT316" s="100"/>
      <c r="ZU316" s="100"/>
      <c r="ZV316" s="100"/>
      <c r="ZW316" s="100"/>
      <c r="ZX316" s="100"/>
      <c r="ZY316" s="100"/>
      <c r="ZZ316" s="100"/>
      <c r="AAA316" s="100"/>
      <c r="AAB316" s="100"/>
      <c r="AAC316" s="100"/>
      <c r="AAD316" s="100"/>
      <c r="AAE316" s="100"/>
      <c r="AAF316" s="100"/>
      <c r="AAG316" s="100"/>
      <c r="AAH316" s="100"/>
      <c r="AAI316" s="100"/>
      <c r="AAJ316" s="100"/>
      <c r="AAK316" s="100"/>
      <c r="AAL316" s="100"/>
      <c r="AAM316" s="100"/>
      <c r="AAN316" s="100"/>
      <c r="AAO316" s="100"/>
      <c r="AAP316" s="100"/>
      <c r="AAQ316" s="100"/>
      <c r="AAR316" s="100"/>
      <c r="AAS316" s="100"/>
      <c r="AAT316" s="100"/>
      <c r="AAU316" s="100"/>
      <c r="AAV316" s="100"/>
      <c r="AAW316" s="100"/>
      <c r="AAX316" s="100"/>
      <c r="AAY316" s="100"/>
      <c r="AAZ316" s="100"/>
      <c r="ABA316" s="100"/>
      <c r="ABB316" s="100"/>
      <c r="ABC316" s="100"/>
      <c r="ABD316" s="100"/>
      <c r="ABE316" s="100"/>
      <c r="ABF316" s="100"/>
      <c r="ABG316" s="100"/>
      <c r="ABH316" s="100"/>
      <c r="ABI316" s="100"/>
      <c r="ABJ316" s="100"/>
      <c r="ABK316" s="100"/>
      <c r="ABL316" s="100"/>
      <c r="ABM316" s="100"/>
      <c r="ABN316" s="100"/>
      <c r="ABO316" s="100"/>
      <c r="ABP316" s="100"/>
      <c r="ABQ316" s="100"/>
      <c r="ABR316" s="100"/>
      <c r="ABS316" s="100"/>
      <c r="ABT316" s="100"/>
      <c r="ABU316" s="100"/>
      <c r="ABV316" s="100"/>
      <c r="ABW316" s="100"/>
      <c r="ABX316" s="100"/>
      <c r="ABY316" s="100"/>
      <c r="ABZ316" s="100"/>
      <c r="ACA316" s="100"/>
      <c r="ACB316" s="100"/>
      <c r="ACC316" s="100"/>
      <c r="ACD316" s="100"/>
      <c r="ACE316" s="100"/>
      <c r="ACF316" s="100"/>
      <c r="ACG316" s="100"/>
      <c r="ACH316" s="100"/>
      <c r="ACI316" s="100"/>
      <c r="ACJ316" s="100"/>
      <c r="ACK316" s="100"/>
      <c r="ACL316" s="100"/>
      <c r="ACM316" s="100"/>
      <c r="ACN316" s="100"/>
      <c r="ACO316" s="100"/>
      <c r="ACP316" s="100"/>
      <c r="ACQ316" s="100"/>
      <c r="ACR316" s="100"/>
      <c r="ACS316" s="100"/>
      <c r="ACT316" s="100"/>
      <c r="ACU316" s="100"/>
      <c r="ACV316" s="100"/>
      <c r="ACW316" s="100"/>
      <c r="ACX316" s="100"/>
      <c r="ACY316" s="100"/>
      <c r="ACZ316" s="100"/>
      <c r="ADA316" s="100"/>
      <c r="ADB316" s="100"/>
      <c r="ADC316" s="100"/>
      <c r="ADD316" s="100"/>
      <c r="ADE316" s="100"/>
      <c r="ADF316" s="100"/>
      <c r="ADG316" s="100"/>
      <c r="ADH316" s="100"/>
      <c r="ADI316" s="100"/>
      <c r="ADJ316" s="100"/>
      <c r="ADK316" s="100"/>
      <c r="ADL316" s="100"/>
      <c r="ADM316" s="100"/>
      <c r="ADN316" s="100"/>
      <c r="ADO316" s="100"/>
      <c r="ADP316" s="100"/>
      <c r="ADQ316" s="100"/>
      <c r="ADR316" s="100"/>
      <c r="ADS316" s="100"/>
      <c r="ADT316" s="100"/>
      <c r="ADU316" s="100"/>
      <c r="ADV316" s="100"/>
      <c r="ADW316" s="100"/>
      <c r="ADX316" s="100"/>
      <c r="ADY316" s="100"/>
      <c r="ADZ316" s="100"/>
      <c r="AEA316" s="100"/>
      <c r="AEB316" s="100"/>
      <c r="AEC316" s="100"/>
      <c r="AED316" s="100"/>
      <c r="AEE316" s="100"/>
      <c r="AEF316" s="100"/>
      <c r="AEG316" s="100"/>
      <c r="AEH316" s="100"/>
      <c r="AEI316" s="100"/>
      <c r="AEJ316" s="100"/>
      <c r="AEK316" s="100"/>
      <c r="AEL316" s="100"/>
      <c r="AEM316" s="100"/>
      <c r="AEN316" s="100"/>
      <c r="AEO316" s="100"/>
      <c r="AEP316" s="100"/>
      <c r="AEQ316" s="100"/>
      <c r="AER316" s="100"/>
      <c r="AES316" s="100"/>
      <c r="AET316" s="100"/>
      <c r="AEU316" s="100"/>
      <c r="AEV316" s="100"/>
      <c r="AEW316" s="100"/>
      <c r="AEX316" s="100"/>
      <c r="AEY316" s="100"/>
      <c r="AEZ316" s="100"/>
      <c r="AFA316" s="100"/>
      <c r="AFB316" s="100"/>
      <c r="AFC316" s="100"/>
      <c r="AFD316" s="100"/>
      <c r="AFE316" s="100"/>
      <c r="AFF316" s="100"/>
      <c r="AFG316" s="100"/>
      <c r="AFH316" s="100"/>
      <c r="AFI316" s="100"/>
      <c r="AFJ316" s="100"/>
      <c r="AFK316" s="100"/>
      <c r="AFL316" s="100"/>
      <c r="AFM316" s="100"/>
      <c r="AFN316" s="100"/>
      <c r="AFO316" s="100"/>
      <c r="AFP316" s="100"/>
      <c r="AFQ316" s="100"/>
      <c r="AFR316" s="100"/>
      <c r="AFS316" s="100"/>
      <c r="AFT316" s="100"/>
      <c r="AFU316" s="100"/>
      <c r="AFV316" s="100"/>
      <c r="AFW316" s="100"/>
      <c r="AFX316" s="100"/>
      <c r="AFY316" s="100"/>
      <c r="AFZ316" s="100"/>
      <c r="AGA316" s="100"/>
      <c r="AGB316" s="100"/>
      <c r="AGC316" s="100"/>
      <c r="AGD316" s="100"/>
      <c r="AGE316" s="100"/>
      <c r="AGF316" s="100"/>
      <c r="AGG316" s="100"/>
      <c r="AGH316" s="100"/>
      <c r="AGI316" s="100"/>
      <c r="AGJ316" s="100"/>
      <c r="AGK316" s="100"/>
      <c r="AGL316" s="100"/>
      <c r="AGM316" s="100"/>
      <c r="AGN316" s="100"/>
      <c r="AGO316" s="100"/>
      <c r="AGP316" s="100"/>
      <c r="AGQ316" s="100"/>
      <c r="AGR316" s="100"/>
      <c r="AGS316" s="100"/>
      <c r="AGT316" s="100"/>
      <c r="AGU316" s="100"/>
      <c r="AGV316" s="100"/>
      <c r="AGW316" s="100"/>
      <c r="AGX316" s="100"/>
      <c r="AGY316" s="100"/>
      <c r="AGZ316" s="100"/>
      <c r="AHA316" s="100"/>
      <c r="AHB316" s="100"/>
      <c r="AHC316" s="100"/>
      <c r="AHD316" s="100"/>
      <c r="AHE316" s="100"/>
      <c r="AHF316" s="100"/>
      <c r="AHG316" s="100"/>
      <c r="AHH316" s="100"/>
      <c r="AHI316" s="100"/>
      <c r="AHJ316" s="100"/>
      <c r="AHK316" s="100"/>
      <c r="AHL316" s="100"/>
      <c r="AHM316" s="100"/>
      <c r="AHN316" s="100"/>
      <c r="AHO316" s="100"/>
      <c r="AHP316" s="100"/>
      <c r="AHQ316" s="100"/>
      <c r="AHR316" s="100"/>
      <c r="AHS316" s="100"/>
      <c r="AHT316" s="100"/>
      <c r="AHU316" s="100"/>
      <c r="AHV316" s="100"/>
      <c r="AHW316" s="100"/>
      <c r="AHX316" s="100"/>
      <c r="AHY316" s="100"/>
      <c r="AHZ316" s="100"/>
      <c r="AIA316" s="100"/>
      <c r="AIB316" s="100"/>
      <c r="AIC316" s="100"/>
      <c r="AID316" s="100"/>
      <c r="AIE316" s="100"/>
      <c r="AIF316" s="100"/>
      <c r="AIG316" s="100"/>
      <c r="AIH316" s="100"/>
      <c r="AII316" s="100"/>
      <c r="AIJ316" s="100"/>
      <c r="AIK316" s="100"/>
      <c r="AIL316" s="100"/>
      <c r="AIM316" s="100"/>
      <c r="AIN316" s="100"/>
      <c r="AIO316" s="100"/>
      <c r="AIP316" s="100"/>
      <c r="AIQ316" s="100"/>
      <c r="AIR316" s="100"/>
      <c r="AIS316" s="100"/>
      <c r="AIT316" s="100"/>
      <c r="AIU316" s="100"/>
      <c r="AIV316" s="100"/>
      <c r="AIW316" s="100"/>
      <c r="AIX316" s="100"/>
      <c r="AIY316" s="100"/>
      <c r="AIZ316" s="100"/>
      <c r="AJA316" s="100"/>
      <c r="AJB316" s="100"/>
      <c r="AJC316" s="100"/>
      <c r="AJD316" s="100"/>
      <c r="AJE316" s="100"/>
      <c r="AJF316" s="100"/>
      <c r="AJG316" s="100"/>
      <c r="AJH316" s="100"/>
      <c r="AJI316" s="100"/>
      <c r="AJJ316" s="100"/>
      <c r="AJK316" s="100"/>
      <c r="AJL316" s="100"/>
      <c r="AJM316" s="100"/>
      <c r="AJN316" s="100"/>
      <c r="AJO316" s="100"/>
      <c r="AJP316" s="100"/>
      <c r="AJQ316" s="100"/>
      <c r="AJR316" s="100"/>
      <c r="AJS316" s="100"/>
      <c r="AJT316" s="100"/>
      <c r="AJU316" s="100"/>
      <c r="AJV316" s="100"/>
      <c r="AJW316" s="100"/>
      <c r="AJX316" s="100"/>
      <c r="AJY316" s="100"/>
      <c r="AJZ316" s="100"/>
      <c r="AKA316" s="100"/>
      <c r="AKB316" s="100"/>
      <c r="AKC316" s="100"/>
      <c r="AKD316" s="100"/>
      <c r="AKE316" s="100"/>
      <c r="AKF316" s="100"/>
      <c r="AKG316" s="100"/>
      <c r="AKH316" s="100"/>
      <c r="AKI316" s="100"/>
      <c r="AKJ316" s="100"/>
      <c r="AKK316" s="100"/>
      <c r="AKL316" s="100"/>
      <c r="AKM316" s="100"/>
      <c r="AKN316" s="100"/>
      <c r="AKO316" s="100"/>
      <c r="AKP316" s="100"/>
      <c r="AKQ316" s="100"/>
      <c r="AKR316" s="100"/>
      <c r="AKS316" s="100"/>
      <c r="AKT316" s="100"/>
      <c r="AKU316" s="100"/>
      <c r="AKV316" s="100"/>
      <c r="AKW316" s="100"/>
      <c r="AKX316" s="100"/>
      <c r="AKY316" s="100"/>
      <c r="AKZ316" s="100"/>
      <c r="ALA316" s="100"/>
      <c r="ALB316" s="100"/>
      <c r="ALC316" s="100"/>
      <c r="ALD316" s="100"/>
      <c r="ALE316" s="100"/>
      <c r="ALF316" s="100"/>
      <c r="ALG316" s="100"/>
      <c r="ALH316" s="100"/>
      <c r="ALI316" s="100"/>
      <c r="ALJ316" s="100"/>
      <c r="ALK316" s="100"/>
      <c r="ALL316" s="100"/>
      <c r="ALM316" s="100"/>
      <c r="ALN316" s="100"/>
      <c r="ALO316" s="100"/>
      <c r="ALP316" s="100"/>
      <c r="ALQ316" s="100"/>
      <c r="ALR316" s="100"/>
      <c r="ALS316" s="100"/>
      <c r="ALT316" s="100"/>
      <c r="ALU316" s="100"/>
      <c r="ALV316" s="100"/>
      <c r="ALW316" s="100"/>
      <c r="ALX316" s="100"/>
      <c r="ALY316" s="100"/>
      <c r="ALZ316" s="100"/>
      <c r="AMA316" s="100"/>
      <c r="AMB316" s="100"/>
      <c r="AMC316" s="100"/>
      <c r="AMD316" s="100"/>
      <c r="AME316" s="100"/>
      <c r="AMF316" s="100"/>
      <c r="AMG316" s="100"/>
      <c r="AMH316" s="100"/>
      <c r="AMI316" s="100"/>
    </row>
    <row r="317" spans="1:1023" s="104" customFormat="1">
      <c r="A317" s="117" t="s">
        <v>299</v>
      </c>
      <c r="B317" s="118" t="s">
        <v>321</v>
      </c>
      <c r="C317" s="100">
        <v>3</v>
      </c>
      <c r="D317" s="100">
        <v>1</v>
      </c>
      <c r="E317" s="100"/>
      <c r="F317" s="100"/>
      <c r="G317" s="100">
        <v>1</v>
      </c>
      <c r="H317" s="100">
        <f t="shared" si="44"/>
        <v>5</v>
      </c>
      <c r="I317" s="123" t="str">
        <f t="shared" si="45"/>
        <v>統一超商</v>
      </c>
      <c r="J317" s="127" t="str">
        <f>IF((I317&lt;&gt;店舗数一覧_2021!I317),"○","")</f>
        <v/>
      </c>
      <c r="K317" s="124">
        <v>12145</v>
      </c>
      <c r="L317" s="102">
        <f t="shared" si="46"/>
        <v>2429</v>
      </c>
      <c r="S317" s="100"/>
      <c r="T317" s="100"/>
      <c r="U317" s="100"/>
      <c r="V317" s="100"/>
      <c r="W317" s="100"/>
      <c r="X317" s="100"/>
      <c r="Y317" s="100"/>
      <c r="Z317" s="100"/>
      <c r="AA317" s="100"/>
      <c r="AB317" s="100"/>
      <c r="AC317" s="100"/>
      <c r="AD317" s="100"/>
      <c r="AE317" s="100"/>
      <c r="AF317" s="100"/>
      <c r="AG317" s="100"/>
      <c r="AH317" s="100"/>
      <c r="AI317" s="100"/>
      <c r="AJ317" s="100"/>
      <c r="AK317" s="100"/>
      <c r="AL317" s="100"/>
      <c r="AM317" s="100"/>
      <c r="AN317" s="100"/>
      <c r="AO317" s="100"/>
      <c r="AP317" s="100"/>
      <c r="AQ317" s="100"/>
      <c r="AR317" s="100"/>
      <c r="AS317" s="100"/>
      <c r="AT317" s="100"/>
      <c r="AU317" s="100"/>
      <c r="AV317" s="100"/>
      <c r="AW317" s="100"/>
      <c r="AX317" s="100"/>
      <c r="AY317" s="100"/>
      <c r="AZ317" s="100"/>
      <c r="BA317" s="100"/>
      <c r="BB317" s="100"/>
      <c r="BC317" s="100"/>
      <c r="BD317" s="100"/>
      <c r="BE317" s="100"/>
      <c r="BF317" s="100"/>
      <c r="BG317" s="100"/>
      <c r="BH317" s="100"/>
      <c r="BI317" s="100"/>
      <c r="BJ317" s="100"/>
      <c r="BK317" s="100"/>
      <c r="BL317" s="100"/>
      <c r="BM317" s="100"/>
      <c r="BN317" s="100"/>
      <c r="BO317" s="100"/>
      <c r="BP317" s="100"/>
      <c r="BQ317" s="100"/>
      <c r="BR317" s="100"/>
      <c r="BS317" s="100"/>
      <c r="BT317" s="100"/>
      <c r="BU317" s="100"/>
      <c r="BV317" s="100"/>
      <c r="BW317" s="100"/>
      <c r="BX317" s="100"/>
      <c r="BY317" s="100"/>
      <c r="BZ317" s="100"/>
      <c r="CA317" s="100"/>
      <c r="CB317" s="100"/>
      <c r="CC317" s="100"/>
      <c r="CD317" s="100"/>
      <c r="CE317" s="100"/>
      <c r="CF317" s="100"/>
      <c r="CG317" s="100"/>
      <c r="CH317" s="100"/>
      <c r="CI317" s="100"/>
      <c r="CJ317" s="100"/>
      <c r="CK317" s="100"/>
      <c r="CL317" s="100"/>
      <c r="CM317" s="100"/>
      <c r="CN317" s="100"/>
      <c r="CO317" s="100"/>
      <c r="CP317" s="100"/>
      <c r="CQ317" s="100"/>
      <c r="CR317" s="100"/>
      <c r="CS317" s="100"/>
      <c r="CT317" s="100"/>
      <c r="CU317" s="100"/>
      <c r="CV317" s="100"/>
      <c r="CW317" s="100"/>
      <c r="CX317" s="100"/>
      <c r="CY317" s="100"/>
      <c r="CZ317" s="100"/>
      <c r="DA317" s="100"/>
      <c r="DB317" s="100"/>
      <c r="DC317" s="100"/>
      <c r="DD317" s="100"/>
      <c r="DE317" s="100"/>
      <c r="DF317" s="100"/>
      <c r="DG317" s="100"/>
      <c r="DH317" s="100"/>
      <c r="DI317" s="100"/>
      <c r="DJ317" s="100"/>
      <c r="DK317" s="100"/>
      <c r="DL317" s="100"/>
      <c r="DM317" s="100"/>
      <c r="DN317" s="100"/>
      <c r="DO317" s="100"/>
      <c r="DP317" s="100"/>
      <c r="DQ317" s="100"/>
      <c r="DR317" s="100"/>
      <c r="DS317" s="100"/>
      <c r="DT317" s="100"/>
      <c r="DU317" s="100"/>
      <c r="DV317" s="100"/>
      <c r="DW317" s="100"/>
      <c r="DX317" s="100"/>
      <c r="DY317" s="100"/>
      <c r="DZ317" s="100"/>
      <c r="EA317" s="100"/>
      <c r="EB317" s="100"/>
      <c r="EC317" s="100"/>
      <c r="ED317" s="100"/>
      <c r="EE317" s="100"/>
      <c r="EF317" s="100"/>
      <c r="EG317" s="100"/>
      <c r="EH317" s="100"/>
      <c r="EI317" s="100"/>
      <c r="EJ317" s="100"/>
      <c r="EK317" s="100"/>
      <c r="EL317" s="100"/>
      <c r="EM317" s="100"/>
      <c r="EN317" s="100"/>
      <c r="EO317" s="100"/>
      <c r="EP317" s="100"/>
      <c r="EQ317" s="100"/>
      <c r="ER317" s="100"/>
      <c r="ES317" s="100"/>
      <c r="ET317" s="100"/>
      <c r="EU317" s="100"/>
      <c r="EV317" s="100"/>
      <c r="EW317" s="100"/>
      <c r="EX317" s="100"/>
      <c r="EY317" s="100"/>
      <c r="EZ317" s="100"/>
      <c r="FA317" s="100"/>
      <c r="FB317" s="100"/>
      <c r="FC317" s="100"/>
      <c r="FD317" s="100"/>
      <c r="FE317" s="100"/>
      <c r="FF317" s="100"/>
      <c r="FG317" s="100"/>
      <c r="FH317" s="100"/>
      <c r="FI317" s="100"/>
      <c r="FJ317" s="100"/>
      <c r="FK317" s="100"/>
      <c r="FL317" s="100"/>
      <c r="FM317" s="100"/>
      <c r="FN317" s="100"/>
      <c r="FO317" s="100"/>
      <c r="FP317" s="100"/>
      <c r="FQ317" s="100"/>
      <c r="FR317" s="100"/>
      <c r="FS317" s="100"/>
      <c r="FT317" s="100"/>
      <c r="FU317" s="100"/>
      <c r="FV317" s="100"/>
      <c r="FW317" s="100"/>
      <c r="FX317" s="100"/>
      <c r="FY317" s="100"/>
      <c r="FZ317" s="100"/>
      <c r="GA317" s="100"/>
      <c r="GB317" s="100"/>
      <c r="GC317" s="100"/>
      <c r="GD317" s="100"/>
      <c r="GE317" s="100"/>
      <c r="GF317" s="100"/>
      <c r="GG317" s="100"/>
      <c r="GH317" s="100"/>
      <c r="GI317" s="100"/>
      <c r="GJ317" s="100"/>
      <c r="GK317" s="100"/>
      <c r="GL317" s="100"/>
      <c r="GM317" s="100"/>
      <c r="GN317" s="100"/>
      <c r="GO317" s="100"/>
      <c r="GP317" s="100"/>
      <c r="GQ317" s="100"/>
      <c r="GR317" s="100"/>
      <c r="GS317" s="100"/>
      <c r="GT317" s="100"/>
      <c r="GU317" s="100"/>
      <c r="GV317" s="100"/>
      <c r="GW317" s="100"/>
      <c r="GX317" s="100"/>
      <c r="GY317" s="100"/>
      <c r="GZ317" s="100"/>
      <c r="HA317" s="100"/>
      <c r="HB317" s="100"/>
      <c r="HC317" s="100"/>
      <c r="HD317" s="100"/>
      <c r="HE317" s="100"/>
      <c r="HF317" s="100"/>
      <c r="HG317" s="100"/>
      <c r="HH317" s="100"/>
      <c r="HI317" s="100"/>
      <c r="HJ317" s="100"/>
      <c r="HK317" s="100"/>
      <c r="HL317" s="100"/>
      <c r="HM317" s="100"/>
      <c r="HN317" s="100"/>
      <c r="HO317" s="100"/>
      <c r="HP317" s="100"/>
      <c r="HQ317" s="100"/>
      <c r="HR317" s="100"/>
      <c r="HS317" s="100"/>
      <c r="HT317" s="100"/>
      <c r="HU317" s="100"/>
      <c r="HV317" s="100"/>
      <c r="HW317" s="100"/>
      <c r="HX317" s="100"/>
      <c r="HY317" s="100"/>
      <c r="HZ317" s="100"/>
      <c r="IA317" s="100"/>
      <c r="IB317" s="100"/>
      <c r="IC317" s="100"/>
      <c r="ID317" s="100"/>
      <c r="IE317" s="100"/>
      <c r="IF317" s="100"/>
      <c r="IG317" s="100"/>
      <c r="IH317" s="100"/>
      <c r="II317" s="100"/>
      <c r="IJ317" s="100"/>
      <c r="IK317" s="100"/>
      <c r="IL317" s="100"/>
      <c r="IM317" s="100"/>
      <c r="IN317" s="100"/>
      <c r="IO317" s="100"/>
      <c r="IP317" s="100"/>
      <c r="IQ317" s="100"/>
      <c r="IR317" s="100"/>
      <c r="IS317" s="100"/>
      <c r="IT317" s="100"/>
      <c r="IU317" s="100"/>
      <c r="IV317" s="100"/>
      <c r="IW317" s="100"/>
      <c r="IX317" s="100"/>
      <c r="IY317" s="100"/>
      <c r="IZ317" s="100"/>
      <c r="JA317" s="100"/>
      <c r="JB317" s="100"/>
      <c r="JC317" s="100"/>
      <c r="JD317" s="100"/>
      <c r="JE317" s="100"/>
      <c r="JF317" s="100"/>
      <c r="JG317" s="100"/>
      <c r="JH317" s="100"/>
      <c r="JI317" s="100"/>
      <c r="JJ317" s="100"/>
      <c r="JK317" s="100"/>
      <c r="JL317" s="100"/>
      <c r="JM317" s="100"/>
      <c r="JN317" s="100"/>
      <c r="JO317" s="100"/>
      <c r="JP317" s="100"/>
      <c r="JQ317" s="100"/>
      <c r="JR317" s="100"/>
      <c r="JS317" s="100"/>
      <c r="JT317" s="100"/>
      <c r="JU317" s="100"/>
      <c r="JV317" s="100"/>
      <c r="JW317" s="100"/>
      <c r="JX317" s="100"/>
      <c r="JY317" s="100"/>
      <c r="JZ317" s="100"/>
      <c r="KA317" s="100"/>
      <c r="KB317" s="100"/>
      <c r="KC317" s="100"/>
      <c r="KD317" s="100"/>
      <c r="KE317" s="100"/>
      <c r="KF317" s="100"/>
      <c r="KG317" s="100"/>
      <c r="KH317" s="100"/>
      <c r="KI317" s="100"/>
      <c r="KJ317" s="100"/>
      <c r="KK317" s="100"/>
      <c r="KL317" s="100"/>
      <c r="KM317" s="100"/>
      <c r="KN317" s="100"/>
      <c r="KO317" s="100"/>
      <c r="KP317" s="100"/>
      <c r="KQ317" s="100"/>
      <c r="KR317" s="100"/>
      <c r="KS317" s="100"/>
      <c r="KT317" s="100"/>
      <c r="KU317" s="100"/>
      <c r="KV317" s="100"/>
      <c r="KW317" s="100"/>
      <c r="KX317" s="100"/>
      <c r="KY317" s="100"/>
      <c r="KZ317" s="100"/>
      <c r="LA317" s="100"/>
      <c r="LB317" s="100"/>
      <c r="LC317" s="100"/>
      <c r="LD317" s="100"/>
      <c r="LE317" s="100"/>
      <c r="LF317" s="100"/>
      <c r="LG317" s="100"/>
      <c r="LH317" s="100"/>
      <c r="LI317" s="100"/>
      <c r="LJ317" s="100"/>
      <c r="LK317" s="100"/>
      <c r="LL317" s="100"/>
      <c r="LM317" s="100"/>
      <c r="LN317" s="100"/>
      <c r="LO317" s="100"/>
      <c r="LP317" s="100"/>
      <c r="LQ317" s="100"/>
      <c r="LR317" s="100"/>
      <c r="LS317" s="100"/>
      <c r="LT317" s="100"/>
      <c r="LU317" s="100"/>
      <c r="LV317" s="100"/>
      <c r="LW317" s="100"/>
      <c r="LX317" s="100"/>
      <c r="LY317" s="100"/>
      <c r="LZ317" s="100"/>
      <c r="MA317" s="100"/>
      <c r="MB317" s="100"/>
      <c r="MC317" s="100"/>
      <c r="MD317" s="100"/>
      <c r="ME317" s="100"/>
      <c r="MF317" s="100"/>
      <c r="MG317" s="100"/>
      <c r="MH317" s="100"/>
      <c r="MI317" s="100"/>
      <c r="MJ317" s="100"/>
      <c r="MK317" s="100"/>
      <c r="ML317" s="100"/>
      <c r="MM317" s="100"/>
      <c r="MN317" s="100"/>
      <c r="MO317" s="100"/>
      <c r="MP317" s="100"/>
      <c r="MQ317" s="100"/>
      <c r="MR317" s="100"/>
      <c r="MS317" s="100"/>
      <c r="MT317" s="100"/>
      <c r="MU317" s="100"/>
      <c r="MV317" s="100"/>
      <c r="MW317" s="100"/>
      <c r="MX317" s="100"/>
      <c r="MY317" s="100"/>
      <c r="MZ317" s="100"/>
      <c r="NA317" s="100"/>
      <c r="NB317" s="100"/>
      <c r="NC317" s="100"/>
      <c r="ND317" s="100"/>
      <c r="NE317" s="100"/>
      <c r="NF317" s="100"/>
      <c r="NG317" s="100"/>
      <c r="NH317" s="100"/>
      <c r="NI317" s="100"/>
      <c r="NJ317" s="100"/>
      <c r="NK317" s="100"/>
      <c r="NL317" s="100"/>
      <c r="NM317" s="100"/>
      <c r="NN317" s="100"/>
      <c r="NO317" s="100"/>
      <c r="NP317" s="100"/>
      <c r="NQ317" s="100"/>
      <c r="NR317" s="100"/>
      <c r="NS317" s="100"/>
      <c r="NT317" s="100"/>
      <c r="NU317" s="100"/>
      <c r="NV317" s="100"/>
      <c r="NW317" s="100"/>
      <c r="NX317" s="100"/>
      <c r="NY317" s="100"/>
      <c r="NZ317" s="100"/>
      <c r="OA317" s="100"/>
      <c r="OB317" s="100"/>
      <c r="OC317" s="100"/>
      <c r="OD317" s="100"/>
      <c r="OE317" s="100"/>
      <c r="OF317" s="100"/>
      <c r="OG317" s="100"/>
      <c r="OH317" s="100"/>
      <c r="OI317" s="100"/>
      <c r="OJ317" s="100"/>
      <c r="OK317" s="100"/>
      <c r="OL317" s="100"/>
      <c r="OM317" s="100"/>
      <c r="ON317" s="100"/>
      <c r="OO317" s="100"/>
      <c r="OP317" s="100"/>
      <c r="OQ317" s="100"/>
      <c r="OR317" s="100"/>
      <c r="OS317" s="100"/>
      <c r="OT317" s="100"/>
      <c r="OU317" s="100"/>
      <c r="OV317" s="100"/>
      <c r="OW317" s="100"/>
      <c r="OX317" s="100"/>
      <c r="OY317" s="100"/>
      <c r="OZ317" s="100"/>
      <c r="PA317" s="100"/>
      <c r="PB317" s="100"/>
      <c r="PC317" s="100"/>
      <c r="PD317" s="100"/>
      <c r="PE317" s="100"/>
      <c r="PF317" s="100"/>
      <c r="PG317" s="100"/>
      <c r="PH317" s="100"/>
      <c r="PI317" s="100"/>
      <c r="PJ317" s="100"/>
      <c r="PK317" s="100"/>
      <c r="PL317" s="100"/>
      <c r="PM317" s="100"/>
      <c r="PN317" s="100"/>
      <c r="PO317" s="100"/>
      <c r="PP317" s="100"/>
      <c r="PQ317" s="100"/>
      <c r="PR317" s="100"/>
      <c r="PS317" s="100"/>
      <c r="PT317" s="100"/>
      <c r="PU317" s="100"/>
      <c r="PV317" s="100"/>
      <c r="PW317" s="100"/>
      <c r="PX317" s="100"/>
      <c r="PY317" s="100"/>
      <c r="PZ317" s="100"/>
      <c r="QA317" s="100"/>
      <c r="QB317" s="100"/>
      <c r="QC317" s="100"/>
      <c r="QD317" s="100"/>
      <c r="QE317" s="100"/>
      <c r="QF317" s="100"/>
      <c r="QG317" s="100"/>
      <c r="QH317" s="100"/>
      <c r="QI317" s="100"/>
      <c r="QJ317" s="100"/>
      <c r="QK317" s="100"/>
      <c r="QL317" s="100"/>
      <c r="QM317" s="100"/>
      <c r="QN317" s="100"/>
      <c r="QO317" s="100"/>
      <c r="QP317" s="100"/>
      <c r="QQ317" s="100"/>
      <c r="QR317" s="100"/>
      <c r="QS317" s="100"/>
      <c r="QT317" s="100"/>
      <c r="QU317" s="100"/>
      <c r="QV317" s="100"/>
      <c r="QW317" s="100"/>
      <c r="QX317" s="100"/>
      <c r="QY317" s="100"/>
      <c r="QZ317" s="100"/>
      <c r="RA317" s="100"/>
      <c r="RB317" s="100"/>
      <c r="RC317" s="100"/>
      <c r="RD317" s="100"/>
      <c r="RE317" s="100"/>
      <c r="RF317" s="100"/>
      <c r="RG317" s="100"/>
      <c r="RH317" s="100"/>
      <c r="RI317" s="100"/>
      <c r="RJ317" s="100"/>
      <c r="RK317" s="100"/>
      <c r="RL317" s="100"/>
      <c r="RM317" s="100"/>
      <c r="RN317" s="100"/>
      <c r="RO317" s="100"/>
      <c r="RP317" s="100"/>
      <c r="RQ317" s="100"/>
      <c r="RR317" s="100"/>
      <c r="RS317" s="100"/>
      <c r="RT317" s="100"/>
      <c r="RU317" s="100"/>
      <c r="RV317" s="100"/>
      <c r="RW317" s="100"/>
      <c r="RX317" s="100"/>
      <c r="RY317" s="100"/>
      <c r="RZ317" s="100"/>
      <c r="SA317" s="100"/>
      <c r="SB317" s="100"/>
      <c r="SC317" s="100"/>
      <c r="SD317" s="100"/>
      <c r="SE317" s="100"/>
      <c r="SF317" s="100"/>
      <c r="SG317" s="100"/>
      <c r="SH317" s="100"/>
      <c r="SI317" s="100"/>
      <c r="SJ317" s="100"/>
      <c r="SK317" s="100"/>
      <c r="SL317" s="100"/>
      <c r="SM317" s="100"/>
      <c r="SN317" s="100"/>
      <c r="SO317" s="100"/>
      <c r="SP317" s="100"/>
      <c r="SQ317" s="100"/>
      <c r="SR317" s="100"/>
      <c r="SS317" s="100"/>
      <c r="ST317" s="100"/>
      <c r="SU317" s="100"/>
      <c r="SV317" s="100"/>
      <c r="SW317" s="100"/>
      <c r="SX317" s="100"/>
      <c r="SY317" s="100"/>
      <c r="SZ317" s="100"/>
      <c r="TA317" s="100"/>
      <c r="TB317" s="100"/>
      <c r="TC317" s="100"/>
      <c r="TD317" s="100"/>
      <c r="TE317" s="100"/>
      <c r="TF317" s="100"/>
      <c r="TG317" s="100"/>
      <c r="TH317" s="100"/>
      <c r="TI317" s="100"/>
      <c r="TJ317" s="100"/>
      <c r="TK317" s="100"/>
      <c r="TL317" s="100"/>
      <c r="TM317" s="100"/>
      <c r="TN317" s="100"/>
      <c r="TO317" s="100"/>
      <c r="TP317" s="100"/>
      <c r="TQ317" s="100"/>
      <c r="TR317" s="100"/>
      <c r="TS317" s="100"/>
      <c r="TT317" s="100"/>
      <c r="TU317" s="100"/>
      <c r="TV317" s="100"/>
      <c r="TW317" s="100"/>
      <c r="TX317" s="100"/>
      <c r="TY317" s="100"/>
      <c r="TZ317" s="100"/>
      <c r="UA317" s="100"/>
      <c r="UB317" s="100"/>
      <c r="UC317" s="100"/>
      <c r="UD317" s="100"/>
      <c r="UE317" s="100"/>
      <c r="UF317" s="100"/>
      <c r="UG317" s="100"/>
      <c r="UH317" s="100"/>
      <c r="UI317" s="100"/>
      <c r="UJ317" s="100"/>
      <c r="UK317" s="100"/>
      <c r="UL317" s="100"/>
      <c r="UM317" s="100"/>
      <c r="UN317" s="100"/>
      <c r="UO317" s="100"/>
      <c r="UP317" s="100"/>
      <c r="UQ317" s="100"/>
      <c r="UR317" s="100"/>
      <c r="US317" s="100"/>
      <c r="UT317" s="100"/>
      <c r="UU317" s="100"/>
      <c r="UV317" s="100"/>
      <c r="UW317" s="100"/>
      <c r="UX317" s="100"/>
      <c r="UY317" s="100"/>
      <c r="UZ317" s="100"/>
      <c r="VA317" s="100"/>
      <c r="VB317" s="100"/>
      <c r="VC317" s="100"/>
      <c r="VD317" s="100"/>
      <c r="VE317" s="100"/>
      <c r="VF317" s="100"/>
      <c r="VG317" s="100"/>
      <c r="VH317" s="100"/>
      <c r="VI317" s="100"/>
      <c r="VJ317" s="100"/>
      <c r="VK317" s="100"/>
      <c r="VL317" s="100"/>
      <c r="VM317" s="100"/>
      <c r="VN317" s="100"/>
      <c r="VO317" s="100"/>
      <c r="VP317" s="100"/>
      <c r="VQ317" s="100"/>
      <c r="VR317" s="100"/>
      <c r="VS317" s="100"/>
      <c r="VT317" s="100"/>
      <c r="VU317" s="100"/>
      <c r="VV317" s="100"/>
      <c r="VW317" s="100"/>
      <c r="VX317" s="100"/>
      <c r="VY317" s="100"/>
      <c r="VZ317" s="100"/>
      <c r="WA317" s="100"/>
      <c r="WB317" s="100"/>
      <c r="WC317" s="100"/>
      <c r="WD317" s="100"/>
      <c r="WE317" s="100"/>
      <c r="WF317" s="100"/>
      <c r="WG317" s="100"/>
      <c r="WH317" s="100"/>
      <c r="WI317" s="100"/>
      <c r="WJ317" s="100"/>
      <c r="WK317" s="100"/>
      <c r="WL317" s="100"/>
      <c r="WM317" s="100"/>
      <c r="WN317" s="100"/>
      <c r="WO317" s="100"/>
      <c r="WP317" s="100"/>
      <c r="WQ317" s="100"/>
      <c r="WR317" s="100"/>
      <c r="WS317" s="100"/>
      <c r="WT317" s="100"/>
      <c r="WU317" s="100"/>
      <c r="WV317" s="100"/>
      <c r="WW317" s="100"/>
      <c r="WX317" s="100"/>
      <c r="WY317" s="100"/>
      <c r="WZ317" s="100"/>
      <c r="XA317" s="100"/>
      <c r="XB317" s="100"/>
      <c r="XC317" s="100"/>
      <c r="XD317" s="100"/>
      <c r="XE317" s="100"/>
      <c r="XF317" s="100"/>
      <c r="XG317" s="100"/>
      <c r="XH317" s="100"/>
      <c r="XI317" s="100"/>
      <c r="XJ317" s="100"/>
      <c r="XK317" s="100"/>
      <c r="XL317" s="100"/>
      <c r="XM317" s="100"/>
      <c r="XN317" s="100"/>
      <c r="XO317" s="100"/>
      <c r="XP317" s="100"/>
      <c r="XQ317" s="100"/>
      <c r="XR317" s="100"/>
      <c r="XS317" s="100"/>
      <c r="XT317" s="100"/>
      <c r="XU317" s="100"/>
      <c r="XV317" s="100"/>
      <c r="XW317" s="100"/>
      <c r="XX317" s="100"/>
      <c r="XY317" s="100"/>
      <c r="XZ317" s="100"/>
      <c r="YA317" s="100"/>
      <c r="YB317" s="100"/>
      <c r="YC317" s="100"/>
      <c r="YD317" s="100"/>
      <c r="YE317" s="100"/>
      <c r="YF317" s="100"/>
      <c r="YG317" s="100"/>
      <c r="YH317" s="100"/>
      <c r="YI317" s="100"/>
      <c r="YJ317" s="100"/>
      <c r="YK317" s="100"/>
      <c r="YL317" s="100"/>
      <c r="YM317" s="100"/>
      <c r="YN317" s="100"/>
      <c r="YO317" s="100"/>
      <c r="YP317" s="100"/>
      <c r="YQ317" s="100"/>
      <c r="YR317" s="100"/>
      <c r="YS317" s="100"/>
      <c r="YT317" s="100"/>
      <c r="YU317" s="100"/>
      <c r="YV317" s="100"/>
      <c r="YW317" s="100"/>
      <c r="YX317" s="100"/>
      <c r="YY317" s="100"/>
      <c r="YZ317" s="100"/>
      <c r="ZA317" s="100"/>
      <c r="ZB317" s="100"/>
      <c r="ZC317" s="100"/>
      <c r="ZD317" s="100"/>
      <c r="ZE317" s="100"/>
      <c r="ZF317" s="100"/>
      <c r="ZG317" s="100"/>
      <c r="ZH317" s="100"/>
      <c r="ZI317" s="100"/>
      <c r="ZJ317" s="100"/>
      <c r="ZK317" s="100"/>
      <c r="ZL317" s="100"/>
      <c r="ZM317" s="100"/>
      <c r="ZN317" s="100"/>
      <c r="ZO317" s="100"/>
      <c r="ZP317" s="100"/>
      <c r="ZQ317" s="100"/>
      <c r="ZR317" s="100"/>
      <c r="ZS317" s="100"/>
      <c r="ZT317" s="100"/>
      <c r="ZU317" s="100"/>
      <c r="ZV317" s="100"/>
      <c r="ZW317" s="100"/>
      <c r="ZX317" s="100"/>
      <c r="ZY317" s="100"/>
      <c r="ZZ317" s="100"/>
      <c r="AAA317" s="100"/>
      <c r="AAB317" s="100"/>
      <c r="AAC317" s="100"/>
      <c r="AAD317" s="100"/>
      <c r="AAE317" s="100"/>
      <c r="AAF317" s="100"/>
      <c r="AAG317" s="100"/>
      <c r="AAH317" s="100"/>
      <c r="AAI317" s="100"/>
      <c r="AAJ317" s="100"/>
      <c r="AAK317" s="100"/>
      <c r="AAL317" s="100"/>
      <c r="AAM317" s="100"/>
      <c r="AAN317" s="100"/>
      <c r="AAO317" s="100"/>
      <c r="AAP317" s="100"/>
      <c r="AAQ317" s="100"/>
      <c r="AAR317" s="100"/>
      <c r="AAS317" s="100"/>
      <c r="AAT317" s="100"/>
      <c r="AAU317" s="100"/>
      <c r="AAV317" s="100"/>
      <c r="AAW317" s="100"/>
      <c r="AAX317" s="100"/>
      <c r="AAY317" s="100"/>
      <c r="AAZ317" s="100"/>
      <c r="ABA317" s="100"/>
      <c r="ABB317" s="100"/>
      <c r="ABC317" s="100"/>
      <c r="ABD317" s="100"/>
      <c r="ABE317" s="100"/>
      <c r="ABF317" s="100"/>
      <c r="ABG317" s="100"/>
      <c r="ABH317" s="100"/>
      <c r="ABI317" s="100"/>
      <c r="ABJ317" s="100"/>
      <c r="ABK317" s="100"/>
      <c r="ABL317" s="100"/>
      <c r="ABM317" s="100"/>
      <c r="ABN317" s="100"/>
      <c r="ABO317" s="100"/>
      <c r="ABP317" s="100"/>
      <c r="ABQ317" s="100"/>
      <c r="ABR317" s="100"/>
      <c r="ABS317" s="100"/>
      <c r="ABT317" s="100"/>
      <c r="ABU317" s="100"/>
      <c r="ABV317" s="100"/>
      <c r="ABW317" s="100"/>
      <c r="ABX317" s="100"/>
      <c r="ABY317" s="100"/>
      <c r="ABZ317" s="100"/>
      <c r="ACA317" s="100"/>
      <c r="ACB317" s="100"/>
      <c r="ACC317" s="100"/>
      <c r="ACD317" s="100"/>
      <c r="ACE317" s="100"/>
      <c r="ACF317" s="100"/>
      <c r="ACG317" s="100"/>
      <c r="ACH317" s="100"/>
      <c r="ACI317" s="100"/>
      <c r="ACJ317" s="100"/>
      <c r="ACK317" s="100"/>
      <c r="ACL317" s="100"/>
      <c r="ACM317" s="100"/>
      <c r="ACN317" s="100"/>
      <c r="ACO317" s="100"/>
      <c r="ACP317" s="100"/>
      <c r="ACQ317" s="100"/>
      <c r="ACR317" s="100"/>
      <c r="ACS317" s="100"/>
      <c r="ACT317" s="100"/>
      <c r="ACU317" s="100"/>
      <c r="ACV317" s="100"/>
      <c r="ACW317" s="100"/>
      <c r="ACX317" s="100"/>
      <c r="ACY317" s="100"/>
      <c r="ACZ317" s="100"/>
      <c r="ADA317" s="100"/>
      <c r="ADB317" s="100"/>
      <c r="ADC317" s="100"/>
      <c r="ADD317" s="100"/>
      <c r="ADE317" s="100"/>
      <c r="ADF317" s="100"/>
      <c r="ADG317" s="100"/>
      <c r="ADH317" s="100"/>
      <c r="ADI317" s="100"/>
      <c r="ADJ317" s="100"/>
      <c r="ADK317" s="100"/>
      <c r="ADL317" s="100"/>
      <c r="ADM317" s="100"/>
      <c r="ADN317" s="100"/>
      <c r="ADO317" s="100"/>
      <c r="ADP317" s="100"/>
      <c r="ADQ317" s="100"/>
      <c r="ADR317" s="100"/>
      <c r="ADS317" s="100"/>
      <c r="ADT317" s="100"/>
      <c r="ADU317" s="100"/>
      <c r="ADV317" s="100"/>
      <c r="ADW317" s="100"/>
      <c r="ADX317" s="100"/>
      <c r="ADY317" s="100"/>
      <c r="ADZ317" s="100"/>
      <c r="AEA317" s="100"/>
      <c r="AEB317" s="100"/>
      <c r="AEC317" s="100"/>
      <c r="AED317" s="100"/>
      <c r="AEE317" s="100"/>
      <c r="AEF317" s="100"/>
      <c r="AEG317" s="100"/>
      <c r="AEH317" s="100"/>
      <c r="AEI317" s="100"/>
      <c r="AEJ317" s="100"/>
      <c r="AEK317" s="100"/>
      <c r="AEL317" s="100"/>
      <c r="AEM317" s="100"/>
      <c r="AEN317" s="100"/>
      <c r="AEO317" s="100"/>
      <c r="AEP317" s="100"/>
      <c r="AEQ317" s="100"/>
      <c r="AER317" s="100"/>
      <c r="AES317" s="100"/>
      <c r="AET317" s="100"/>
      <c r="AEU317" s="100"/>
      <c r="AEV317" s="100"/>
      <c r="AEW317" s="100"/>
      <c r="AEX317" s="100"/>
      <c r="AEY317" s="100"/>
      <c r="AEZ317" s="100"/>
      <c r="AFA317" s="100"/>
      <c r="AFB317" s="100"/>
      <c r="AFC317" s="100"/>
      <c r="AFD317" s="100"/>
      <c r="AFE317" s="100"/>
      <c r="AFF317" s="100"/>
      <c r="AFG317" s="100"/>
      <c r="AFH317" s="100"/>
      <c r="AFI317" s="100"/>
      <c r="AFJ317" s="100"/>
      <c r="AFK317" s="100"/>
      <c r="AFL317" s="100"/>
      <c r="AFM317" s="100"/>
      <c r="AFN317" s="100"/>
      <c r="AFO317" s="100"/>
      <c r="AFP317" s="100"/>
      <c r="AFQ317" s="100"/>
      <c r="AFR317" s="100"/>
      <c r="AFS317" s="100"/>
      <c r="AFT317" s="100"/>
      <c r="AFU317" s="100"/>
      <c r="AFV317" s="100"/>
      <c r="AFW317" s="100"/>
      <c r="AFX317" s="100"/>
      <c r="AFY317" s="100"/>
      <c r="AFZ317" s="100"/>
      <c r="AGA317" s="100"/>
      <c r="AGB317" s="100"/>
      <c r="AGC317" s="100"/>
      <c r="AGD317" s="100"/>
      <c r="AGE317" s="100"/>
      <c r="AGF317" s="100"/>
      <c r="AGG317" s="100"/>
      <c r="AGH317" s="100"/>
      <c r="AGI317" s="100"/>
      <c r="AGJ317" s="100"/>
      <c r="AGK317" s="100"/>
      <c r="AGL317" s="100"/>
      <c r="AGM317" s="100"/>
      <c r="AGN317" s="100"/>
      <c r="AGO317" s="100"/>
      <c r="AGP317" s="100"/>
      <c r="AGQ317" s="100"/>
      <c r="AGR317" s="100"/>
      <c r="AGS317" s="100"/>
      <c r="AGT317" s="100"/>
      <c r="AGU317" s="100"/>
      <c r="AGV317" s="100"/>
      <c r="AGW317" s="100"/>
      <c r="AGX317" s="100"/>
      <c r="AGY317" s="100"/>
      <c r="AGZ317" s="100"/>
      <c r="AHA317" s="100"/>
      <c r="AHB317" s="100"/>
      <c r="AHC317" s="100"/>
      <c r="AHD317" s="100"/>
      <c r="AHE317" s="100"/>
      <c r="AHF317" s="100"/>
      <c r="AHG317" s="100"/>
      <c r="AHH317" s="100"/>
      <c r="AHI317" s="100"/>
      <c r="AHJ317" s="100"/>
      <c r="AHK317" s="100"/>
      <c r="AHL317" s="100"/>
      <c r="AHM317" s="100"/>
      <c r="AHN317" s="100"/>
      <c r="AHO317" s="100"/>
      <c r="AHP317" s="100"/>
      <c r="AHQ317" s="100"/>
      <c r="AHR317" s="100"/>
      <c r="AHS317" s="100"/>
      <c r="AHT317" s="100"/>
      <c r="AHU317" s="100"/>
      <c r="AHV317" s="100"/>
      <c r="AHW317" s="100"/>
      <c r="AHX317" s="100"/>
      <c r="AHY317" s="100"/>
      <c r="AHZ317" s="100"/>
      <c r="AIA317" s="100"/>
      <c r="AIB317" s="100"/>
      <c r="AIC317" s="100"/>
      <c r="AID317" s="100"/>
      <c r="AIE317" s="100"/>
      <c r="AIF317" s="100"/>
      <c r="AIG317" s="100"/>
      <c r="AIH317" s="100"/>
      <c r="AII317" s="100"/>
      <c r="AIJ317" s="100"/>
      <c r="AIK317" s="100"/>
      <c r="AIL317" s="100"/>
      <c r="AIM317" s="100"/>
      <c r="AIN317" s="100"/>
      <c r="AIO317" s="100"/>
      <c r="AIP317" s="100"/>
      <c r="AIQ317" s="100"/>
      <c r="AIR317" s="100"/>
      <c r="AIS317" s="100"/>
      <c r="AIT317" s="100"/>
      <c r="AIU317" s="100"/>
      <c r="AIV317" s="100"/>
      <c r="AIW317" s="100"/>
      <c r="AIX317" s="100"/>
      <c r="AIY317" s="100"/>
      <c r="AIZ317" s="100"/>
      <c r="AJA317" s="100"/>
      <c r="AJB317" s="100"/>
      <c r="AJC317" s="100"/>
      <c r="AJD317" s="100"/>
      <c r="AJE317" s="100"/>
      <c r="AJF317" s="100"/>
      <c r="AJG317" s="100"/>
      <c r="AJH317" s="100"/>
      <c r="AJI317" s="100"/>
      <c r="AJJ317" s="100"/>
      <c r="AJK317" s="100"/>
      <c r="AJL317" s="100"/>
      <c r="AJM317" s="100"/>
      <c r="AJN317" s="100"/>
      <c r="AJO317" s="100"/>
      <c r="AJP317" s="100"/>
      <c r="AJQ317" s="100"/>
      <c r="AJR317" s="100"/>
      <c r="AJS317" s="100"/>
      <c r="AJT317" s="100"/>
      <c r="AJU317" s="100"/>
      <c r="AJV317" s="100"/>
      <c r="AJW317" s="100"/>
      <c r="AJX317" s="100"/>
      <c r="AJY317" s="100"/>
      <c r="AJZ317" s="100"/>
      <c r="AKA317" s="100"/>
      <c r="AKB317" s="100"/>
      <c r="AKC317" s="100"/>
      <c r="AKD317" s="100"/>
      <c r="AKE317" s="100"/>
      <c r="AKF317" s="100"/>
      <c r="AKG317" s="100"/>
      <c r="AKH317" s="100"/>
      <c r="AKI317" s="100"/>
      <c r="AKJ317" s="100"/>
      <c r="AKK317" s="100"/>
      <c r="AKL317" s="100"/>
      <c r="AKM317" s="100"/>
      <c r="AKN317" s="100"/>
      <c r="AKO317" s="100"/>
      <c r="AKP317" s="100"/>
      <c r="AKQ317" s="100"/>
      <c r="AKR317" s="100"/>
      <c r="AKS317" s="100"/>
      <c r="AKT317" s="100"/>
      <c r="AKU317" s="100"/>
      <c r="AKV317" s="100"/>
      <c r="AKW317" s="100"/>
      <c r="AKX317" s="100"/>
      <c r="AKY317" s="100"/>
      <c r="AKZ317" s="100"/>
      <c r="ALA317" s="100"/>
      <c r="ALB317" s="100"/>
      <c r="ALC317" s="100"/>
      <c r="ALD317" s="100"/>
      <c r="ALE317" s="100"/>
      <c r="ALF317" s="100"/>
      <c r="ALG317" s="100"/>
      <c r="ALH317" s="100"/>
      <c r="ALI317" s="100"/>
      <c r="ALJ317" s="100"/>
      <c r="ALK317" s="100"/>
      <c r="ALL317" s="100"/>
      <c r="ALM317" s="100"/>
      <c r="ALN317" s="100"/>
      <c r="ALO317" s="100"/>
      <c r="ALP317" s="100"/>
      <c r="ALQ317" s="100"/>
      <c r="ALR317" s="100"/>
      <c r="ALS317" s="100"/>
      <c r="ALT317" s="100"/>
      <c r="ALU317" s="100"/>
      <c r="ALV317" s="100"/>
      <c r="ALW317" s="100"/>
      <c r="ALX317" s="100"/>
      <c r="ALY317" s="100"/>
      <c r="ALZ317" s="100"/>
      <c r="AMA317" s="100"/>
      <c r="AMB317" s="100"/>
      <c r="AMC317" s="100"/>
      <c r="AMD317" s="100"/>
      <c r="AME317" s="100"/>
      <c r="AMF317" s="100"/>
      <c r="AMG317" s="100"/>
      <c r="AMH317" s="100"/>
      <c r="AMI317" s="100"/>
    </row>
    <row r="318" spans="1:1023" s="104" customFormat="1">
      <c r="A318" s="117" t="s">
        <v>299</v>
      </c>
      <c r="B318" s="118" t="s">
        <v>627</v>
      </c>
      <c r="C318" s="100">
        <v>1</v>
      </c>
      <c r="D318" s="100"/>
      <c r="E318" s="100"/>
      <c r="F318" s="100">
        <v>1</v>
      </c>
      <c r="G318" s="100"/>
      <c r="H318" s="100">
        <f t="shared" si="44"/>
        <v>2</v>
      </c>
      <c r="I318" s="123" t="str">
        <f t="shared" si="45"/>
        <v>首位複数</v>
      </c>
      <c r="J318" s="127" t="str">
        <f>IF((I318&lt;&gt;店舗数一覧_2021!I318),"○","")</f>
        <v>○</v>
      </c>
      <c r="K318" s="124">
        <v>6770</v>
      </c>
      <c r="L318" s="102">
        <f t="shared" si="46"/>
        <v>3385</v>
      </c>
      <c r="S318" s="100"/>
      <c r="T318" s="100"/>
      <c r="U318" s="100"/>
      <c r="V318" s="100"/>
      <c r="W318" s="100"/>
      <c r="X318" s="100"/>
      <c r="Y318" s="100"/>
      <c r="Z318" s="100"/>
      <c r="AA318" s="100"/>
      <c r="AB318" s="100"/>
      <c r="AC318" s="100"/>
      <c r="AD318" s="100"/>
      <c r="AE318" s="100"/>
      <c r="AF318" s="100"/>
      <c r="AG318" s="100"/>
      <c r="AH318" s="100"/>
      <c r="AI318" s="100"/>
      <c r="AJ318" s="100"/>
      <c r="AK318" s="100"/>
      <c r="AL318" s="100"/>
      <c r="AM318" s="100"/>
      <c r="AN318" s="100"/>
      <c r="AO318" s="100"/>
      <c r="AP318" s="100"/>
      <c r="AQ318" s="100"/>
      <c r="AR318" s="100"/>
      <c r="AS318" s="100"/>
      <c r="AT318" s="100"/>
      <c r="AU318" s="100"/>
      <c r="AV318" s="100"/>
      <c r="AW318" s="100"/>
      <c r="AX318" s="100"/>
      <c r="AY318" s="100"/>
      <c r="AZ318" s="100"/>
      <c r="BA318" s="100"/>
      <c r="BB318" s="100"/>
      <c r="BC318" s="100"/>
      <c r="BD318" s="100"/>
      <c r="BE318" s="100"/>
      <c r="BF318" s="100"/>
      <c r="BG318" s="100"/>
      <c r="BH318" s="100"/>
      <c r="BI318" s="100"/>
      <c r="BJ318" s="100"/>
      <c r="BK318" s="100"/>
      <c r="BL318" s="100"/>
      <c r="BM318" s="100"/>
      <c r="BN318" s="100"/>
      <c r="BO318" s="100"/>
      <c r="BP318" s="100"/>
      <c r="BQ318" s="100"/>
      <c r="BR318" s="100"/>
      <c r="BS318" s="100"/>
      <c r="BT318" s="100"/>
      <c r="BU318" s="100"/>
      <c r="BV318" s="100"/>
      <c r="BW318" s="100"/>
      <c r="BX318" s="100"/>
      <c r="BY318" s="100"/>
      <c r="BZ318" s="100"/>
      <c r="CA318" s="100"/>
      <c r="CB318" s="100"/>
      <c r="CC318" s="100"/>
      <c r="CD318" s="100"/>
      <c r="CE318" s="100"/>
      <c r="CF318" s="100"/>
      <c r="CG318" s="100"/>
      <c r="CH318" s="100"/>
      <c r="CI318" s="100"/>
      <c r="CJ318" s="100"/>
      <c r="CK318" s="100"/>
      <c r="CL318" s="100"/>
      <c r="CM318" s="100"/>
      <c r="CN318" s="100"/>
      <c r="CO318" s="100"/>
      <c r="CP318" s="100"/>
      <c r="CQ318" s="100"/>
      <c r="CR318" s="100"/>
      <c r="CS318" s="100"/>
      <c r="CT318" s="100"/>
      <c r="CU318" s="100"/>
      <c r="CV318" s="100"/>
      <c r="CW318" s="100"/>
      <c r="CX318" s="100"/>
      <c r="CY318" s="100"/>
      <c r="CZ318" s="100"/>
      <c r="DA318" s="100"/>
      <c r="DB318" s="100"/>
      <c r="DC318" s="100"/>
      <c r="DD318" s="100"/>
      <c r="DE318" s="100"/>
      <c r="DF318" s="100"/>
      <c r="DG318" s="100"/>
      <c r="DH318" s="100"/>
      <c r="DI318" s="100"/>
      <c r="DJ318" s="100"/>
      <c r="DK318" s="100"/>
      <c r="DL318" s="100"/>
      <c r="DM318" s="100"/>
      <c r="DN318" s="100"/>
      <c r="DO318" s="100"/>
      <c r="DP318" s="100"/>
      <c r="DQ318" s="100"/>
      <c r="DR318" s="100"/>
      <c r="DS318" s="100"/>
      <c r="DT318" s="100"/>
      <c r="DU318" s="100"/>
      <c r="DV318" s="100"/>
      <c r="DW318" s="100"/>
      <c r="DX318" s="100"/>
      <c r="DY318" s="100"/>
      <c r="DZ318" s="100"/>
      <c r="EA318" s="100"/>
      <c r="EB318" s="100"/>
      <c r="EC318" s="100"/>
      <c r="ED318" s="100"/>
      <c r="EE318" s="100"/>
      <c r="EF318" s="100"/>
      <c r="EG318" s="100"/>
      <c r="EH318" s="100"/>
      <c r="EI318" s="100"/>
      <c r="EJ318" s="100"/>
      <c r="EK318" s="100"/>
      <c r="EL318" s="100"/>
      <c r="EM318" s="100"/>
      <c r="EN318" s="100"/>
      <c r="EO318" s="100"/>
      <c r="EP318" s="100"/>
      <c r="EQ318" s="100"/>
      <c r="ER318" s="100"/>
      <c r="ES318" s="100"/>
      <c r="ET318" s="100"/>
      <c r="EU318" s="100"/>
      <c r="EV318" s="100"/>
      <c r="EW318" s="100"/>
      <c r="EX318" s="100"/>
      <c r="EY318" s="100"/>
      <c r="EZ318" s="100"/>
      <c r="FA318" s="100"/>
      <c r="FB318" s="100"/>
      <c r="FC318" s="100"/>
      <c r="FD318" s="100"/>
      <c r="FE318" s="100"/>
      <c r="FF318" s="100"/>
      <c r="FG318" s="100"/>
      <c r="FH318" s="100"/>
      <c r="FI318" s="100"/>
      <c r="FJ318" s="100"/>
      <c r="FK318" s="100"/>
      <c r="FL318" s="100"/>
      <c r="FM318" s="100"/>
      <c r="FN318" s="100"/>
      <c r="FO318" s="100"/>
      <c r="FP318" s="100"/>
      <c r="FQ318" s="100"/>
      <c r="FR318" s="100"/>
      <c r="FS318" s="100"/>
      <c r="FT318" s="100"/>
      <c r="FU318" s="100"/>
      <c r="FV318" s="100"/>
      <c r="FW318" s="100"/>
      <c r="FX318" s="100"/>
      <c r="FY318" s="100"/>
      <c r="FZ318" s="100"/>
      <c r="GA318" s="100"/>
      <c r="GB318" s="100"/>
      <c r="GC318" s="100"/>
      <c r="GD318" s="100"/>
      <c r="GE318" s="100"/>
      <c r="GF318" s="100"/>
      <c r="GG318" s="100"/>
      <c r="GH318" s="100"/>
      <c r="GI318" s="100"/>
      <c r="GJ318" s="100"/>
      <c r="GK318" s="100"/>
      <c r="GL318" s="100"/>
      <c r="GM318" s="100"/>
      <c r="GN318" s="100"/>
      <c r="GO318" s="100"/>
      <c r="GP318" s="100"/>
      <c r="GQ318" s="100"/>
      <c r="GR318" s="100"/>
      <c r="GS318" s="100"/>
      <c r="GT318" s="100"/>
      <c r="GU318" s="100"/>
      <c r="GV318" s="100"/>
      <c r="GW318" s="100"/>
      <c r="GX318" s="100"/>
      <c r="GY318" s="100"/>
      <c r="GZ318" s="100"/>
      <c r="HA318" s="100"/>
      <c r="HB318" s="100"/>
      <c r="HC318" s="100"/>
      <c r="HD318" s="100"/>
      <c r="HE318" s="100"/>
      <c r="HF318" s="100"/>
      <c r="HG318" s="100"/>
      <c r="HH318" s="100"/>
      <c r="HI318" s="100"/>
      <c r="HJ318" s="100"/>
      <c r="HK318" s="100"/>
      <c r="HL318" s="100"/>
      <c r="HM318" s="100"/>
      <c r="HN318" s="100"/>
      <c r="HO318" s="100"/>
      <c r="HP318" s="100"/>
      <c r="HQ318" s="100"/>
      <c r="HR318" s="100"/>
      <c r="HS318" s="100"/>
      <c r="HT318" s="100"/>
      <c r="HU318" s="100"/>
      <c r="HV318" s="100"/>
      <c r="HW318" s="100"/>
      <c r="HX318" s="100"/>
      <c r="HY318" s="100"/>
      <c r="HZ318" s="100"/>
      <c r="IA318" s="100"/>
      <c r="IB318" s="100"/>
      <c r="IC318" s="100"/>
      <c r="ID318" s="100"/>
      <c r="IE318" s="100"/>
      <c r="IF318" s="100"/>
      <c r="IG318" s="100"/>
      <c r="IH318" s="100"/>
      <c r="II318" s="100"/>
      <c r="IJ318" s="100"/>
      <c r="IK318" s="100"/>
      <c r="IL318" s="100"/>
      <c r="IM318" s="100"/>
      <c r="IN318" s="100"/>
      <c r="IO318" s="100"/>
      <c r="IP318" s="100"/>
      <c r="IQ318" s="100"/>
      <c r="IR318" s="100"/>
      <c r="IS318" s="100"/>
      <c r="IT318" s="100"/>
      <c r="IU318" s="100"/>
      <c r="IV318" s="100"/>
      <c r="IW318" s="100"/>
      <c r="IX318" s="100"/>
      <c r="IY318" s="100"/>
      <c r="IZ318" s="100"/>
      <c r="JA318" s="100"/>
      <c r="JB318" s="100"/>
      <c r="JC318" s="100"/>
      <c r="JD318" s="100"/>
      <c r="JE318" s="100"/>
      <c r="JF318" s="100"/>
      <c r="JG318" s="100"/>
      <c r="JH318" s="100"/>
      <c r="JI318" s="100"/>
      <c r="JJ318" s="100"/>
      <c r="JK318" s="100"/>
      <c r="JL318" s="100"/>
      <c r="JM318" s="100"/>
      <c r="JN318" s="100"/>
      <c r="JO318" s="100"/>
      <c r="JP318" s="100"/>
      <c r="JQ318" s="100"/>
      <c r="JR318" s="100"/>
      <c r="JS318" s="100"/>
      <c r="JT318" s="100"/>
      <c r="JU318" s="100"/>
      <c r="JV318" s="100"/>
      <c r="JW318" s="100"/>
      <c r="JX318" s="100"/>
      <c r="JY318" s="100"/>
      <c r="JZ318" s="100"/>
      <c r="KA318" s="100"/>
      <c r="KB318" s="100"/>
      <c r="KC318" s="100"/>
      <c r="KD318" s="100"/>
      <c r="KE318" s="100"/>
      <c r="KF318" s="100"/>
      <c r="KG318" s="100"/>
      <c r="KH318" s="100"/>
      <c r="KI318" s="100"/>
      <c r="KJ318" s="100"/>
      <c r="KK318" s="100"/>
      <c r="KL318" s="100"/>
      <c r="KM318" s="100"/>
      <c r="KN318" s="100"/>
      <c r="KO318" s="100"/>
      <c r="KP318" s="100"/>
      <c r="KQ318" s="100"/>
      <c r="KR318" s="100"/>
      <c r="KS318" s="100"/>
      <c r="KT318" s="100"/>
      <c r="KU318" s="100"/>
      <c r="KV318" s="100"/>
      <c r="KW318" s="100"/>
      <c r="KX318" s="100"/>
      <c r="KY318" s="100"/>
      <c r="KZ318" s="100"/>
      <c r="LA318" s="100"/>
      <c r="LB318" s="100"/>
      <c r="LC318" s="100"/>
      <c r="LD318" s="100"/>
      <c r="LE318" s="100"/>
      <c r="LF318" s="100"/>
      <c r="LG318" s="100"/>
      <c r="LH318" s="100"/>
      <c r="LI318" s="100"/>
      <c r="LJ318" s="100"/>
      <c r="LK318" s="100"/>
      <c r="LL318" s="100"/>
      <c r="LM318" s="100"/>
      <c r="LN318" s="100"/>
      <c r="LO318" s="100"/>
      <c r="LP318" s="100"/>
      <c r="LQ318" s="100"/>
      <c r="LR318" s="100"/>
      <c r="LS318" s="100"/>
      <c r="LT318" s="100"/>
      <c r="LU318" s="100"/>
      <c r="LV318" s="100"/>
      <c r="LW318" s="100"/>
      <c r="LX318" s="100"/>
      <c r="LY318" s="100"/>
      <c r="LZ318" s="100"/>
      <c r="MA318" s="100"/>
      <c r="MB318" s="100"/>
      <c r="MC318" s="100"/>
      <c r="MD318" s="100"/>
      <c r="ME318" s="100"/>
      <c r="MF318" s="100"/>
      <c r="MG318" s="100"/>
      <c r="MH318" s="100"/>
      <c r="MI318" s="100"/>
      <c r="MJ318" s="100"/>
      <c r="MK318" s="100"/>
      <c r="ML318" s="100"/>
      <c r="MM318" s="100"/>
      <c r="MN318" s="100"/>
      <c r="MO318" s="100"/>
      <c r="MP318" s="100"/>
      <c r="MQ318" s="100"/>
      <c r="MR318" s="100"/>
      <c r="MS318" s="100"/>
      <c r="MT318" s="100"/>
      <c r="MU318" s="100"/>
      <c r="MV318" s="100"/>
      <c r="MW318" s="100"/>
      <c r="MX318" s="100"/>
      <c r="MY318" s="100"/>
      <c r="MZ318" s="100"/>
      <c r="NA318" s="100"/>
      <c r="NB318" s="100"/>
      <c r="NC318" s="100"/>
      <c r="ND318" s="100"/>
      <c r="NE318" s="100"/>
      <c r="NF318" s="100"/>
      <c r="NG318" s="100"/>
      <c r="NH318" s="100"/>
      <c r="NI318" s="100"/>
      <c r="NJ318" s="100"/>
      <c r="NK318" s="100"/>
      <c r="NL318" s="100"/>
      <c r="NM318" s="100"/>
      <c r="NN318" s="100"/>
      <c r="NO318" s="100"/>
      <c r="NP318" s="100"/>
      <c r="NQ318" s="100"/>
      <c r="NR318" s="100"/>
      <c r="NS318" s="100"/>
      <c r="NT318" s="100"/>
      <c r="NU318" s="100"/>
      <c r="NV318" s="100"/>
      <c r="NW318" s="100"/>
      <c r="NX318" s="100"/>
      <c r="NY318" s="100"/>
      <c r="NZ318" s="100"/>
      <c r="OA318" s="100"/>
      <c r="OB318" s="100"/>
      <c r="OC318" s="100"/>
      <c r="OD318" s="100"/>
      <c r="OE318" s="100"/>
      <c r="OF318" s="100"/>
      <c r="OG318" s="100"/>
      <c r="OH318" s="100"/>
      <c r="OI318" s="100"/>
      <c r="OJ318" s="100"/>
      <c r="OK318" s="100"/>
      <c r="OL318" s="100"/>
      <c r="OM318" s="100"/>
      <c r="ON318" s="100"/>
      <c r="OO318" s="100"/>
      <c r="OP318" s="100"/>
      <c r="OQ318" s="100"/>
      <c r="OR318" s="100"/>
      <c r="OS318" s="100"/>
      <c r="OT318" s="100"/>
      <c r="OU318" s="100"/>
      <c r="OV318" s="100"/>
      <c r="OW318" s="100"/>
      <c r="OX318" s="100"/>
      <c r="OY318" s="100"/>
      <c r="OZ318" s="100"/>
      <c r="PA318" s="100"/>
      <c r="PB318" s="100"/>
      <c r="PC318" s="100"/>
      <c r="PD318" s="100"/>
      <c r="PE318" s="100"/>
      <c r="PF318" s="100"/>
      <c r="PG318" s="100"/>
      <c r="PH318" s="100"/>
      <c r="PI318" s="100"/>
      <c r="PJ318" s="100"/>
      <c r="PK318" s="100"/>
      <c r="PL318" s="100"/>
      <c r="PM318" s="100"/>
      <c r="PN318" s="100"/>
      <c r="PO318" s="100"/>
      <c r="PP318" s="100"/>
      <c r="PQ318" s="100"/>
      <c r="PR318" s="100"/>
      <c r="PS318" s="100"/>
      <c r="PT318" s="100"/>
      <c r="PU318" s="100"/>
      <c r="PV318" s="100"/>
      <c r="PW318" s="100"/>
      <c r="PX318" s="100"/>
      <c r="PY318" s="100"/>
      <c r="PZ318" s="100"/>
      <c r="QA318" s="100"/>
      <c r="QB318" s="100"/>
      <c r="QC318" s="100"/>
      <c r="QD318" s="100"/>
      <c r="QE318" s="100"/>
      <c r="QF318" s="100"/>
      <c r="QG318" s="100"/>
      <c r="QH318" s="100"/>
      <c r="QI318" s="100"/>
      <c r="QJ318" s="100"/>
      <c r="QK318" s="100"/>
      <c r="QL318" s="100"/>
      <c r="QM318" s="100"/>
      <c r="QN318" s="100"/>
      <c r="QO318" s="100"/>
      <c r="QP318" s="100"/>
      <c r="QQ318" s="100"/>
      <c r="QR318" s="100"/>
      <c r="QS318" s="100"/>
      <c r="QT318" s="100"/>
      <c r="QU318" s="100"/>
      <c r="QV318" s="100"/>
      <c r="QW318" s="100"/>
      <c r="QX318" s="100"/>
      <c r="QY318" s="100"/>
      <c r="QZ318" s="100"/>
      <c r="RA318" s="100"/>
      <c r="RB318" s="100"/>
      <c r="RC318" s="100"/>
      <c r="RD318" s="100"/>
      <c r="RE318" s="100"/>
      <c r="RF318" s="100"/>
      <c r="RG318" s="100"/>
      <c r="RH318" s="100"/>
      <c r="RI318" s="100"/>
      <c r="RJ318" s="100"/>
      <c r="RK318" s="100"/>
      <c r="RL318" s="100"/>
      <c r="RM318" s="100"/>
      <c r="RN318" s="100"/>
      <c r="RO318" s="100"/>
      <c r="RP318" s="100"/>
      <c r="RQ318" s="100"/>
      <c r="RR318" s="100"/>
      <c r="RS318" s="100"/>
      <c r="RT318" s="100"/>
      <c r="RU318" s="100"/>
      <c r="RV318" s="100"/>
      <c r="RW318" s="100"/>
      <c r="RX318" s="100"/>
      <c r="RY318" s="100"/>
      <c r="RZ318" s="100"/>
      <c r="SA318" s="100"/>
      <c r="SB318" s="100"/>
      <c r="SC318" s="100"/>
      <c r="SD318" s="100"/>
      <c r="SE318" s="100"/>
      <c r="SF318" s="100"/>
      <c r="SG318" s="100"/>
      <c r="SH318" s="100"/>
      <c r="SI318" s="100"/>
      <c r="SJ318" s="100"/>
      <c r="SK318" s="100"/>
      <c r="SL318" s="100"/>
      <c r="SM318" s="100"/>
      <c r="SN318" s="100"/>
      <c r="SO318" s="100"/>
      <c r="SP318" s="100"/>
      <c r="SQ318" s="100"/>
      <c r="SR318" s="100"/>
      <c r="SS318" s="100"/>
      <c r="ST318" s="100"/>
      <c r="SU318" s="100"/>
      <c r="SV318" s="100"/>
      <c r="SW318" s="100"/>
      <c r="SX318" s="100"/>
      <c r="SY318" s="100"/>
      <c r="SZ318" s="100"/>
      <c r="TA318" s="100"/>
      <c r="TB318" s="100"/>
      <c r="TC318" s="100"/>
      <c r="TD318" s="100"/>
      <c r="TE318" s="100"/>
      <c r="TF318" s="100"/>
      <c r="TG318" s="100"/>
      <c r="TH318" s="100"/>
      <c r="TI318" s="100"/>
      <c r="TJ318" s="100"/>
      <c r="TK318" s="100"/>
      <c r="TL318" s="100"/>
      <c r="TM318" s="100"/>
      <c r="TN318" s="100"/>
      <c r="TO318" s="100"/>
      <c r="TP318" s="100"/>
      <c r="TQ318" s="100"/>
      <c r="TR318" s="100"/>
      <c r="TS318" s="100"/>
      <c r="TT318" s="100"/>
      <c r="TU318" s="100"/>
      <c r="TV318" s="100"/>
      <c r="TW318" s="100"/>
      <c r="TX318" s="100"/>
      <c r="TY318" s="100"/>
      <c r="TZ318" s="100"/>
      <c r="UA318" s="100"/>
      <c r="UB318" s="100"/>
      <c r="UC318" s="100"/>
      <c r="UD318" s="100"/>
      <c r="UE318" s="100"/>
      <c r="UF318" s="100"/>
      <c r="UG318" s="100"/>
      <c r="UH318" s="100"/>
      <c r="UI318" s="100"/>
      <c r="UJ318" s="100"/>
      <c r="UK318" s="100"/>
      <c r="UL318" s="100"/>
      <c r="UM318" s="100"/>
      <c r="UN318" s="100"/>
      <c r="UO318" s="100"/>
      <c r="UP318" s="100"/>
      <c r="UQ318" s="100"/>
      <c r="UR318" s="100"/>
      <c r="US318" s="100"/>
      <c r="UT318" s="100"/>
      <c r="UU318" s="100"/>
      <c r="UV318" s="100"/>
      <c r="UW318" s="100"/>
      <c r="UX318" s="100"/>
      <c r="UY318" s="100"/>
      <c r="UZ318" s="100"/>
      <c r="VA318" s="100"/>
      <c r="VB318" s="100"/>
      <c r="VC318" s="100"/>
      <c r="VD318" s="100"/>
      <c r="VE318" s="100"/>
      <c r="VF318" s="100"/>
      <c r="VG318" s="100"/>
      <c r="VH318" s="100"/>
      <c r="VI318" s="100"/>
      <c r="VJ318" s="100"/>
      <c r="VK318" s="100"/>
      <c r="VL318" s="100"/>
      <c r="VM318" s="100"/>
      <c r="VN318" s="100"/>
      <c r="VO318" s="100"/>
      <c r="VP318" s="100"/>
      <c r="VQ318" s="100"/>
      <c r="VR318" s="100"/>
      <c r="VS318" s="100"/>
      <c r="VT318" s="100"/>
      <c r="VU318" s="100"/>
      <c r="VV318" s="100"/>
      <c r="VW318" s="100"/>
      <c r="VX318" s="100"/>
      <c r="VY318" s="100"/>
      <c r="VZ318" s="100"/>
      <c r="WA318" s="100"/>
      <c r="WB318" s="100"/>
      <c r="WC318" s="100"/>
      <c r="WD318" s="100"/>
      <c r="WE318" s="100"/>
      <c r="WF318" s="100"/>
      <c r="WG318" s="100"/>
      <c r="WH318" s="100"/>
      <c r="WI318" s="100"/>
      <c r="WJ318" s="100"/>
      <c r="WK318" s="100"/>
      <c r="WL318" s="100"/>
      <c r="WM318" s="100"/>
      <c r="WN318" s="100"/>
      <c r="WO318" s="100"/>
      <c r="WP318" s="100"/>
      <c r="WQ318" s="100"/>
      <c r="WR318" s="100"/>
      <c r="WS318" s="100"/>
      <c r="WT318" s="100"/>
      <c r="WU318" s="100"/>
      <c r="WV318" s="100"/>
      <c r="WW318" s="100"/>
      <c r="WX318" s="100"/>
      <c r="WY318" s="100"/>
      <c r="WZ318" s="100"/>
      <c r="XA318" s="100"/>
      <c r="XB318" s="100"/>
      <c r="XC318" s="100"/>
      <c r="XD318" s="100"/>
      <c r="XE318" s="100"/>
      <c r="XF318" s="100"/>
      <c r="XG318" s="100"/>
      <c r="XH318" s="100"/>
      <c r="XI318" s="100"/>
      <c r="XJ318" s="100"/>
      <c r="XK318" s="100"/>
      <c r="XL318" s="100"/>
      <c r="XM318" s="100"/>
      <c r="XN318" s="100"/>
      <c r="XO318" s="100"/>
      <c r="XP318" s="100"/>
      <c r="XQ318" s="100"/>
      <c r="XR318" s="100"/>
      <c r="XS318" s="100"/>
      <c r="XT318" s="100"/>
      <c r="XU318" s="100"/>
      <c r="XV318" s="100"/>
      <c r="XW318" s="100"/>
      <c r="XX318" s="100"/>
      <c r="XY318" s="100"/>
      <c r="XZ318" s="100"/>
      <c r="YA318" s="100"/>
      <c r="YB318" s="100"/>
      <c r="YC318" s="100"/>
      <c r="YD318" s="100"/>
      <c r="YE318" s="100"/>
      <c r="YF318" s="100"/>
      <c r="YG318" s="100"/>
      <c r="YH318" s="100"/>
      <c r="YI318" s="100"/>
      <c r="YJ318" s="100"/>
      <c r="YK318" s="100"/>
      <c r="YL318" s="100"/>
      <c r="YM318" s="100"/>
      <c r="YN318" s="100"/>
      <c r="YO318" s="100"/>
      <c r="YP318" s="100"/>
      <c r="YQ318" s="100"/>
      <c r="YR318" s="100"/>
      <c r="YS318" s="100"/>
      <c r="YT318" s="100"/>
      <c r="YU318" s="100"/>
      <c r="YV318" s="100"/>
      <c r="YW318" s="100"/>
      <c r="YX318" s="100"/>
      <c r="YY318" s="100"/>
      <c r="YZ318" s="100"/>
      <c r="ZA318" s="100"/>
      <c r="ZB318" s="100"/>
      <c r="ZC318" s="100"/>
      <c r="ZD318" s="100"/>
      <c r="ZE318" s="100"/>
      <c r="ZF318" s="100"/>
      <c r="ZG318" s="100"/>
      <c r="ZH318" s="100"/>
      <c r="ZI318" s="100"/>
      <c r="ZJ318" s="100"/>
      <c r="ZK318" s="100"/>
      <c r="ZL318" s="100"/>
      <c r="ZM318" s="100"/>
      <c r="ZN318" s="100"/>
      <c r="ZO318" s="100"/>
      <c r="ZP318" s="100"/>
      <c r="ZQ318" s="100"/>
      <c r="ZR318" s="100"/>
      <c r="ZS318" s="100"/>
      <c r="ZT318" s="100"/>
      <c r="ZU318" s="100"/>
      <c r="ZV318" s="100"/>
      <c r="ZW318" s="100"/>
      <c r="ZX318" s="100"/>
      <c r="ZY318" s="100"/>
      <c r="ZZ318" s="100"/>
      <c r="AAA318" s="100"/>
      <c r="AAB318" s="100"/>
      <c r="AAC318" s="100"/>
      <c r="AAD318" s="100"/>
      <c r="AAE318" s="100"/>
      <c r="AAF318" s="100"/>
      <c r="AAG318" s="100"/>
      <c r="AAH318" s="100"/>
      <c r="AAI318" s="100"/>
      <c r="AAJ318" s="100"/>
      <c r="AAK318" s="100"/>
      <c r="AAL318" s="100"/>
      <c r="AAM318" s="100"/>
      <c r="AAN318" s="100"/>
      <c r="AAO318" s="100"/>
      <c r="AAP318" s="100"/>
      <c r="AAQ318" s="100"/>
      <c r="AAR318" s="100"/>
      <c r="AAS318" s="100"/>
      <c r="AAT318" s="100"/>
      <c r="AAU318" s="100"/>
      <c r="AAV318" s="100"/>
      <c r="AAW318" s="100"/>
      <c r="AAX318" s="100"/>
      <c r="AAY318" s="100"/>
      <c r="AAZ318" s="100"/>
      <c r="ABA318" s="100"/>
      <c r="ABB318" s="100"/>
      <c r="ABC318" s="100"/>
      <c r="ABD318" s="100"/>
      <c r="ABE318" s="100"/>
      <c r="ABF318" s="100"/>
      <c r="ABG318" s="100"/>
      <c r="ABH318" s="100"/>
      <c r="ABI318" s="100"/>
      <c r="ABJ318" s="100"/>
      <c r="ABK318" s="100"/>
      <c r="ABL318" s="100"/>
      <c r="ABM318" s="100"/>
      <c r="ABN318" s="100"/>
      <c r="ABO318" s="100"/>
      <c r="ABP318" s="100"/>
      <c r="ABQ318" s="100"/>
      <c r="ABR318" s="100"/>
      <c r="ABS318" s="100"/>
      <c r="ABT318" s="100"/>
      <c r="ABU318" s="100"/>
      <c r="ABV318" s="100"/>
      <c r="ABW318" s="100"/>
      <c r="ABX318" s="100"/>
      <c r="ABY318" s="100"/>
      <c r="ABZ318" s="100"/>
      <c r="ACA318" s="100"/>
      <c r="ACB318" s="100"/>
      <c r="ACC318" s="100"/>
      <c r="ACD318" s="100"/>
      <c r="ACE318" s="100"/>
      <c r="ACF318" s="100"/>
      <c r="ACG318" s="100"/>
      <c r="ACH318" s="100"/>
      <c r="ACI318" s="100"/>
      <c r="ACJ318" s="100"/>
      <c r="ACK318" s="100"/>
      <c r="ACL318" s="100"/>
      <c r="ACM318" s="100"/>
      <c r="ACN318" s="100"/>
      <c r="ACO318" s="100"/>
      <c r="ACP318" s="100"/>
      <c r="ACQ318" s="100"/>
      <c r="ACR318" s="100"/>
      <c r="ACS318" s="100"/>
      <c r="ACT318" s="100"/>
      <c r="ACU318" s="100"/>
      <c r="ACV318" s="100"/>
      <c r="ACW318" s="100"/>
      <c r="ACX318" s="100"/>
      <c r="ACY318" s="100"/>
      <c r="ACZ318" s="100"/>
      <c r="ADA318" s="100"/>
      <c r="ADB318" s="100"/>
      <c r="ADC318" s="100"/>
      <c r="ADD318" s="100"/>
      <c r="ADE318" s="100"/>
      <c r="ADF318" s="100"/>
      <c r="ADG318" s="100"/>
      <c r="ADH318" s="100"/>
      <c r="ADI318" s="100"/>
      <c r="ADJ318" s="100"/>
      <c r="ADK318" s="100"/>
      <c r="ADL318" s="100"/>
      <c r="ADM318" s="100"/>
      <c r="ADN318" s="100"/>
      <c r="ADO318" s="100"/>
      <c r="ADP318" s="100"/>
      <c r="ADQ318" s="100"/>
      <c r="ADR318" s="100"/>
      <c r="ADS318" s="100"/>
      <c r="ADT318" s="100"/>
      <c r="ADU318" s="100"/>
      <c r="ADV318" s="100"/>
      <c r="ADW318" s="100"/>
      <c r="ADX318" s="100"/>
      <c r="ADY318" s="100"/>
      <c r="ADZ318" s="100"/>
      <c r="AEA318" s="100"/>
      <c r="AEB318" s="100"/>
      <c r="AEC318" s="100"/>
      <c r="AED318" s="100"/>
      <c r="AEE318" s="100"/>
      <c r="AEF318" s="100"/>
      <c r="AEG318" s="100"/>
      <c r="AEH318" s="100"/>
      <c r="AEI318" s="100"/>
      <c r="AEJ318" s="100"/>
      <c r="AEK318" s="100"/>
      <c r="AEL318" s="100"/>
      <c r="AEM318" s="100"/>
      <c r="AEN318" s="100"/>
      <c r="AEO318" s="100"/>
      <c r="AEP318" s="100"/>
      <c r="AEQ318" s="100"/>
      <c r="AER318" s="100"/>
      <c r="AES318" s="100"/>
      <c r="AET318" s="100"/>
      <c r="AEU318" s="100"/>
      <c r="AEV318" s="100"/>
      <c r="AEW318" s="100"/>
      <c r="AEX318" s="100"/>
      <c r="AEY318" s="100"/>
      <c r="AEZ318" s="100"/>
      <c r="AFA318" s="100"/>
      <c r="AFB318" s="100"/>
      <c r="AFC318" s="100"/>
      <c r="AFD318" s="100"/>
      <c r="AFE318" s="100"/>
      <c r="AFF318" s="100"/>
      <c r="AFG318" s="100"/>
      <c r="AFH318" s="100"/>
      <c r="AFI318" s="100"/>
      <c r="AFJ318" s="100"/>
      <c r="AFK318" s="100"/>
      <c r="AFL318" s="100"/>
      <c r="AFM318" s="100"/>
      <c r="AFN318" s="100"/>
      <c r="AFO318" s="100"/>
      <c r="AFP318" s="100"/>
      <c r="AFQ318" s="100"/>
      <c r="AFR318" s="100"/>
      <c r="AFS318" s="100"/>
      <c r="AFT318" s="100"/>
      <c r="AFU318" s="100"/>
      <c r="AFV318" s="100"/>
      <c r="AFW318" s="100"/>
      <c r="AFX318" s="100"/>
      <c r="AFY318" s="100"/>
      <c r="AFZ318" s="100"/>
      <c r="AGA318" s="100"/>
      <c r="AGB318" s="100"/>
      <c r="AGC318" s="100"/>
      <c r="AGD318" s="100"/>
      <c r="AGE318" s="100"/>
      <c r="AGF318" s="100"/>
      <c r="AGG318" s="100"/>
      <c r="AGH318" s="100"/>
      <c r="AGI318" s="100"/>
      <c r="AGJ318" s="100"/>
      <c r="AGK318" s="100"/>
      <c r="AGL318" s="100"/>
      <c r="AGM318" s="100"/>
      <c r="AGN318" s="100"/>
      <c r="AGO318" s="100"/>
      <c r="AGP318" s="100"/>
      <c r="AGQ318" s="100"/>
      <c r="AGR318" s="100"/>
      <c r="AGS318" s="100"/>
      <c r="AGT318" s="100"/>
      <c r="AGU318" s="100"/>
      <c r="AGV318" s="100"/>
      <c r="AGW318" s="100"/>
      <c r="AGX318" s="100"/>
      <c r="AGY318" s="100"/>
      <c r="AGZ318" s="100"/>
      <c r="AHA318" s="100"/>
      <c r="AHB318" s="100"/>
      <c r="AHC318" s="100"/>
      <c r="AHD318" s="100"/>
      <c r="AHE318" s="100"/>
      <c r="AHF318" s="100"/>
      <c r="AHG318" s="100"/>
      <c r="AHH318" s="100"/>
      <c r="AHI318" s="100"/>
      <c r="AHJ318" s="100"/>
      <c r="AHK318" s="100"/>
      <c r="AHL318" s="100"/>
      <c r="AHM318" s="100"/>
      <c r="AHN318" s="100"/>
      <c r="AHO318" s="100"/>
      <c r="AHP318" s="100"/>
      <c r="AHQ318" s="100"/>
      <c r="AHR318" s="100"/>
      <c r="AHS318" s="100"/>
      <c r="AHT318" s="100"/>
      <c r="AHU318" s="100"/>
      <c r="AHV318" s="100"/>
      <c r="AHW318" s="100"/>
      <c r="AHX318" s="100"/>
      <c r="AHY318" s="100"/>
      <c r="AHZ318" s="100"/>
      <c r="AIA318" s="100"/>
      <c r="AIB318" s="100"/>
      <c r="AIC318" s="100"/>
      <c r="AID318" s="100"/>
      <c r="AIE318" s="100"/>
      <c r="AIF318" s="100"/>
      <c r="AIG318" s="100"/>
      <c r="AIH318" s="100"/>
      <c r="AII318" s="100"/>
      <c r="AIJ318" s="100"/>
      <c r="AIK318" s="100"/>
      <c r="AIL318" s="100"/>
      <c r="AIM318" s="100"/>
      <c r="AIN318" s="100"/>
      <c r="AIO318" s="100"/>
      <c r="AIP318" s="100"/>
      <c r="AIQ318" s="100"/>
      <c r="AIR318" s="100"/>
      <c r="AIS318" s="100"/>
      <c r="AIT318" s="100"/>
      <c r="AIU318" s="100"/>
      <c r="AIV318" s="100"/>
      <c r="AIW318" s="100"/>
      <c r="AIX318" s="100"/>
      <c r="AIY318" s="100"/>
      <c r="AIZ318" s="100"/>
      <c r="AJA318" s="100"/>
      <c r="AJB318" s="100"/>
      <c r="AJC318" s="100"/>
      <c r="AJD318" s="100"/>
      <c r="AJE318" s="100"/>
      <c r="AJF318" s="100"/>
      <c r="AJG318" s="100"/>
      <c r="AJH318" s="100"/>
      <c r="AJI318" s="100"/>
      <c r="AJJ318" s="100"/>
      <c r="AJK318" s="100"/>
      <c r="AJL318" s="100"/>
      <c r="AJM318" s="100"/>
      <c r="AJN318" s="100"/>
      <c r="AJO318" s="100"/>
      <c r="AJP318" s="100"/>
      <c r="AJQ318" s="100"/>
      <c r="AJR318" s="100"/>
      <c r="AJS318" s="100"/>
      <c r="AJT318" s="100"/>
      <c r="AJU318" s="100"/>
      <c r="AJV318" s="100"/>
      <c r="AJW318" s="100"/>
      <c r="AJX318" s="100"/>
      <c r="AJY318" s="100"/>
      <c r="AJZ318" s="100"/>
      <c r="AKA318" s="100"/>
      <c r="AKB318" s="100"/>
      <c r="AKC318" s="100"/>
      <c r="AKD318" s="100"/>
      <c r="AKE318" s="100"/>
      <c r="AKF318" s="100"/>
      <c r="AKG318" s="100"/>
      <c r="AKH318" s="100"/>
      <c r="AKI318" s="100"/>
      <c r="AKJ318" s="100"/>
      <c r="AKK318" s="100"/>
      <c r="AKL318" s="100"/>
      <c r="AKM318" s="100"/>
      <c r="AKN318" s="100"/>
      <c r="AKO318" s="100"/>
      <c r="AKP318" s="100"/>
      <c r="AKQ318" s="100"/>
      <c r="AKR318" s="100"/>
      <c r="AKS318" s="100"/>
      <c r="AKT318" s="100"/>
      <c r="AKU318" s="100"/>
      <c r="AKV318" s="100"/>
      <c r="AKW318" s="100"/>
      <c r="AKX318" s="100"/>
      <c r="AKY318" s="100"/>
      <c r="AKZ318" s="100"/>
      <c r="ALA318" s="100"/>
      <c r="ALB318" s="100"/>
      <c r="ALC318" s="100"/>
      <c r="ALD318" s="100"/>
      <c r="ALE318" s="100"/>
      <c r="ALF318" s="100"/>
      <c r="ALG318" s="100"/>
      <c r="ALH318" s="100"/>
      <c r="ALI318" s="100"/>
      <c r="ALJ318" s="100"/>
      <c r="ALK318" s="100"/>
      <c r="ALL318" s="100"/>
      <c r="ALM318" s="100"/>
      <c r="ALN318" s="100"/>
      <c r="ALO318" s="100"/>
      <c r="ALP318" s="100"/>
      <c r="ALQ318" s="100"/>
      <c r="ALR318" s="100"/>
      <c r="ALS318" s="100"/>
      <c r="ALT318" s="100"/>
      <c r="ALU318" s="100"/>
      <c r="ALV318" s="100"/>
      <c r="ALW318" s="100"/>
      <c r="ALX318" s="100"/>
      <c r="ALY318" s="100"/>
      <c r="ALZ318" s="100"/>
      <c r="AMA318" s="100"/>
      <c r="AMB318" s="100"/>
      <c r="AMC318" s="100"/>
      <c r="AMD318" s="100"/>
      <c r="AME318" s="100"/>
      <c r="AMF318" s="100"/>
      <c r="AMG318" s="100"/>
      <c r="AMH318" s="100"/>
      <c r="AMI318" s="100"/>
    </row>
    <row r="319" spans="1:1023" s="104" customFormat="1">
      <c r="A319" s="117" t="s">
        <v>299</v>
      </c>
      <c r="B319" s="118" t="s">
        <v>323</v>
      </c>
      <c r="C319" s="100">
        <v>4</v>
      </c>
      <c r="D319" s="100">
        <v>1</v>
      </c>
      <c r="E319" s="100"/>
      <c r="F319" s="100">
        <v>1</v>
      </c>
      <c r="G319" s="100"/>
      <c r="H319" s="100">
        <f t="shared" si="44"/>
        <v>6</v>
      </c>
      <c r="I319" s="123" t="str">
        <f t="shared" si="45"/>
        <v>統一超商</v>
      </c>
      <c r="J319" s="127" t="str">
        <f>IF((I319&lt;&gt;店舗数一覧_2021!I319),"○","")</f>
        <v>○</v>
      </c>
      <c r="K319" s="124">
        <v>16546</v>
      </c>
      <c r="L319" s="102">
        <f t="shared" si="46"/>
        <v>2757.6666666666665</v>
      </c>
      <c r="S319" s="100"/>
      <c r="T319" s="100"/>
      <c r="U319" s="100"/>
      <c r="V319" s="100"/>
      <c r="W319" s="100"/>
      <c r="X319" s="100"/>
      <c r="Y319" s="100"/>
      <c r="Z319" s="100"/>
      <c r="AA319" s="100"/>
      <c r="AB319" s="100"/>
      <c r="AC319" s="100"/>
      <c r="AD319" s="100"/>
      <c r="AE319" s="100"/>
      <c r="AF319" s="100"/>
      <c r="AG319" s="100"/>
      <c r="AH319" s="100"/>
      <c r="AI319" s="100"/>
      <c r="AJ319" s="100"/>
      <c r="AK319" s="100"/>
      <c r="AL319" s="100"/>
      <c r="AM319" s="100"/>
      <c r="AN319" s="100"/>
      <c r="AO319" s="100"/>
      <c r="AP319" s="100"/>
      <c r="AQ319" s="100"/>
      <c r="AR319" s="100"/>
      <c r="AS319" s="100"/>
      <c r="AT319" s="100"/>
      <c r="AU319" s="100"/>
      <c r="AV319" s="100"/>
      <c r="AW319" s="100"/>
      <c r="AX319" s="100"/>
      <c r="AY319" s="100"/>
      <c r="AZ319" s="100"/>
      <c r="BA319" s="100"/>
      <c r="BB319" s="100"/>
      <c r="BC319" s="100"/>
      <c r="BD319" s="100"/>
      <c r="BE319" s="100"/>
      <c r="BF319" s="100"/>
      <c r="BG319" s="100"/>
      <c r="BH319" s="100"/>
      <c r="BI319" s="100"/>
      <c r="BJ319" s="100"/>
      <c r="BK319" s="100"/>
      <c r="BL319" s="100"/>
      <c r="BM319" s="100"/>
      <c r="BN319" s="100"/>
      <c r="BO319" s="100"/>
      <c r="BP319" s="100"/>
      <c r="BQ319" s="100"/>
      <c r="BR319" s="100"/>
      <c r="BS319" s="100"/>
      <c r="BT319" s="100"/>
      <c r="BU319" s="100"/>
      <c r="BV319" s="100"/>
      <c r="BW319" s="100"/>
      <c r="BX319" s="100"/>
      <c r="BY319" s="100"/>
      <c r="BZ319" s="100"/>
      <c r="CA319" s="100"/>
      <c r="CB319" s="100"/>
      <c r="CC319" s="100"/>
      <c r="CD319" s="100"/>
      <c r="CE319" s="100"/>
      <c r="CF319" s="100"/>
      <c r="CG319" s="100"/>
      <c r="CH319" s="100"/>
      <c r="CI319" s="100"/>
      <c r="CJ319" s="100"/>
      <c r="CK319" s="100"/>
      <c r="CL319" s="100"/>
      <c r="CM319" s="100"/>
      <c r="CN319" s="100"/>
      <c r="CO319" s="100"/>
      <c r="CP319" s="100"/>
      <c r="CQ319" s="100"/>
      <c r="CR319" s="100"/>
      <c r="CS319" s="100"/>
      <c r="CT319" s="100"/>
      <c r="CU319" s="100"/>
      <c r="CV319" s="100"/>
      <c r="CW319" s="100"/>
      <c r="CX319" s="100"/>
      <c r="CY319" s="100"/>
      <c r="CZ319" s="100"/>
      <c r="DA319" s="100"/>
      <c r="DB319" s="100"/>
      <c r="DC319" s="100"/>
      <c r="DD319" s="100"/>
      <c r="DE319" s="100"/>
      <c r="DF319" s="100"/>
      <c r="DG319" s="100"/>
      <c r="DH319" s="100"/>
      <c r="DI319" s="100"/>
      <c r="DJ319" s="100"/>
      <c r="DK319" s="100"/>
      <c r="DL319" s="100"/>
      <c r="DM319" s="100"/>
      <c r="DN319" s="100"/>
      <c r="DO319" s="100"/>
      <c r="DP319" s="100"/>
      <c r="DQ319" s="100"/>
      <c r="DR319" s="100"/>
      <c r="DS319" s="100"/>
      <c r="DT319" s="100"/>
      <c r="DU319" s="100"/>
      <c r="DV319" s="100"/>
      <c r="DW319" s="100"/>
      <c r="DX319" s="100"/>
      <c r="DY319" s="100"/>
      <c r="DZ319" s="100"/>
      <c r="EA319" s="100"/>
      <c r="EB319" s="100"/>
      <c r="EC319" s="100"/>
      <c r="ED319" s="100"/>
      <c r="EE319" s="100"/>
      <c r="EF319" s="100"/>
      <c r="EG319" s="100"/>
      <c r="EH319" s="100"/>
      <c r="EI319" s="100"/>
      <c r="EJ319" s="100"/>
      <c r="EK319" s="100"/>
      <c r="EL319" s="100"/>
      <c r="EM319" s="100"/>
      <c r="EN319" s="100"/>
      <c r="EO319" s="100"/>
      <c r="EP319" s="100"/>
      <c r="EQ319" s="100"/>
      <c r="ER319" s="100"/>
      <c r="ES319" s="100"/>
      <c r="ET319" s="100"/>
      <c r="EU319" s="100"/>
      <c r="EV319" s="100"/>
      <c r="EW319" s="100"/>
      <c r="EX319" s="100"/>
      <c r="EY319" s="100"/>
      <c r="EZ319" s="100"/>
      <c r="FA319" s="100"/>
      <c r="FB319" s="100"/>
      <c r="FC319" s="100"/>
      <c r="FD319" s="100"/>
      <c r="FE319" s="100"/>
      <c r="FF319" s="100"/>
      <c r="FG319" s="100"/>
      <c r="FH319" s="100"/>
      <c r="FI319" s="100"/>
      <c r="FJ319" s="100"/>
      <c r="FK319" s="100"/>
      <c r="FL319" s="100"/>
      <c r="FM319" s="100"/>
      <c r="FN319" s="100"/>
      <c r="FO319" s="100"/>
      <c r="FP319" s="100"/>
      <c r="FQ319" s="100"/>
      <c r="FR319" s="100"/>
      <c r="FS319" s="100"/>
      <c r="FT319" s="100"/>
      <c r="FU319" s="100"/>
      <c r="FV319" s="100"/>
      <c r="FW319" s="100"/>
      <c r="FX319" s="100"/>
      <c r="FY319" s="100"/>
      <c r="FZ319" s="100"/>
      <c r="GA319" s="100"/>
      <c r="GB319" s="100"/>
      <c r="GC319" s="100"/>
      <c r="GD319" s="100"/>
      <c r="GE319" s="100"/>
      <c r="GF319" s="100"/>
      <c r="GG319" s="100"/>
      <c r="GH319" s="100"/>
      <c r="GI319" s="100"/>
      <c r="GJ319" s="100"/>
      <c r="GK319" s="100"/>
      <c r="GL319" s="100"/>
      <c r="GM319" s="100"/>
      <c r="GN319" s="100"/>
      <c r="GO319" s="100"/>
      <c r="GP319" s="100"/>
      <c r="GQ319" s="100"/>
      <c r="GR319" s="100"/>
      <c r="GS319" s="100"/>
      <c r="GT319" s="100"/>
      <c r="GU319" s="100"/>
      <c r="GV319" s="100"/>
      <c r="GW319" s="100"/>
      <c r="GX319" s="100"/>
      <c r="GY319" s="100"/>
      <c r="GZ319" s="100"/>
      <c r="HA319" s="100"/>
      <c r="HB319" s="100"/>
      <c r="HC319" s="100"/>
      <c r="HD319" s="100"/>
      <c r="HE319" s="100"/>
      <c r="HF319" s="100"/>
      <c r="HG319" s="100"/>
      <c r="HH319" s="100"/>
      <c r="HI319" s="100"/>
      <c r="HJ319" s="100"/>
      <c r="HK319" s="100"/>
      <c r="HL319" s="100"/>
      <c r="HM319" s="100"/>
      <c r="HN319" s="100"/>
      <c r="HO319" s="100"/>
      <c r="HP319" s="100"/>
      <c r="HQ319" s="100"/>
      <c r="HR319" s="100"/>
      <c r="HS319" s="100"/>
      <c r="HT319" s="100"/>
      <c r="HU319" s="100"/>
      <c r="HV319" s="100"/>
      <c r="HW319" s="100"/>
      <c r="HX319" s="100"/>
      <c r="HY319" s="100"/>
      <c r="HZ319" s="100"/>
      <c r="IA319" s="100"/>
      <c r="IB319" s="100"/>
      <c r="IC319" s="100"/>
      <c r="ID319" s="100"/>
      <c r="IE319" s="100"/>
      <c r="IF319" s="100"/>
      <c r="IG319" s="100"/>
      <c r="IH319" s="100"/>
      <c r="II319" s="100"/>
      <c r="IJ319" s="100"/>
      <c r="IK319" s="100"/>
      <c r="IL319" s="100"/>
      <c r="IM319" s="100"/>
      <c r="IN319" s="100"/>
      <c r="IO319" s="100"/>
      <c r="IP319" s="100"/>
      <c r="IQ319" s="100"/>
      <c r="IR319" s="100"/>
      <c r="IS319" s="100"/>
      <c r="IT319" s="100"/>
      <c r="IU319" s="100"/>
      <c r="IV319" s="100"/>
      <c r="IW319" s="100"/>
      <c r="IX319" s="100"/>
      <c r="IY319" s="100"/>
      <c r="IZ319" s="100"/>
      <c r="JA319" s="100"/>
      <c r="JB319" s="100"/>
      <c r="JC319" s="100"/>
      <c r="JD319" s="100"/>
      <c r="JE319" s="100"/>
      <c r="JF319" s="100"/>
      <c r="JG319" s="100"/>
      <c r="JH319" s="100"/>
      <c r="JI319" s="100"/>
      <c r="JJ319" s="100"/>
      <c r="JK319" s="100"/>
      <c r="JL319" s="100"/>
      <c r="JM319" s="100"/>
      <c r="JN319" s="100"/>
      <c r="JO319" s="100"/>
      <c r="JP319" s="100"/>
      <c r="JQ319" s="100"/>
      <c r="JR319" s="100"/>
      <c r="JS319" s="100"/>
      <c r="JT319" s="100"/>
      <c r="JU319" s="100"/>
      <c r="JV319" s="100"/>
      <c r="JW319" s="100"/>
      <c r="JX319" s="100"/>
      <c r="JY319" s="100"/>
      <c r="JZ319" s="100"/>
      <c r="KA319" s="100"/>
      <c r="KB319" s="100"/>
      <c r="KC319" s="100"/>
      <c r="KD319" s="100"/>
      <c r="KE319" s="100"/>
      <c r="KF319" s="100"/>
      <c r="KG319" s="100"/>
      <c r="KH319" s="100"/>
      <c r="KI319" s="100"/>
      <c r="KJ319" s="100"/>
      <c r="KK319" s="100"/>
      <c r="KL319" s="100"/>
      <c r="KM319" s="100"/>
      <c r="KN319" s="100"/>
      <c r="KO319" s="100"/>
      <c r="KP319" s="100"/>
      <c r="KQ319" s="100"/>
      <c r="KR319" s="100"/>
      <c r="KS319" s="100"/>
      <c r="KT319" s="100"/>
      <c r="KU319" s="100"/>
      <c r="KV319" s="100"/>
      <c r="KW319" s="100"/>
      <c r="KX319" s="100"/>
      <c r="KY319" s="100"/>
      <c r="KZ319" s="100"/>
      <c r="LA319" s="100"/>
      <c r="LB319" s="100"/>
      <c r="LC319" s="100"/>
      <c r="LD319" s="100"/>
      <c r="LE319" s="100"/>
      <c r="LF319" s="100"/>
      <c r="LG319" s="100"/>
      <c r="LH319" s="100"/>
      <c r="LI319" s="100"/>
      <c r="LJ319" s="100"/>
      <c r="LK319" s="100"/>
      <c r="LL319" s="100"/>
      <c r="LM319" s="100"/>
      <c r="LN319" s="100"/>
      <c r="LO319" s="100"/>
      <c r="LP319" s="100"/>
      <c r="LQ319" s="100"/>
      <c r="LR319" s="100"/>
      <c r="LS319" s="100"/>
      <c r="LT319" s="100"/>
      <c r="LU319" s="100"/>
      <c r="LV319" s="100"/>
      <c r="LW319" s="100"/>
      <c r="LX319" s="100"/>
      <c r="LY319" s="100"/>
      <c r="LZ319" s="100"/>
      <c r="MA319" s="100"/>
      <c r="MB319" s="100"/>
      <c r="MC319" s="100"/>
      <c r="MD319" s="100"/>
      <c r="ME319" s="100"/>
      <c r="MF319" s="100"/>
      <c r="MG319" s="100"/>
      <c r="MH319" s="100"/>
      <c r="MI319" s="100"/>
      <c r="MJ319" s="100"/>
      <c r="MK319" s="100"/>
      <c r="ML319" s="100"/>
      <c r="MM319" s="100"/>
      <c r="MN319" s="100"/>
      <c r="MO319" s="100"/>
      <c r="MP319" s="100"/>
      <c r="MQ319" s="100"/>
      <c r="MR319" s="100"/>
      <c r="MS319" s="100"/>
      <c r="MT319" s="100"/>
      <c r="MU319" s="100"/>
      <c r="MV319" s="100"/>
      <c r="MW319" s="100"/>
      <c r="MX319" s="100"/>
      <c r="MY319" s="100"/>
      <c r="MZ319" s="100"/>
      <c r="NA319" s="100"/>
      <c r="NB319" s="100"/>
      <c r="NC319" s="100"/>
      <c r="ND319" s="100"/>
      <c r="NE319" s="100"/>
      <c r="NF319" s="100"/>
      <c r="NG319" s="100"/>
      <c r="NH319" s="100"/>
      <c r="NI319" s="100"/>
      <c r="NJ319" s="100"/>
      <c r="NK319" s="100"/>
      <c r="NL319" s="100"/>
      <c r="NM319" s="100"/>
      <c r="NN319" s="100"/>
      <c r="NO319" s="100"/>
      <c r="NP319" s="100"/>
      <c r="NQ319" s="100"/>
      <c r="NR319" s="100"/>
      <c r="NS319" s="100"/>
      <c r="NT319" s="100"/>
      <c r="NU319" s="100"/>
      <c r="NV319" s="100"/>
      <c r="NW319" s="100"/>
      <c r="NX319" s="100"/>
      <c r="NY319" s="100"/>
      <c r="NZ319" s="100"/>
      <c r="OA319" s="100"/>
      <c r="OB319" s="100"/>
      <c r="OC319" s="100"/>
      <c r="OD319" s="100"/>
      <c r="OE319" s="100"/>
      <c r="OF319" s="100"/>
      <c r="OG319" s="100"/>
      <c r="OH319" s="100"/>
      <c r="OI319" s="100"/>
      <c r="OJ319" s="100"/>
      <c r="OK319" s="100"/>
      <c r="OL319" s="100"/>
      <c r="OM319" s="100"/>
      <c r="ON319" s="100"/>
      <c r="OO319" s="100"/>
      <c r="OP319" s="100"/>
      <c r="OQ319" s="100"/>
      <c r="OR319" s="100"/>
      <c r="OS319" s="100"/>
      <c r="OT319" s="100"/>
      <c r="OU319" s="100"/>
      <c r="OV319" s="100"/>
      <c r="OW319" s="100"/>
      <c r="OX319" s="100"/>
      <c r="OY319" s="100"/>
      <c r="OZ319" s="100"/>
      <c r="PA319" s="100"/>
      <c r="PB319" s="100"/>
      <c r="PC319" s="100"/>
      <c r="PD319" s="100"/>
      <c r="PE319" s="100"/>
      <c r="PF319" s="100"/>
      <c r="PG319" s="100"/>
      <c r="PH319" s="100"/>
      <c r="PI319" s="100"/>
      <c r="PJ319" s="100"/>
      <c r="PK319" s="100"/>
      <c r="PL319" s="100"/>
      <c r="PM319" s="100"/>
      <c r="PN319" s="100"/>
      <c r="PO319" s="100"/>
      <c r="PP319" s="100"/>
      <c r="PQ319" s="100"/>
      <c r="PR319" s="100"/>
      <c r="PS319" s="100"/>
      <c r="PT319" s="100"/>
      <c r="PU319" s="100"/>
      <c r="PV319" s="100"/>
      <c r="PW319" s="100"/>
      <c r="PX319" s="100"/>
      <c r="PY319" s="100"/>
      <c r="PZ319" s="100"/>
      <c r="QA319" s="100"/>
      <c r="QB319" s="100"/>
      <c r="QC319" s="100"/>
      <c r="QD319" s="100"/>
      <c r="QE319" s="100"/>
      <c r="QF319" s="100"/>
      <c r="QG319" s="100"/>
      <c r="QH319" s="100"/>
      <c r="QI319" s="100"/>
      <c r="QJ319" s="100"/>
      <c r="QK319" s="100"/>
      <c r="QL319" s="100"/>
      <c r="QM319" s="100"/>
      <c r="QN319" s="100"/>
      <c r="QO319" s="100"/>
      <c r="QP319" s="100"/>
      <c r="QQ319" s="100"/>
      <c r="QR319" s="100"/>
      <c r="QS319" s="100"/>
      <c r="QT319" s="100"/>
      <c r="QU319" s="100"/>
      <c r="QV319" s="100"/>
      <c r="QW319" s="100"/>
      <c r="QX319" s="100"/>
      <c r="QY319" s="100"/>
      <c r="QZ319" s="100"/>
      <c r="RA319" s="100"/>
      <c r="RB319" s="100"/>
      <c r="RC319" s="100"/>
      <c r="RD319" s="100"/>
      <c r="RE319" s="100"/>
      <c r="RF319" s="100"/>
      <c r="RG319" s="100"/>
      <c r="RH319" s="100"/>
      <c r="RI319" s="100"/>
      <c r="RJ319" s="100"/>
      <c r="RK319" s="100"/>
      <c r="RL319" s="100"/>
      <c r="RM319" s="100"/>
      <c r="RN319" s="100"/>
      <c r="RO319" s="100"/>
      <c r="RP319" s="100"/>
      <c r="RQ319" s="100"/>
      <c r="RR319" s="100"/>
      <c r="RS319" s="100"/>
      <c r="RT319" s="100"/>
      <c r="RU319" s="100"/>
      <c r="RV319" s="100"/>
      <c r="RW319" s="100"/>
      <c r="RX319" s="100"/>
      <c r="RY319" s="100"/>
      <c r="RZ319" s="100"/>
      <c r="SA319" s="100"/>
      <c r="SB319" s="100"/>
      <c r="SC319" s="100"/>
      <c r="SD319" s="100"/>
      <c r="SE319" s="100"/>
      <c r="SF319" s="100"/>
      <c r="SG319" s="100"/>
      <c r="SH319" s="100"/>
      <c r="SI319" s="100"/>
      <c r="SJ319" s="100"/>
      <c r="SK319" s="100"/>
      <c r="SL319" s="100"/>
      <c r="SM319" s="100"/>
      <c r="SN319" s="100"/>
      <c r="SO319" s="100"/>
      <c r="SP319" s="100"/>
      <c r="SQ319" s="100"/>
      <c r="SR319" s="100"/>
      <c r="SS319" s="100"/>
      <c r="ST319" s="100"/>
      <c r="SU319" s="100"/>
      <c r="SV319" s="100"/>
      <c r="SW319" s="100"/>
      <c r="SX319" s="100"/>
      <c r="SY319" s="100"/>
      <c r="SZ319" s="100"/>
      <c r="TA319" s="100"/>
      <c r="TB319" s="100"/>
      <c r="TC319" s="100"/>
      <c r="TD319" s="100"/>
      <c r="TE319" s="100"/>
      <c r="TF319" s="100"/>
      <c r="TG319" s="100"/>
      <c r="TH319" s="100"/>
      <c r="TI319" s="100"/>
      <c r="TJ319" s="100"/>
      <c r="TK319" s="100"/>
      <c r="TL319" s="100"/>
      <c r="TM319" s="100"/>
      <c r="TN319" s="100"/>
      <c r="TO319" s="100"/>
      <c r="TP319" s="100"/>
      <c r="TQ319" s="100"/>
      <c r="TR319" s="100"/>
      <c r="TS319" s="100"/>
      <c r="TT319" s="100"/>
      <c r="TU319" s="100"/>
      <c r="TV319" s="100"/>
      <c r="TW319" s="100"/>
      <c r="TX319" s="100"/>
      <c r="TY319" s="100"/>
      <c r="TZ319" s="100"/>
      <c r="UA319" s="100"/>
      <c r="UB319" s="100"/>
      <c r="UC319" s="100"/>
      <c r="UD319" s="100"/>
      <c r="UE319" s="100"/>
      <c r="UF319" s="100"/>
      <c r="UG319" s="100"/>
      <c r="UH319" s="100"/>
      <c r="UI319" s="100"/>
      <c r="UJ319" s="100"/>
      <c r="UK319" s="100"/>
      <c r="UL319" s="100"/>
      <c r="UM319" s="100"/>
      <c r="UN319" s="100"/>
      <c r="UO319" s="100"/>
      <c r="UP319" s="100"/>
      <c r="UQ319" s="100"/>
      <c r="UR319" s="100"/>
      <c r="US319" s="100"/>
      <c r="UT319" s="100"/>
      <c r="UU319" s="100"/>
      <c r="UV319" s="100"/>
      <c r="UW319" s="100"/>
      <c r="UX319" s="100"/>
      <c r="UY319" s="100"/>
      <c r="UZ319" s="100"/>
      <c r="VA319" s="100"/>
      <c r="VB319" s="100"/>
      <c r="VC319" s="100"/>
      <c r="VD319" s="100"/>
      <c r="VE319" s="100"/>
      <c r="VF319" s="100"/>
      <c r="VG319" s="100"/>
      <c r="VH319" s="100"/>
      <c r="VI319" s="100"/>
      <c r="VJ319" s="100"/>
      <c r="VK319" s="100"/>
      <c r="VL319" s="100"/>
      <c r="VM319" s="100"/>
      <c r="VN319" s="100"/>
      <c r="VO319" s="100"/>
      <c r="VP319" s="100"/>
      <c r="VQ319" s="100"/>
      <c r="VR319" s="100"/>
      <c r="VS319" s="100"/>
      <c r="VT319" s="100"/>
      <c r="VU319" s="100"/>
      <c r="VV319" s="100"/>
      <c r="VW319" s="100"/>
      <c r="VX319" s="100"/>
      <c r="VY319" s="100"/>
      <c r="VZ319" s="100"/>
      <c r="WA319" s="100"/>
      <c r="WB319" s="100"/>
      <c r="WC319" s="100"/>
      <c r="WD319" s="100"/>
      <c r="WE319" s="100"/>
      <c r="WF319" s="100"/>
      <c r="WG319" s="100"/>
      <c r="WH319" s="100"/>
      <c r="WI319" s="100"/>
      <c r="WJ319" s="100"/>
      <c r="WK319" s="100"/>
      <c r="WL319" s="100"/>
      <c r="WM319" s="100"/>
      <c r="WN319" s="100"/>
      <c r="WO319" s="100"/>
      <c r="WP319" s="100"/>
      <c r="WQ319" s="100"/>
      <c r="WR319" s="100"/>
      <c r="WS319" s="100"/>
      <c r="WT319" s="100"/>
      <c r="WU319" s="100"/>
      <c r="WV319" s="100"/>
      <c r="WW319" s="100"/>
      <c r="WX319" s="100"/>
      <c r="WY319" s="100"/>
      <c r="WZ319" s="100"/>
      <c r="XA319" s="100"/>
      <c r="XB319" s="100"/>
      <c r="XC319" s="100"/>
      <c r="XD319" s="100"/>
      <c r="XE319" s="100"/>
      <c r="XF319" s="100"/>
      <c r="XG319" s="100"/>
      <c r="XH319" s="100"/>
      <c r="XI319" s="100"/>
      <c r="XJ319" s="100"/>
      <c r="XK319" s="100"/>
      <c r="XL319" s="100"/>
      <c r="XM319" s="100"/>
      <c r="XN319" s="100"/>
      <c r="XO319" s="100"/>
      <c r="XP319" s="100"/>
      <c r="XQ319" s="100"/>
      <c r="XR319" s="100"/>
      <c r="XS319" s="100"/>
      <c r="XT319" s="100"/>
      <c r="XU319" s="100"/>
      <c r="XV319" s="100"/>
      <c r="XW319" s="100"/>
      <c r="XX319" s="100"/>
      <c r="XY319" s="100"/>
      <c r="XZ319" s="100"/>
      <c r="YA319" s="100"/>
      <c r="YB319" s="100"/>
      <c r="YC319" s="100"/>
      <c r="YD319" s="100"/>
      <c r="YE319" s="100"/>
      <c r="YF319" s="100"/>
      <c r="YG319" s="100"/>
      <c r="YH319" s="100"/>
      <c r="YI319" s="100"/>
      <c r="YJ319" s="100"/>
      <c r="YK319" s="100"/>
      <c r="YL319" s="100"/>
      <c r="YM319" s="100"/>
      <c r="YN319" s="100"/>
      <c r="YO319" s="100"/>
      <c r="YP319" s="100"/>
      <c r="YQ319" s="100"/>
      <c r="YR319" s="100"/>
      <c r="YS319" s="100"/>
      <c r="YT319" s="100"/>
      <c r="YU319" s="100"/>
      <c r="YV319" s="100"/>
      <c r="YW319" s="100"/>
      <c r="YX319" s="100"/>
      <c r="YY319" s="100"/>
      <c r="YZ319" s="100"/>
      <c r="ZA319" s="100"/>
      <c r="ZB319" s="100"/>
      <c r="ZC319" s="100"/>
      <c r="ZD319" s="100"/>
      <c r="ZE319" s="100"/>
      <c r="ZF319" s="100"/>
      <c r="ZG319" s="100"/>
      <c r="ZH319" s="100"/>
      <c r="ZI319" s="100"/>
      <c r="ZJ319" s="100"/>
      <c r="ZK319" s="100"/>
      <c r="ZL319" s="100"/>
      <c r="ZM319" s="100"/>
      <c r="ZN319" s="100"/>
      <c r="ZO319" s="100"/>
      <c r="ZP319" s="100"/>
      <c r="ZQ319" s="100"/>
      <c r="ZR319" s="100"/>
      <c r="ZS319" s="100"/>
      <c r="ZT319" s="100"/>
      <c r="ZU319" s="100"/>
      <c r="ZV319" s="100"/>
      <c r="ZW319" s="100"/>
      <c r="ZX319" s="100"/>
      <c r="ZY319" s="100"/>
      <c r="ZZ319" s="100"/>
      <c r="AAA319" s="100"/>
      <c r="AAB319" s="100"/>
      <c r="AAC319" s="100"/>
      <c r="AAD319" s="100"/>
      <c r="AAE319" s="100"/>
      <c r="AAF319" s="100"/>
      <c r="AAG319" s="100"/>
      <c r="AAH319" s="100"/>
      <c r="AAI319" s="100"/>
      <c r="AAJ319" s="100"/>
      <c r="AAK319" s="100"/>
      <c r="AAL319" s="100"/>
      <c r="AAM319" s="100"/>
      <c r="AAN319" s="100"/>
      <c r="AAO319" s="100"/>
      <c r="AAP319" s="100"/>
      <c r="AAQ319" s="100"/>
      <c r="AAR319" s="100"/>
      <c r="AAS319" s="100"/>
      <c r="AAT319" s="100"/>
      <c r="AAU319" s="100"/>
      <c r="AAV319" s="100"/>
      <c r="AAW319" s="100"/>
      <c r="AAX319" s="100"/>
      <c r="AAY319" s="100"/>
      <c r="AAZ319" s="100"/>
      <c r="ABA319" s="100"/>
      <c r="ABB319" s="100"/>
      <c r="ABC319" s="100"/>
      <c r="ABD319" s="100"/>
      <c r="ABE319" s="100"/>
      <c r="ABF319" s="100"/>
      <c r="ABG319" s="100"/>
      <c r="ABH319" s="100"/>
      <c r="ABI319" s="100"/>
      <c r="ABJ319" s="100"/>
      <c r="ABK319" s="100"/>
      <c r="ABL319" s="100"/>
      <c r="ABM319" s="100"/>
      <c r="ABN319" s="100"/>
      <c r="ABO319" s="100"/>
      <c r="ABP319" s="100"/>
      <c r="ABQ319" s="100"/>
      <c r="ABR319" s="100"/>
      <c r="ABS319" s="100"/>
      <c r="ABT319" s="100"/>
      <c r="ABU319" s="100"/>
      <c r="ABV319" s="100"/>
      <c r="ABW319" s="100"/>
      <c r="ABX319" s="100"/>
      <c r="ABY319" s="100"/>
      <c r="ABZ319" s="100"/>
      <c r="ACA319" s="100"/>
      <c r="ACB319" s="100"/>
      <c r="ACC319" s="100"/>
      <c r="ACD319" s="100"/>
      <c r="ACE319" s="100"/>
      <c r="ACF319" s="100"/>
      <c r="ACG319" s="100"/>
      <c r="ACH319" s="100"/>
      <c r="ACI319" s="100"/>
      <c r="ACJ319" s="100"/>
      <c r="ACK319" s="100"/>
      <c r="ACL319" s="100"/>
      <c r="ACM319" s="100"/>
      <c r="ACN319" s="100"/>
      <c r="ACO319" s="100"/>
      <c r="ACP319" s="100"/>
      <c r="ACQ319" s="100"/>
      <c r="ACR319" s="100"/>
      <c r="ACS319" s="100"/>
      <c r="ACT319" s="100"/>
      <c r="ACU319" s="100"/>
      <c r="ACV319" s="100"/>
      <c r="ACW319" s="100"/>
      <c r="ACX319" s="100"/>
      <c r="ACY319" s="100"/>
      <c r="ACZ319" s="100"/>
      <c r="ADA319" s="100"/>
      <c r="ADB319" s="100"/>
      <c r="ADC319" s="100"/>
      <c r="ADD319" s="100"/>
      <c r="ADE319" s="100"/>
      <c r="ADF319" s="100"/>
      <c r="ADG319" s="100"/>
      <c r="ADH319" s="100"/>
      <c r="ADI319" s="100"/>
      <c r="ADJ319" s="100"/>
      <c r="ADK319" s="100"/>
      <c r="ADL319" s="100"/>
      <c r="ADM319" s="100"/>
      <c r="ADN319" s="100"/>
      <c r="ADO319" s="100"/>
      <c r="ADP319" s="100"/>
      <c r="ADQ319" s="100"/>
      <c r="ADR319" s="100"/>
      <c r="ADS319" s="100"/>
      <c r="ADT319" s="100"/>
      <c r="ADU319" s="100"/>
      <c r="ADV319" s="100"/>
      <c r="ADW319" s="100"/>
      <c r="ADX319" s="100"/>
      <c r="ADY319" s="100"/>
      <c r="ADZ319" s="100"/>
      <c r="AEA319" s="100"/>
      <c r="AEB319" s="100"/>
      <c r="AEC319" s="100"/>
      <c r="AED319" s="100"/>
      <c r="AEE319" s="100"/>
      <c r="AEF319" s="100"/>
      <c r="AEG319" s="100"/>
      <c r="AEH319" s="100"/>
      <c r="AEI319" s="100"/>
      <c r="AEJ319" s="100"/>
      <c r="AEK319" s="100"/>
      <c r="AEL319" s="100"/>
      <c r="AEM319" s="100"/>
      <c r="AEN319" s="100"/>
      <c r="AEO319" s="100"/>
      <c r="AEP319" s="100"/>
      <c r="AEQ319" s="100"/>
      <c r="AER319" s="100"/>
      <c r="AES319" s="100"/>
      <c r="AET319" s="100"/>
      <c r="AEU319" s="100"/>
      <c r="AEV319" s="100"/>
      <c r="AEW319" s="100"/>
      <c r="AEX319" s="100"/>
      <c r="AEY319" s="100"/>
      <c r="AEZ319" s="100"/>
      <c r="AFA319" s="100"/>
      <c r="AFB319" s="100"/>
      <c r="AFC319" s="100"/>
      <c r="AFD319" s="100"/>
      <c r="AFE319" s="100"/>
      <c r="AFF319" s="100"/>
      <c r="AFG319" s="100"/>
      <c r="AFH319" s="100"/>
      <c r="AFI319" s="100"/>
      <c r="AFJ319" s="100"/>
      <c r="AFK319" s="100"/>
      <c r="AFL319" s="100"/>
      <c r="AFM319" s="100"/>
      <c r="AFN319" s="100"/>
      <c r="AFO319" s="100"/>
      <c r="AFP319" s="100"/>
      <c r="AFQ319" s="100"/>
      <c r="AFR319" s="100"/>
      <c r="AFS319" s="100"/>
      <c r="AFT319" s="100"/>
      <c r="AFU319" s="100"/>
      <c r="AFV319" s="100"/>
      <c r="AFW319" s="100"/>
      <c r="AFX319" s="100"/>
      <c r="AFY319" s="100"/>
      <c r="AFZ319" s="100"/>
      <c r="AGA319" s="100"/>
      <c r="AGB319" s="100"/>
      <c r="AGC319" s="100"/>
      <c r="AGD319" s="100"/>
      <c r="AGE319" s="100"/>
      <c r="AGF319" s="100"/>
      <c r="AGG319" s="100"/>
      <c r="AGH319" s="100"/>
      <c r="AGI319" s="100"/>
      <c r="AGJ319" s="100"/>
      <c r="AGK319" s="100"/>
      <c r="AGL319" s="100"/>
      <c r="AGM319" s="100"/>
      <c r="AGN319" s="100"/>
      <c r="AGO319" s="100"/>
      <c r="AGP319" s="100"/>
      <c r="AGQ319" s="100"/>
      <c r="AGR319" s="100"/>
      <c r="AGS319" s="100"/>
      <c r="AGT319" s="100"/>
      <c r="AGU319" s="100"/>
      <c r="AGV319" s="100"/>
      <c r="AGW319" s="100"/>
      <c r="AGX319" s="100"/>
      <c r="AGY319" s="100"/>
      <c r="AGZ319" s="100"/>
      <c r="AHA319" s="100"/>
      <c r="AHB319" s="100"/>
      <c r="AHC319" s="100"/>
      <c r="AHD319" s="100"/>
      <c r="AHE319" s="100"/>
      <c r="AHF319" s="100"/>
      <c r="AHG319" s="100"/>
      <c r="AHH319" s="100"/>
      <c r="AHI319" s="100"/>
      <c r="AHJ319" s="100"/>
      <c r="AHK319" s="100"/>
      <c r="AHL319" s="100"/>
      <c r="AHM319" s="100"/>
      <c r="AHN319" s="100"/>
      <c r="AHO319" s="100"/>
      <c r="AHP319" s="100"/>
      <c r="AHQ319" s="100"/>
      <c r="AHR319" s="100"/>
      <c r="AHS319" s="100"/>
      <c r="AHT319" s="100"/>
      <c r="AHU319" s="100"/>
      <c r="AHV319" s="100"/>
      <c r="AHW319" s="100"/>
      <c r="AHX319" s="100"/>
      <c r="AHY319" s="100"/>
      <c r="AHZ319" s="100"/>
      <c r="AIA319" s="100"/>
      <c r="AIB319" s="100"/>
      <c r="AIC319" s="100"/>
      <c r="AID319" s="100"/>
      <c r="AIE319" s="100"/>
      <c r="AIF319" s="100"/>
      <c r="AIG319" s="100"/>
      <c r="AIH319" s="100"/>
      <c r="AII319" s="100"/>
      <c r="AIJ319" s="100"/>
      <c r="AIK319" s="100"/>
      <c r="AIL319" s="100"/>
      <c r="AIM319" s="100"/>
      <c r="AIN319" s="100"/>
      <c r="AIO319" s="100"/>
      <c r="AIP319" s="100"/>
      <c r="AIQ319" s="100"/>
      <c r="AIR319" s="100"/>
      <c r="AIS319" s="100"/>
      <c r="AIT319" s="100"/>
      <c r="AIU319" s="100"/>
      <c r="AIV319" s="100"/>
      <c r="AIW319" s="100"/>
      <c r="AIX319" s="100"/>
      <c r="AIY319" s="100"/>
      <c r="AIZ319" s="100"/>
      <c r="AJA319" s="100"/>
      <c r="AJB319" s="100"/>
      <c r="AJC319" s="100"/>
      <c r="AJD319" s="100"/>
      <c r="AJE319" s="100"/>
      <c r="AJF319" s="100"/>
      <c r="AJG319" s="100"/>
      <c r="AJH319" s="100"/>
      <c r="AJI319" s="100"/>
      <c r="AJJ319" s="100"/>
      <c r="AJK319" s="100"/>
      <c r="AJL319" s="100"/>
      <c r="AJM319" s="100"/>
      <c r="AJN319" s="100"/>
      <c r="AJO319" s="100"/>
      <c r="AJP319" s="100"/>
      <c r="AJQ319" s="100"/>
      <c r="AJR319" s="100"/>
      <c r="AJS319" s="100"/>
      <c r="AJT319" s="100"/>
      <c r="AJU319" s="100"/>
      <c r="AJV319" s="100"/>
      <c r="AJW319" s="100"/>
      <c r="AJX319" s="100"/>
      <c r="AJY319" s="100"/>
      <c r="AJZ319" s="100"/>
      <c r="AKA319" s="100"/>
      <c r="AKB319" s="100"/>
      <c r="AKC319" s="100"/>
      <c r="AKD319" s="100"/>
      <c r="AKE319" s="100"/>
      <c r="AKF319" s="100"/>
      <c r="AKG319" s="100"/>
      <c r="AKH319" s="100"/>
      <c r="AKI319" s="100"/>
      <c r="AKJ319" s="100"/>
      <c r="AKK319" s="100"/>
      <c r="AKL319" s="100"/>
      <c r="AKM319" s="100"/>
      <c r="AKN319" s="100"/>
      <c r="AKO319" s="100"/>
      <c r="AKP319" s="100"/>
      <c r="AKQ319" s="100"/>
      <c r="AKR319" s="100"/>
      <c r="AKS319" s="100"/>
      <c r="AKT319" s="100"/>
      <c r="AKU319" s="100"/>
      <c r="AKV319" s="100"/>
      <c r="AKW319" s="100"/>
      <c r="AKX319" s="100"/>
      <c r="AKY319" s="100"/>
      <c r="AKZ319" s="100"/>
      <c r="ALA319" s="100"/>
      <c r="ALB319" s="100"/>
      <c r="ALC319" s="100"/>
      <c r="ALD319" s="100"/>
      <c r="ALE319" s="100"/>
      <c r="ALF319" s="100"/>
      <c r="ALG319" s="100"/>
      <c r="ALH319" s="100"/>
      <c r="ALI319" s="100"/>
      <c r="ALJ319" s="100"/>
      <c r="ALK319" s="100"/>
      <c r="ALL319" s="100"/>
      <c r="ALM319" s="100"/>
      <c r="ALN319" s="100"/>
      <c r="ALO319" s="100"/>
      <c r="ALP319" s="100"/>
      <c r="ALQ319" s="100"/>
      <c r="ALR319" s="100"/>
      <c r="ALS319" s="100"/>
      <c r="ALT319" s="100"/>
      <c r="ALU319" s="100"/>
      <c r="ALV319" s="100"/>
      <c r="ALW319" s="100"/>
      <c r="ALX319" s="100"/>
      <c r="ALY319" s="100"/>
      <c r="ALZ319" s="100"/>
      <c r="AMA319" s="100"/>
      <c r="AMB319" s="100"/>
      <c r="AMC319" s="100"/>
      <c r="AMD319" s="100"/>
      <c r="AME319" s="100"/>
      <c r="AMF319" s="100"/>
      <c r="AMG319" s="100"/>
      <c r="AMH319" s="100"/>
      <c r="AMI319" s="100"/>
    </row>
    <row r="320" spans="1:1023" s="104" customFormat="1">
      <c r="A320" s="117" t="s">
        <v>299</v>
      </c>
      <c r="B320" s="118" t="s">
        <v>324</v>
      </c>
      <c r="C320" s="100">
        <v>13</v>
      </c>
      <c r="D320" s="100">
        <v>2</v>
      </c>
      <c r="E320" s="100">
        <v>1</v>
      </c>
      <c r="F320" s="100">
        <v>3</v>
      </c>
      <c r="G320" s="100"/>
      <c r="H320" s="100">
        <f t="shared" si="44"/>
        <v>19</v>
      </c>
      <c r="I320" s="123" t="str">
        <f t="shared" si="45"/>
        <v>統一超商</v>
      </c>
      <c r="J320" s="127" t="str">
        <f>IF((I320&lt;&gt;店舗数一覧_2021!I320),"○","")</f>
        <v/>
      </c>
      <c r="K320" s="124">
        <v>50080</v>
      </c>
      <c r="L320" s="102">
        <f t="shared" si="46"/>
        <v>2635.7894736842104</v>
      </c>
      <c r="S320" s="100"/>
      <c r="T320" s="100"/>
      <c r="U320" s="100"/>
      <c r="V320" s="100"/>
      <c r="W320" s="100"/>
      <c r="X320" s="100"/>
      <c r="Y320" s="100"/>
      <c r="Z320" s="100"/>
      <c r="AA320" s="100"/>
      <c r="AB320" s="100"/>
      <c r="AC320" s="100"/>
      <c r="AD320" s="100"/>
      <c r="AE320" s="100"/>
      <c r="AF320" s="100"/>
      <c r="AG320" s="100"/>
      <c r="AH320" s="100"/>
      <c r="AI320" s="100"/>
      <c r="AJ320" s="100"/>
      <c r="AK320" s="100"/>
      <c r="AL320" s="100"/>
      <c r="AM320" s="100"/>
      <c r="AN320" s="100"/>
      <c r="AO320" s="100"/>
      <c r="AP320" s="100"/>
      <c r="AQ320" s="100"/>
      <c r="AR320" s="100"/>
      <c r="AS320" s="100"/>
      <c r="AT320" s="100"/>
      <c r="AU320" s="100"/>
      <c r="AV320" s="100"/>
      <c r="AW320" s="100"/>
      <c r="AX320" s="100"/>
      <c r="AY320" s="100"/>
      <c r="AZ320" s="100"/>
      <c r="BA320" s="100"/>
      <c r="BB320" s="100"/>
      <c r="BC320" s="100"/>
      <c r="BD320" s="100"/>
      <c r="BE320" s="100"/>
      <c r="BF320" s="100"/>
      <c r="BG320" s="100"/>
      <c r="BH320" s="100"/>
      <c r="BI320" s="100"/>
      <c r="BJ320" s="100"/>
      <c r="BK320" s="100"/>
      <c r="BL320" s="100"/>
      <c r="BM320" s="100"/>
      <c r="BN320" s="100"/>
      <c r="BO320" s="100"/>
      <c r="BP320" s="100"/>
      <c r="BQ320" s="100"/>
      <c r="BR320" s="100"/>
      <c r="BS320" s="100"/>
      <c r="BT320" s="100"/>
      <c r="BU320" s="100"/>
      <c r="BV320" s="100"/>
      <c r="BW320" s="100"/>
      <c r="BX320" s="100"/>
      <c r="BY320" s="100"/>
      <c r="BZ320" s="100"/>
      <c r="CA320" s="100"/>
      <c r="CB320" s="100"/>
      <c r="CC320" s="100"/>
      <c r="CD320" s="100"/>
      <c r="CE320" s="100"/>
      <c r="CF320" s="100"/>
      <c r="CG320" s="100"/>
      <c r="CH320" s="100"/>
      <c r="CI320" s="100"/>
      <c r="CJ320" s="100"/>
      <c r="CK320" s="100"/>
      <c r="CL320" s="100"/>
      <c r="CM320" s="100"/>
      <c r="CN320" s="100"/>
      <c r="CO320" s="100"/>
      <c r="CP320" s="100"/>
      <c r="CQ320" s="100"/>
      <c r="CR320" s="100"/>
      <c r="CS320" s="100"/>
      <c r="CT320" s="100"/>
      <c r="CU320" s="100"/>
      <c r="CV320" s="100"/>
      <c r="CW320" s="100"/>
      <c r="CX320" s="100"/>
      <c r="CY320" s="100"/>
      <c r="CZ320" s="100"/>
      <c r="DA320" s="100"/>
      <c r="DB320" s="100"/>
      <c r="DC320" s="100"/>
      <c r="DD320" s="100"/>
      <c r="DE320" s="100"/>
      <c r="DF320" s="100"/>
      <c r="DG320" s="100"/>
      <c r="DH320" s="100"/>
      <c r="DI320" s="100"/>
      <c r="DJ320" s="100"/>
      <c r="DK320" s="100"/>
      <c r="DL320" s="100"/>
      <c r="DM320" s="100"/>
      <c r="DN320" s="100"/>
      <c r="DO320" s="100"/>
      <c r="DP320" s="100"/>
      <c r="DQ320" s="100"/>
      <c r="DR320" s="100"/>
      <c r="DS320" s="100"/>
      <c r="DT320" s="100"/>
      <c r="DU320" s="100"/>
      <c r="DV320" s="100"/>
      <c r="DW320" s="100"/>
      <c r="DX320" s="100"/>
      <c r="DY320" s="100"/>
      <c r="DZ320" s="100"/>
      <c r="EA320" s="100"/>
      <c r="EB320" s="100"/>
      <c r="EC320" s="100"/>
      <c r="ED320" s="100"/>
      <c r="EE320" s="100"/>
      <c r="EF320" s="100"/>
      <c r="EG320" s="100"/>
      <c r="EH320" s="100"/>
      <c r="EI320" s="100"/>
      <c r="EJ320" s="100"/>
      <c r="EK320" s="100"/>
      <c r="EL320" s="100"/>
      <c r="EM320" s="100"/>
      <c r="EN320" s="100"/>
      <c r="EO320" s="100"/>
      <c r="EP320" s="100"/>
      <c r="EQ320" s="100"/>
      <c r="ER320" s="100"/>
      <c r="ES320" s="100"/>
      <c r="ET320" s="100"/>
      <c r="EU320" s="100"/>
      <c r="EV320" s="100"/>
      <c r="EW320" s="100"/>
      <c r="EX320" s="100"/>
      <c r="EY320" s="100"/>
      <c r="EZ320" s="100"/>
      <c r="FA320" s="100"/>
      <c r="FB320" s="100"/>
      <c r="FC320" s="100"/>
      <c r="FD320" s="100"/>
      <c r="FE320" s="100"/>
      <c r="FF320" s="100"/>
      <c r="FG320" s="100"/>
      <c r="FH320" s="100"/>
      <c r="FI320" s="100"/>
      <c r="FJ320" s="100"/>
      <c r="FK320" s="100"/>
      <c r="FL320" s="100"/>
      <c r="FM320" s="100"/>
      <c r="FN320" s="100"/>
      <c r="FO320" s="100"/>
      <c r="FP320" s="100"/>
      <c r="FQ320" s="100"/>
      <c r="FR320" s="100"/>
      <c r="FS320" s="100"/>
      <c r="FT320" s="100"/>
      <c r="FU320" s="100"/>
      <c r="FV320" s="100"/>
      <c r="FW320" s="100"/>
      <c r="FX320" s="100"/>
      <c r="FY320" s="100"/>
      <c r="FZ320" s="100"/>
      <c r="GA320" s="100"/>
      <c r="GB320" s="100"/>
      <c r="GC320" s="100"/>
      <c r="GD320" s="100"/>
      <c r="GE320" s="100"/>
      <c r="GF320" s="100"/>
      <c r="GG320" s="100"/>
      <c r="GH320" s="100"/>
      <c r="GI320" s="100"/>
      <c r="GJ320" s="100"/>
      <c r="GK320" s="100"/>
      <c r="GL320" s="100"/>
      <c r="GM320" s="100"/>
      <c r="GN320" s="100"/>
      <c r="GO320" s="100"/>
      <c r="GP320" s="100"/>
      <c r="GQ320" s="100"/>
      <c r="GR320" s="100"/>
      <c r="GS320" s="100"/>
      <c r="GT320" s="100"/>
      <c r="GU320" s="100"/>
      <c r="GV320" s="100"/>
      <c r="GW320" s="100"/>
      <c r="GX320" s="100"/>
      <c r="GY320" s="100"/>
      <c r="GZ320" s="100"/>
      <c r="HA320" s="100"/>
      <c r="HB320" s="100"/>
      <c r="HC320" s="100"/>
      <c r="HD320" s="100"/>
      <c r="HE320" s="100"/>
      <c r="HF320" s="100"/>
      <c r="HG320" s="100"/>
      <c r="HH320" s="100"/>
      <c r="HI320" s="100"/>
      <c r="HJ320" s="100"/>
      <c r="HK320" s="100"/>
      <c r="HL320" s="100"/>
      <c r="HM320" s="100"/>
      <c r="HN320" s="100"/>
      <c r="HO320" s="100"/>
      <c r="HP320" s="100"/>
      <c r="HQ320" s="100"/>
      <c r="HR320" s="100"/>
      <c r="HS320" s="100"/>
      <c r="HT320" s="100"/>
      <c r="HU320" s="100"/>
      <c r="HV320" s="100"/>
      <c r="HW320" s="100"/>
      <c r="HX320" s="100"/>
      <c r="HY320" s="100"/>
      <c r="HZ320" s="100"/>
      <c r="IA320" s="100"/>
      <c r="IB320" s="100"/>
      <c r="IC320" s="100"/>
      <c r="ID320" s="100"/>
      <c r="IE320" s="100"/>
      <c r="IF320" s="100"/>
      <c r="IG320" s="100"/>
      <c r="IH320" s="100"/>
      <c r="II320" s="100"/>
      <c r="IJ320" s="100"/>
      <c r="IK320" s="100"/>
      <c r="IL320" s="100"/>
      <c r="IM320" s="100"/>
      <c r="IN320" s="100"/>
      <c r="IO320" s="100"/>
      <c r="IP320" s="100"/>
      <c r="IQ320" s="100"/>
      <c r="IR320" s="100"/>
      <c r="IS320" s="100"/>
      <c r="IT320" s="100"/>
      <c r="IU320" s="100"/>
      <c r="IV320" s="100"/>
      <c r="IW320" s="100"/>
      <c r="IX320" s="100"/>
      <c r="IY320" s="100"/>
      <c r="IZ320" s="100"/>
      <c r="JA320" s="100"/>
      <c r="JB320" s="100"/>
      <c r="JC320" s="100"/>
      <c r="JD320" s="100"/>
      <c r="JE320" s="100"/>
      <c r="JF320" s="100"/>
      <c r="JG320" s="100"/>
      <c r="JH320" s="100"/>
      <c r="JI320" s="100"/>
      <c r="JJ320" s="100"/>
      <c r="JK320" s="100"/>
      <c r="JL320" s="100"/>
      <c r="JM320" s="100"/>
      <c r="JN320" s="100"/>
      <c r="JO320" s="100"/>
      <c r="JP320" s="100"/>
      <c r="JQ320" s="100"/>
      <c r="JR320" s="100"/>
      <c r="JS320" s="100"/>
      <c r="JT320" s="100"/>
      <c r="JU320" s="100"/>
      <c r="JV320" s="100"/>
      <c r="JW320" s="100"/>
      <c r="JX320" s="100"/>
      <c r="JY320" s="100"/>
      <c r="JZ320" s="100"/>
      <c r="KA320" s="100"/>
      <c r="KB320" s="100"/>
      <c r="KC320" s="100"/>
      <c r="KD320" s="100"/>
      <c r="KE320" s="100"/>
      <c r="KF320" s="100"/>
      <c r="KG320" s="100"/>
      <c r="KH320" s="100"/>
      <c r="KI320" s="100"/>
      <c r="KJ320" s="100"/>
      <c r="KK320" s="100"/>
      <c r="KL320" s="100"/>
      <c r="KM320" s="100"/>
      <c r="KN320" s="100"/>
      <c r="KO320" s="100"/>
      <c r="KP320" s="100"/>
      <c r="KQ320" s="100"/>
      <c r="KR320" s="100"/>
      <c r="KS320" s="100"/>
      <c r="KT320" s="100"/>
      <c r="KU320" s="100"/>
      <c r="KV320" s="100"/>
      <c r="KW320" s="100"/>
      <c r="KX320" s="100"/>
      <c r="KY320" s="100"/>
      <c r="KZ320" s="100"/>
      <c r="LA320" s="100"/>
      <c r="LB320" s="100"/>
      <c r="LC320" s="100"/>
      <c r="LD320" s="100"/>
      <c r="LE320" s="100"/>
      <c r="LF320" s="100"/>
      <c r="LG320" s="100"/>
      <c r="LH320" s="100"/>
      <c r="LI320" s="100"/>
      <c r="LJ320" s="100"/>
      <c r="LK320" s="100"/>
      <c r="LL320" s="100"/>
      <c r="LM320" s="100"/>
      <c r="LN320" s="100"/>
      <c r="LO320" s="100"/>
      <c r="LP320" s="100"/>
      <c r="LQ320" s="100"/>
      <c r="LR320" s="100"/>
      <c r="LS320" s="100"/>
      <c r="LT320" s="100"/>
      <c r="LU320" s="100"/>
      <c r="LV320" s="100"/>
      <c r="LW320" s="100"/>
      <c r="LX320" s="100"/>
      <c r="LY320" s="100"/>
      <c r="LZ320" s="100"/>
      <c r="MA320" s="100"/>
      <c r="MB320" s="100"/>
      <c r="MC320" s="100"/>
      <c r="MD320" s="100"/>
      <c r="ME320" s="100"/>
      <c r="MF320" s="100"/>
      <c r="MG320" s="100"/>
      <c r="MH320" s="100"/>
      <c r="MI320" s="100"/>
      <c r="MJ320" s="100"/>
      <c r="MK320" s="100"/>
      <c r="ML320" s="100"/>
      <c r="MM320" s="100"/>
      <c r="MN320" s="100"/>
      <c r="MO320" s="100"/>
      <c r="MP320" s="100"/>
      <c r="MQ320" s="100"/>
      <c r="MR320" s="100"/>
      <c r="MS320" s="100"/>
      <c r="MT320" s="100"/>
      <c r="MU320" s="100"/>
      <c r="MV320" s="100"/>
      <c r="MW320" s="100"/>
      <c r="MX320" s="100"/>
      <c r="MY320" s="100"/>
      <c r="MZ320" s="100"/>
      <c r="NA320" s="100"/>
      <c r="NB320" s="100"/>
      <c r="NC320" s="100"/>
      <c r="ND320" s="100"/>
      <c r="NE320" s="100"/>
      <c r="NF320" s="100"/>
      <c r="NG320" s="100"/>
      <c r="NH320" s="100"/>
      <c r="NI320" s="100"/>
      <c r="NJ320" s="100"/>
      <c r="NK320" s="100"/>
      <c r="NL320" s="100"/>
      <c r="NM320" s="100"/>
      <c r="NN320" s="100"/>
      <c r="NO320" s="100"/>
      <c r="NP320" s="100"/>
      <c r="NQ320" s="100"/>
      <c r="NR320" s="100"/>
      <c r="NS320" s="100"/>
      <c r="NT320" s="100"/>
      <c r="NU320" s="100"/>
      <c r="NV320" s="100"/>
      <c r="NW320" s="100"/>
      <c r="NX320" s="100"/>
      <c r="NY320" s="100"/>
      <c r="NZ320" s="100"/>
      <c r="OA320" s="100"/>
      <c r="OB320" s="100"/>
      <c r="OC320" s="100"/>
      <c r="OD320" s="100"/>
      <c r="OE320" s="100"/>
      <c r="OF320" s="100"/>
      <c r="OG320" s="100"/>
      <c r="OH320" s="100"/>
      <c r="OI320" s="100"/>
      <c r="OJ320" s="100"/>
      <c r="OK320" s="100"/>
      <c r="OL320" s="100"/>
      <c r="OM320" s="100"/>
      <c r="ON320" s="100"/>
      <c r="OO320" s="100"/>
      <c r="OP320" s="100"/>
      <c r="OQ320" s="100"/>
      <c r="OR320" s="100"/>
      <c r="OS320" s="100"/>
      <c r="OT320" s="100"/>
      <c r="OU320" s="100"/>
      <c r="OV320" s="100"/>
      <c r="OW320" s="100"/>
      <c r="OX320" s="100"/>
      <c r="OY320" s="100"/>
      <c r="OZ320" s="100"/>
      <c r="PA320" s="100"/>
      <c r="PB320" s="100"/>
      <c r="PC320" s="100"/>
      <c r="PD320" s="100"/>
      <c r="PE320" s="100"/>
      <c r="PF320" s="100"/>
      <c r="PG320" s="100"/>
      <c r="PH320" s="100"/>
      <c r="PI320" s="100"/>
      <c r="PJ320" s="100"/>
      <c r="PK320" s="100"/>
      <c r="PL320" s="100"/>
      <c r="PM320" s="100"/>
      <c r="PN320" s="100"/>
      <c r="PO320" s="100"/>
      <c r="PP320" s="100"/>
      <c r="PQ320" s="100"/>
      <c r="PR320" s="100"/>
      <c r="PS320" s="100"/>
      <c r="PT320" s="100"/>
      <c r="PU320" s="100"/>
      <c r="PV320" s="100"/>
      <c r="PW320" s="100"/>
      <c r="PX320" s="100"/>
      <c r="PY320" s="100"/>
      <c r="PZ320" s="100"/>
      <c r="QA320" s="100"/>
      <c r="QB320" s="100"/>
      <c r="QC320" s="100"/>
      <c r="QD320" s="100"/>
      <c r="QE320" s="100"/>
      <c r="QF320" s="100"/>
      <c r="QG320" s="100"/>
      <c r="QH320" s="100"/>
      <c r="QI320" s="100"/>
      <c r="QJ320" s="100"/>
      <c r="QK320" s="100"/>
      <c r="QL320" s="100"/>
      <c r="QM320" s="100"/>
      <c r="QN320" s="100"/>
      <c r="QO320" s="100"/>
      <c r="QP320" s="100"/>
      <c r="QQ320" s="100"/>
      <c r="QR320" s="100"/>
      <c r="QS320" s="100"/>
      <c r="QT320" s="100"/>
      <c r="QU320" s="100"/>
      <c r="QV320" s="100"/>
      <c r="QW320" s="100"/>
      <c r="QX320" s="100"/>
      <c r="QY320" s="100"/>
      <c r="QZ320" s="100"/>
      <c r="RA320" s="100"/>
      <c r="RB320" s="100"/>
      <c r="RC320" s="100"/>
      <c r="RD320" s="100"/>
      <c r="RE320" s="100"/>
      <c r="RF320" s="100"/>
      <c r="RG320" s="100"/>
      <c r="RH320" s="100"/>
      <c r="RI320" s="100"/>
      <c r="RJ320" s="100"/>
      <c r="RK320" s="100"/>
      <c r="RL320" s="100"/>
      <c r="RM320" s="100"/>
      <c r="RN320" s="100"/>
      <c r="RO320" s="100"/>
      <c r="RP320" s="100"/>
      <c r="RQ320" s="100"/>
      <c r="RR320" s="100"/>
      <c r="RS320" s="100"/>
      <c r="RT320" s="100"/>
      <c r="RU320" s="100"/>
      <c r="RV320" s="100"/>
      <c r="RW320" s="100"/>
      <c r="RX320" s="100"/>
      <c r="RY320" s="100"/>
      <c r="RZ320" s="100"/>
      <c r="SA320" s="100"/>
      <c r="SB320" s="100"/>
      <c r="SC320" s="100"/>
      <c r="SD320" s="100"/>
      <c r="SE320" s="100"/>
      <c r="SF320" s="100"/>
      <c r="SG320" s="100"/>
      <c r="SH320" s="100"/>
      <c r="SI320" s="100"/>
      <c r="SJ320" s="100"/>
      <c r="SK320" s="100"/>
      <c r="SL320" s="100"/>
      <c r="SM320" s="100"/>
      <c r="SN320" s="100"/>
      <c r="SO320" s="100"/>
      <c r="SP320" s="100"/>
      <c r="SQ320" s="100"/>
      <c r="SR320" s="100"/>
      <c r="SS320" s="100"/>
      <c r="ST320" s="100"/>
      <c r="SU320" s="100"/>
      <c r="SV320" s="100"/>
      <c r="SW320" s="100"/>
      <c r="SX320" s="100"/>
      <c r="SY320" s="100"/>
      <c r="SZ320" s="100"/>
      <c r="TA320" s="100"/>
      <c r="TB320" s="100"/>
      <c r="TC320" s="100"/>
      <c r="TD320" s="100"/>
      <c r="TE320" s="100"/>
      <c r="TF320" s="100"/>
      <c r="TG320" s="100"/>
      <c r="TH320" s="100"/>
      <c r="TI320" s="100"/>
      <c r="TJ320" s="100"/>
      <c r="TK320" s="100"/>
      <c r="TL320" s="100"/>
      <c r="TM320" s="100"/>
      <c r="TN320" s="100"/>
      <c r="TO320" s="100"/>
      <c r="TP320" s="100"/>
      <c r="TQ320" s="100"/>
      <c r="TR320" s="100"/>
      <c r="TS320" s="100"/>
      <c r="TT320" s="100"/>
      <c r="TU320" s="100"/>
      <c r="TV320" s="100"/>
      <c r="TW320" s="100"/>
      <c r="TX320" s="100"/>
      <c r="TY320" s="100"/>
      <c r="TZ320" s="100"/>
      <c r="UA320" s="100"/>
      <c r="UB320" s="100"/>
      <c r="UC320" s="100"/>
      <c r="UD320" s="100"/>
      <c r="UE320" s="100"/>
      <c r="UF320" s="100"/>
      <c r="UG320" s="100"/>
      <c r="UH320" s="100"/>
      <c r="UI320" s="100"/>
      <c r="UJ320" s="100"/>
      <c r="UK320" s="100"/>
      <c r="UL320" s="100"/>
      <c r="UM320" s="100"/>
      <c r="UN320" s="100"/>
      <c r="UO320" s="100"/>
      <c r="UP320" s="100"/>
      <c r="UQ320" s="100"/>
      <c r="UR320" s="100"/>
      <c r="US320" s="100"/>
      <c r="UT320" s="100"/>
      <c r="UU320" s="100"/>
      <c r="UV320" s="100"/>
      <c r="UW320" s="100"/>
      <c r="UX320" s="100"/>
      <c r="UY320" s="100"/>
      <c r="UZ320" s="100"/>
      <c r="VA320" s="100"/>
      <c r="VB320" s="100"/>
      <c r="VC320" s="100"/>
      <c r="VD320" s="100"/>
      <c r="VE320" s="100"/>
      <c r="VF320" s="100"/>
      <c r="VG320" s="100"/>
      <c r="VH320" s="100"/>
      <c r="VI320" s="100"/>
      <c r="VJ320" s="100"/>
      <c r="VK320" s="100"/>
      <c r="VL320" s="100"/>
      <c r="VM320" s="100"/>
      <c r="VN320" s="100"/>
      <c r="VO320" s="100"/>
      <c r="VP320" s="100"/>
      <c r="VQ320" s="100"/>
      <c r="VR320" s="100"/>
      <c r="VS320" s="100"/>
      <c r="VT320" s="100"/>
      <c r="VU320" s="100"/>
      <c r="VV320" s="100"/>
      <c r="VW320" s="100"/>
      <c r="VX320" s="100"/>
      <c r="VY320" s="100"/>
      <c r="VZ320" s="100"/>
      <c r="WA320" s="100"/>
      <c r="WB320" s="100"/>
      <c r="WC320" s="100"/>
      <c r="WD320" s="100"/>
      <c r="WE320" s="100"/>
      <c r="WF320" s="100"/>
      <c r="WG320" s="100"/>
      <c r="WH320" s="100"/>
      <c r="WI320" s="100"/>
      <c r="WJ320" s="100"/>
      <c r="WK320" s="100"/>
      <c r="WL320" s="100"/>
      <c r="WM320" s="100"/>
      <c r="WN320" s="100"/>
      <c r="WO320" s="100"/>
      <c r="WP320" s="100"/>
      <c r="WQ320" s="100"/>
      <c r="WR320" s="100"/>
      <c r="WS320" s="100"/>
      <c r="WT320" s="100"/>
      <c r="WU320" s="100"/>
      <c r="WV320" s="100"/>
      <c r="WW320" s="100"/>
      <c r="WX320" s="100"/>
      <c r="WY320" s="100"/>
      <c r="WZ320" s="100"/>
      <c r="XA320" s="100"/>
      <c r="XB320" s="100"/>
      <c r="XC320" s="100"/>
      <c r="XD320" s="100"/>
      <c r="XE320" s="100"/>
      <c r="XF320" s="100"/>
      <c r="XG320" s="100"/>
      <c r="XH320" s="100"/>
      <c r="XI320" s="100"/>
      <c r="XJ320" s="100"/>
      <c r="XK320" s="100"/>
      <c r="XL320" s="100"/>
      <c r="XM320" s="100"/>
      <c r="XN320" s="100"/>
      <c r="XO320" s="100"/>
      <c r="XP320" s="100"/>
      <c r="XQ320" s="100"/>
      <c r="XR320" s="100"/>
      <c r="XS320" s="100"/>
      <c r="XT320" s="100"/>
      <c r="XU320" s="100"/>
      <c r="XV320" s="100"/>
      <c r="XW320" s="100"/>
      <c r="XX320" s="100"/>
      <c r="XY320" s="100"/>
      <c r="XZ320" s="100"/>
      <c r="YA320" s="100"/>
      <c r="YB320" s="100"/>
      <c r="YC320" s="100"/>
      <c r="YD320" s="100"/>
      <c r="YE320" s="100"/>
      <c r="YF320" s="100"/>
      <c r="YG320" s="100"/>
      <c r="YH320" s="100"/>
      <c r="YI320" s="100"/>
      <c r="YJ320" s="100"/>
      <c r="YK320" s="100"/>
      <c r="YL320" s="100"/>
      <c r="YM320" s="100"/>
      <c r="YN320" s="100"/>
      <c r="YO320" s="100"/>
      <c r="YP320" s="100"/>
      <c r="YQ320" s="100"/>
      <c r="YR320" s="100"/>
      <c r="YS320" s="100"/>
      <c r="YT320" s="100"/>
      <c r="YU320" s="100"/>
      <c r="YV320" s="100"/>
      <c r="YW320" s="100"/>
      <c r="YX320" s="100"/>
      <c r="YY320" s="100"/>
      <c r="YZ320" s="100"/>
      <c r="ZA320" s="100"/>
      <c r="ZB320" s="100"/>
      <c r="ZC320" s="100"/>
      <c r="ZD320" s="100"/>
      <c r="ZE320" s="100"/>
      <c r="ZF320" s="100"/>
      <c r="ZG320" s="100"/>
      <c r="ZH320" s="100"/>
      <c r="ZI320" s="100"/>
      <c r="ZJ320" s="100"/>
      <c r="ZK320" s="100"/>
      <c r="ZL320" s="100"/>
      <c r="ZM320" s="100"/>
      <c r="ZN320" s="100"/>
      <c r="ZO320" s="100"/>
      <c r="ZP320" s="100"/>
      <c r="ZQ320" s="100"/>
      <c r="ZR320" s="100"/>
      <c r="ZS320" s="100"/>
      <c r="ZT320" s="100"/>
      <c r="ZU320" s="100"/>
      <c r="ZV320" s="100"/>
      <c r="ZW320" s="100"/>
      <c r="ZX320" s="100"/>
      <c r="ZY320" s="100"/>
      <c r="ZZ320" s="100"/>
      <c r="AAA320" s="100"/>
      <c r="AAB320" s="100"/>
      <c r="AAC320" s="100"/>
      <c r="AAD320" s="100"/>
      <c r="AAE320" s="100"/>
      <c r="AAF320" s="100"/>
      <c r="AAG320" s="100"/>
      <c r="AAH320" s="100"/>
      <c r="AAI320" s="100"/>
      <c r="AAJ320" s="100"/>
      <c r="AAK320" s="100"/>
      <c r="AAL320" s="100"/>
      <c r="AAM320" s="100"/>
      <c r="AAN320" s="100"/>
      <c r="AAO320" s="100"/>
      <c r="AAP320" s="100"/>
      <c r="AAQ320" s="100"/>
      <c r="AAR320" s="100"/>
      <c r="AAS320" s="100"/>
      <c r="AAT320" s="100"/>
      <c r="AAU320" s="100"/>
      <c r="AAV320" s="100"/>
      <c r="AAW320" s="100"/>
      <c r="AAX320" s="100"/>
      <c r="AAY320" s="100"/>
      <c r="AAZ320" s="100"/>
      <c r="ABA320" s="100"/>
      <c r="ABB320" s="100"/>
      <c r="ABC320" s="100"/>
      <c r="ABD320" s="100"/>
      <c r="ABE320" s="100"/>
      <c r="ABF320" s="100"/>
      <c r="ABG320" s="100"/>
      <c r="ABH320" s="100"/>
      <c r="ABI320" s="100"/>
      <c r="ABJ320" s="100"/>
      <c r="ABK320" s="100"/>
      <c r="ABL320" s="100"/>
      <c r="ABM320" s="100"/>
      <c r="ABN320" s="100"/>
      <c r="ABO320" s="100"/>
      <c r="ABP320" s="100"/>
      <c r="ABQ320" s="100"/>
      <c r="ABR320" s="100"/>
      <c r="ABS320" s="100"/>
      <c r="ABT320" s="100"/>
      <c r="ABU320" s="100"/>
      <c r="ABV320" s="100"/>
      <c r="ABW320" s="100"/>
      <c r="ABX320" s="100"/>
      <c r="ABY320" s="100"/>
      <c r="ABZ320" s="100"/>
      <c r="ACA320" s="100"/>
      <c r="ACB320" s="100"/>
      <c r="ACC320" s="100"/>
      <c r="ACD320" s="100"/>
      <c r="ACE320" s="100"/>
      <c r="ACF320" s="100"/>
      <c r="ACG320" s="100"/>
      <c r="ACH320" s="100"/>
      <c r="ACI320" s="100"/>
      <c r="ACJ320" s="100"/>
      <c r="ACK320" s="100"/>
      <c r="ACL320" s="100"/>
      <c r="ACM320" s="100"/>
      <c r="ACN320" s="100"/>
      <c r="ACO320" s="100"/>
      <c r="ACP320" s="100"/>
      <c r="ACQ320" s="100"/>
      <c r="ACR320" s="100"/>
      <c r="ACS320" s="100"/>
      <c r="ACT320" s="100"/>
      <c r="ACU320" s="100"/>
      <c r="ACV320" s="100"/>
      <c r="ACW320" s="100"/>
      <c r="ACX320" s="100"/>
      <c r="ACY320" s="100"/>
      <c r="ACZ320" s="100"/>
      <c r="ADA320" s="100"/>
      <c r="ADB320" s="100"/>
      <c r="ADC320" s="100"/>
      <c r="ADD320" s="100"/>
      <c r="ADE320" s="100"/>
      <c r="ADF320" s="100"/>
      <c r="ADG320" s="100"/>
      <c r="ADH320" s="100"/>
      <c r="ADI320" s="100"/>
      <c r="ADJ320" s="100"/>
      <c r="ADK320" s="100"/>
      <c r="ADL320" s="100"/>
      <c r="ADM320" s="100"/>
      <c r="ADN320" s="100"/>
      <c r="ADO320" s="100"/>
      <c r="ADP320" s="100"/>
      <c r="ADQ320" s="100"/>
      <c r="ADR320" s="100"/>
      <c r="ADS320" s="100"/>
      <c r="ADT320" s="100"/>
      <c r="ADU320" s="100"/>
      <c r="ADV320" s="100"/>
      <c r="ADW320" s="100"/>
      <c r="ADX320" s="100"/>
      <c r="ADY320" s="100"/>
      <c r="ADZ320" s="100"/>
      <c r="AEA320" s="100"/>
      <c r="AEB320" s="100"/>
      <c r="AEC320" s="100"/>
      <c r="AED320" s="100"/>
      <c r="AEE320" s="100"/>
      <c r="AEF320" s="100"/>
      <c r="AEG320" s="100"/>
      <c r="AEH320" s="100"/>
      <c r="AEI320" s="100"/>
      <c r="AEJ320" s="100"/>
      <c r="AEK320" s="100"/>
      <c r="AEL320" s="100"/>
      <c r="AEM320" s="100"/>
      <c r="AEN320" s="100"/>
      <c r="AEO320" s="100"/>
      <c r="AEP320" s="100"/>
      <c r="AEQ320" s="100"/>
      <c r="AER320" s="100"/>
      <c r="AES320" s="100"/>
      <c r="AET320" s="100"/>
      <c r="AEU320" s="100"/>
      <c r="AEV320" s="100"/>
      <c r="AEW320" s="100"/>
      <c r="AEX320" s="100"/>
      <c r="AEY320" s="100"/>
      <c r="AEZ320" s="100"/>
      <c r="AFA320" s="100"/>
      <c r="AFB320" s="100"/>
      <c r="AFC320" s="100"/>
      <c r="AFD320" s="100"/>
      <c r="AFE320" s="100"/>
      <c r="AFF320" s="100"/>
      <c r="AFG320" s="100"/>
      <c r="AFH320" s="100"/>
      <c r="AFI320" s="100"/>
      <c r="AFJ320" s="100"/>
      <c r="AFK320" s="100"/>
      <c r="AFL320" s="100"/>
      <c r="AFM320" s="100"/>
      <c r="AFN320" s="100"/>
      <c r="AFO320" s="100"/>
      <c r="AFP320" s="100"/>
      <c r="AFQ320" s="100"/>
      <c r="AFR320" s="100"/>
      <c r="AFS320" s="100"/>
      <c r="AFT320" s="100"/>
      <c r="AFU320" s="100"/>
      <c r="AFV320" s="100"/>
      <c r="AFW320" s="100"/>
      <c r="AFX320" s="100"/>
      <c r="AFY320" s="100"/>
      <c r="AFZ320" s="100"/>
      <c r="AGA320" s="100"/>
      <c r="AGB320" s="100"/>
      <c r="AGC320" s="100"/>
      <c r="AGD320" s="100"/>
      <c r="AGE320" s="100"/>
      <c r="AGF320" s="100"/>
      <c r="AGG320" s="100"/>
      <c r="AGH320" s="100"/>
      <c r="AGI320" s="100"/>
      <c r="AGJ320" s="100"/>
      <c r="AGK320" s="100"/>
      <c r="AGL320" s="100"/>
      <c r="AGM320" s="100"/>
      <c r="AGN320" s="100"/>
      <c r="AGO320" s="100"/>
      <c r="AGP320" s="100"/>
      <c r="AGQ320" s="100"/>
      <c r="AGR320" s="100"/>
      <c r="AGS320" s="100"/>
      <c r="AGT320" s="100"/>
      <c r="AGU320" s="100"/>
      <c r="AGV320" s="100"/>
      <c r="AGW320" s="100"/>
      <c r="AGX320" s="100"/>
      <c r="AGY320" s="100"/>
      <c r="AGZ320" s="100"/>
      <c r="AHA320" s="100"/>
      <c r="AHB320" s="100"/>
      <c r="AHC320" s="100"/>
      <c r="AHD320" s="100"/>
      <c r="AHE320" s="100"/>
      <c r="AHF320" s="100"/>
      <c r="AHG320" s="100"/>
      <c r="AHH320" s="100"/>
      <c r="AHI320" s="100"/>
      <c r="AHJ320" s="100"/>
      <c r="AHK320" s="100"/>
      <c r="AHL320" s="100"/>
      <c r="AHM320" s="100"/>
      <c r="AHN320" s="100"/>
      <c r="AHO320" s="100"/>
      <c r="AHP320" s="100"/>
      <c r="AHQ320" s="100"/>
      <c r="AHR320" s="100"/>
      <c r="AHS320" s="100"/>
      <c r="AHT320" s="100"/>
      <c r="AHU320" s="100"/>
      <c r="AHV320" s="100"/>
      <c r="AHW320" s="100"/>
      <c r="AHX320" s="100"/>
      <c r="AHY320" s="100"/>
      <c r="AHZ320" s="100"/>
      <c r="AIA320" s="100"/>
      <c r="AIB320" s="100"/>
      <c r="AIC320" s="100"/>
      <c r="AID320" s="100"/>
      <c r="AIE320" s="100"/>
      <c r="AIF320" s="100"/>
      <c r="AIG320" s="100"/>
      <c r="AIH320" s="100"/>
      <c r="AII320" s="100"/>
      <c r="AIJ320" s="100"/>
      <c r="AIK320" s="100"/>
      <c r="AIL320" s="100"/>
      <c r="AIM320" s="100"/>
      <c r="AIN320" s="100"/>
      <c r="AIO320" s="100"/>
      <c r="AIP320" s="100"/>
      <c r="AIQ320" s="100"/>
      <c r="AIR320" s="100"/>
      <c r="AIS320" s="100"/>
      <c r="AIT320" s="100"/>
      <c r="AIU320" s="100"/>
      <c r="AIV320" s="100"/>
      <c r="AIW320" s="100"/>
      <c r="AIX320" s="100"/>
      <c r="AIY320" s="100"/>
      <c r="AIZ320" s="100"/>
      <c r="AJA320" s="100"/>
      <c r="AJB320" s="100"/>
      <c r="AJC320" s="100"/>
      <c r="AJD320" s="100"/>
      <c r="AJE320" s="100"/>
      <c r="AJF320" s="100"/>
      <c r="AJG320" s="100"/>
      <c r="AJH320" s="100"/>
      <c r="AJI320" s="100"/>
      <c r="AJJ320" s="100"/>
      <c r="AJK320" s="100"/>
      <c r="AJL320" s="100"/>
      <c r="AJM320" s="100"/>
      <c r="AJN320" s="100"/>
      <c r="AJO320" s="100"/>
      <c r="AJP320" s="100"/>
      <c r="AJQ320" s="100"/>
      <c r="AJR320" s="100"/>
      <c r="AJS320" s="100"/>
      <c r="AJT320" s="100"/>
      <c r="AJU320" s="100"/>
      <c r="AJV320" s="100"/>
      <c r="AJW320" s="100"/>
      <c r="AJX320" s="100"/>
      <c r="AJY320" s="100"/>
      <c r="AJZ320" s="100"/>
      <c r="AKA320" s="100"/>
      <c r="AKB320" s="100"/>
      <c r="AKC320" s="100"/>
      <c r="AKD320" s="100"/>
      <c r="AKE320" s="100"/>
      <c r="AKF320" s="100"/>
      <c r="AKG320" s="100"/>
      <c r="AKH320" s="100"/>
      <c r="AKI320" s="100"/>
      <c r="AKJ320" s="100"/>
      <c r="AKK320" s="100"/>
      <c r="AKL320" s="100"/>
      <c r="AKM320" s="100"/>
      <c r="AKN320" s="100"/>
      <c r="AKO320" s="100"/>
      <c r="AKP320" s="100"/>
      <c r="AKQ320" s="100"/>
      <c r="AKR320" s="100"/>
      <c r="AKS320" s="100"/>
      <c r="AKT320" s="100"/>
      <c r="AKU320" s="100"/>
      <c r="AKV320" s="100"/>
      <c r="AKW320" s="100"/>
      <c r="AKX320" s="100"/>
      <c r="AKY320" s="100"/>
      <c r="AKZ320" s="100"/>
      <c r="ALA320" s="100"/>
      <c r="ALB320" s="100"/>
      <c r="ALC320" s="100"/>
      <c r="ALD320" s="100"/>
      <c r="ALE320" s="100"/>
      <c r="ALF320" s="100"/>
      <c r="ALG320" s="100"/>
      <c r="ALH320" s="100"/>
      <c r="ALI320" s="100"/>
      <c r="ALJ320" s="100"/>
      <c r="ALK320" s="100"/>
      <c r="ALL320" s="100"/>
      <c r="ALM320" s="100"/>
      <c r="ALN320" s="100"/>
      <c r="ALO320" s="100"/>
      <c r="ALP320" s="100"/>
      <c r="ALQ320" s="100"/>
      <c r="ALR320" s="100"/>
      <c r="ALS320" s="100"/>
      <c r="ALT320" s="100"/>
      <c r="ALU320" s="100"/>
      <c r="ALV320" s="100"/>
      <c r="ALW320" s="100"/>
      <c r="ALX320" s="100"/>
      <c r="ALY320" s="100"/>
      <c r="ALZ320" s="100"/>
      <c r="AMA320" s="100"/>
      <c r="AMB320" s="100"/>
      <c r="AMC320" s="100"/>
      <c r="AMD320" s="100"/>
      <c r="AME320" s="100"/>
      <c r="AMF320" s="100"/>
      <c r="AMG320" s="100"/>
      <c r="AMH320" s="100"/>
      <c r="AMI320" s="100"/>
    </row>
    <row r="321" spans="1:18" s="100" customFormat="1">
      <c r="A321" s="117" t="s">
        <v>299</v>
      </c>
      <c r="B321" s="118" t="s">
        <v>325</v>
      </c>
      <c r="C321" s="100">
        <v>4</v>
      </c>
      <c r="D321" s="100">
        <v>1</v>
      </c>
      <c r="F321" s="100">
        <v>4</v>
      </c>
      <c r="H321" s="100">
        <f t="shared" si="44"/>
        <v>9</v>
      </c>
      <c r="I321" s="123" t="str">
        <f t="shared" si="45"/>
        <v>首位複数</v>
      </c>
      <c r="J321" s="127" t="str">
        <f>IF((I321&lt;&gt;店舗数一覧_2021!I321),"○","")</f>
        <v>○</v>
      </c>
      <c r="K321" s="124">
        <v>20162</v>
      </c>
      <c r="L321" s="102">
        <f t="shared" si="46"/>
        <v>2240.2222222222222</v>
      </c>
      <c r="M321" s="104"/>
      <c r="N321" s="104"/>
      <c r="O321" s="104"/>
      <c r="P321" s="104"/>
      <c r="Q321" s="104"/>
      <c r="R321" s="104"/>
    </row>
    <row r="322" spans="1:18" s="100" customFormat="1">
      <c r="A322" s="117" t="s">
        <v>299</v>
      </c>
      <c r="B322" s="118" t="s">
        <v>326</v>
      </c>
      <c r="C322" s="100">
        <v>3</v>
      </c>
      <c r="D322" s="100">
        <v>1</v>
      </c>
      <c r="F322" s="100">
        <v>3</v>
      </c>
      <c r="H322" s="100">
        <f t="shared" si="44"/>
        <v>7</v>
      </c>
      <c r="I322" s="123" t="str">
        <f t="shared" si="45"/>
        <v>首位複数</v>
      </c>
      <c r="J322" s="127" t="str">
        <f>IF((I322&lt;&gt;店舗数一覧_2021!I322),"○","")</f>
        <v>○</v>
      </c>
      <c r="K322" s="124">
        <v>8260</v>
      </c>
      <c r="L322" s="102">
        <f t="shared" si="46"/>
        <v>1180</v>
      </c>
      <c r="M322" s="104"/>
      <c r="N322" s="104"/>
      <c r="O322" s="104"/>
      <c r="P322" s="104"/>
      <c r="Q322" s="104"/>
      <c r="R322" s="104"/>
    </row>
    <row r="323" spans="1:18" s="100" customFormat="1">
      <c r="A323" s="117" t="s">
        <v>299</v>
      </c>
      <c r="B323" s="118" t="s">
        <v>327</v>
      </c>
      <c r="C323" s="100">
        <v>5</v>
      </c>
      <c r="D323" s="100">
        <v>3</v>
      </c>
      <c r="H323" s="100">
        <f t="shared" si="44"/>
        <v>8</v>
      </c>
      <c r="I323" s="123" t="str">
        <f t="shared" si="45"/>
        <v>統一超商</v>
      </c>
      <c r="J323" s="127" t="str">
        <f>IF((I323&lt;&gt;店舗数一覧_2021!I323),"○","")</f>
        <v/>
      </c>
      <c r="K323" s="124">
        <v>25693</v>
      </c>
      <c r="L323" s="102">
        <f t="shared" si="46"/>
        <v>3211.625</v>
      </c>
      <c r="M323" s="104"/>
      <c r="N323" s="104"/>
      <c r="O323" s="104"/>
      <c r="P323" s="104"/>
      <c r="Q323" s="104"/>
      <c r="R323" s="104"/>
    </row>
    <row r="324" spans="1:18" s="100" customFormat="1">
      <c r="A324" s="117" t="s">
        <v>299</v>
      </c>
      <c r="B324" s="118" t="s">
        <v>328</v>
      </c>
      <c r="C324" s="100">
        <v>8</v>
      </c>
      <c r="D324" s="100">
        <v>6</v>
      </c>
      <c r="F324" s="100">
        <v>3</v>
      </c>
      <c r="G324" s="100">
        <v>1</v>
      </c>
      <c r="H324" s="100">
        <f t="shared" si="44"/>
        <v>18</v>
      </c>
      <c r="I324" s="123" t="str">
        <f t="shared" si="45"/>
        <v>統一超商</v>
      </c>
      <c r="J324" s="127" t="str">
        <f>IF((I324&lt;&gt;店舗数一覧_2021!I324),"○","")</f>
        <v/>
      </c>
      <c r="K324" s="124">
        <v>29410</v>
      </c>
      <c r="L324" s="102">
        <f t="shared" si="46"/>
        <v>1633.8888888888889</v>
      </c>
      <c r="M324" s="104"/>
      <c r="N324" s="104"/>
      <c r="O324" s="104"/>
      <c r="P324" s="104"/>
      <c r="Q324" s="104"/>
      <c r="R324" s="104"/>
    </row>
    <row r="325" spans="1:18" s="100" customFormat="1">
      <c r="A325" s="117" t="s">
        <v>299</v>
      </c>
      <c r="B325" s="118" t="s">
        <v>329</v>
      </c>
      <c r="C325" s="100">
        <v>1</v>
      </c>
      <c r="H325" s="100">
        <f t="shared" si="44"/>
        <v>1</v>
      </c>
      <c r="I325" s="123" t="str">
        <f t="shared" si="45"/>
        <v>統一超商</v>
      </c>
      <c r="J325" s="127" t="str">
        <f>IF((I325&lt;&gt;店舗数一覧_2021!I325),"○","")</f>
        <v/>
      </c>
      <c r="K325" s="124">
        <v>3246</v>
      </c>
      <c r="L325" s="102">
        <f t="shared" si="46"/>
        <v>3246</v>
      </c>
      <c r="M325" s="104"/>
      <c r="N325" s="104"/>
      <c r="O325" s="104"/>
      <c r="P325" s="104"/>
      <c r="Q325" s="104"/>
      <c r="R325" s="104"/>
    </row>
    <row r="326" spans="1:18" s="100" customFormat="1">
      <c r="A326" s="117" t="s">
        <v>299</v>
      </c>
      <c r="B326" s="118" t="s">
        <v>330</v>
      </c>
      <c r="C326" s="100">
        <v>4</v>
      </c>
      <c r="D326" s="100">
        <v>1</v>
      </c>
      <c r="F326" s="100">
        <v>2</v>
      </c>
      <c r="G326" s="100">
        <v>1</v>
      </c>
      <c r="H326" s="100">
        <f t="shared" si="44"/>
        <v>8</v>
      </c>
      <c r="I326" s="123" t="str">
        <f t="shared" si="45"/>
        <v>統一超商</v>
      </c>
      <c r="J326" s="127" t="str">
        <f>IF((I326&lt;&gt;店舗数一覧_2021!I326),"○","")</f>
        <v/>
      </c>
      <c r="K326" s="124">
        <v>23681</v>
      </c>
      <c r="L326" s="102">
        <f t="shared" si="46"/>
        <v>2960.125</v>
      </c>
      <c r="M326" s="104"/>
      <c r="N326" s="104"/>
      <c r="O326" s="104"/>
      <c r="P326" s="104"/>
      <c r="Q326" s="104"/>
      <c r="R326" s="104"/>
    </row>
    <row r="327" spans="1:18" s="100" customFormat="1">
      <c r="A327" s="117" t="s">
        <v>299</v>
      </c>
      <c r="B327" s="118" t="s">
        <v>331</v>
      </c>
      <c r="C327" s="100">
        <v>3</v>
      </c>
      <c r="D327" s="100">
        <v>1</v>
      </c>
      <c r="E327" s="100">
        <v>1</v>
      </c>
      <c r="F327" s="100">
        <v>1</v>
      </c>
      <c r="H327" s="100">
        <f t="shared" si="44"/>
        <v>6</v>
      </c>
      <c r="I327" s="123" t="str">
        <f t="shared" si="45"/>
        <v>統一超商</v>
      </c>
      <c r="J327" s="127" t="str">
        <f>IF((I327&lt;&gt;店舗数一覧_2021!I327),"○","")</f>
        <v/>
      </c>
      <c r="K327" s="124">
        <v>10729</v>
      </c>
      <c r="L327" s="102">
        <f t="shared" si="46"/>
        <v>1788.1666666666667</v>
      </c>
      <c r="M327" s="104"/>
      <c r="N327" s="104"/>
      <c r="O327" s="104"/>
      <c r="P327" s="104"/>
      <c r="Q327" s="104"/>
      <c r="R327" s="104"/>
    </row>
    <row r="328" spans="1:18" s="100" customFormat="1">
      <c r="A328" s="117" t="s">
        <v>299</v>
      </c>
      <c r="B328" s="118" t="s">
        <v>332</v>
      </c>
      <c r="C328" s="100">
        <v>2</v>
      </c>
      <c r="D328" s="100">
        <v>1</v>
      </c>
      <c r="H328" s="100">
        <f t="shared" si="44"/>
        <v>3</v>
      </c>
      <c r="I328" s="123" t="str">
        <f t="shared" si="45"/>
        <v>統一超商</v>
      </c>
      <c r="J328" s="127" t="str">
        <f>IF((I328&lt;&gt;店舗数一覧_2021!I328),"○","")</f>
        <v>○</v>
      </c>
      <c r="K328" s="124">
        <v>15344</v>
      </c>
      <c r="L328" s="102">
        <f t="shared" si="46"/>
        <v>5114.666666666667</v>
      </c>
      <c r="M328" s="104">
        <f>SUM(C296:C328)</f>
        <v>208</v>
      </c>
      <c r="N328" s="104">
        <f t="shared" ref="N328:Q328" si="47">SUM(D296:D328)</f>
        <v>108</v>
      </c>
      <c r="O328" s="104">
        <f t="shared" si="47"/>
        <v>4</v>
      </c>
      <c r="P328" s="104">
        <f t="shared" si="47"/>
        <v>79</v>
      </c>
      <c r="Q328" s="104">
        <f t="shared" si="47"/>
        <v>9</v>
      </c>
      <c r="R328" s="104">
        <f>SUM(H296:H328)</f>
        <v>408</v>
      </c>
    </row>
    <row r="329" spans="1:18">
      <c r="I329" s="123"/>
      <c r="J329" s="127" t="str">
        <f>IF((I329&lt;&gt;店舗数一覧_2021!I329),"○","")</f>
        <v/>
      </c>
      <c r="K329" s="124"/>
    </row>
    <row r="330" spans="1:18" s="100" customFormat="1">
      <c r="A330" s="117" t="s">
        <v>333</v>
      </c>
      <c r="B330" s="118" t="s">
        <v>334</v>
      </c>
      <c r="C330" s="100">
        <v>3</v>
      </c>
      <c r="D330" s="100">
        <v>5</v>
      </c>
      <c r="H330" s="100">
        <f>SUM(C330:G330)</f>
        <v>8</v>
      </c>
      <c r="I330" s="123" t="str">
        <f t="shared" ref="I330:I345" si="48">IF(MAX(C330:G330)=0,"没有店舗",IF(COUNTIF(C330:G330,MAX(C330:G330))&gt;1,"首位複数",INDEX(C$2:G$2,1,MATCH(MAX(C330:G330),C330:G330,0))))</f>
        <v>全家便利</v>
      </c>
      <c r="J330" s="127" t="str">
        <f>IF((I330&lt;&gt;店舗数一覧_2021!I330),"○","")</f>
        <v/>
      </c>
      <c r="K330" s="124">
        <v>16953</v>
      </c>
      <c r="L330" s="102">
        <f t="shared" ref="L330:L345" si="49">IF(H330=0,"-",(K330/H330))</f>
        <v>2119.125</v>
      </c>
      <c r="M330" s="104"/>
      <c r="N330" s="104"/>
      <c r="O330" s="104"/>
      <c r="P330" s="104"/>
      <c r="Q330" s="104"/>
      <c r="R330" s="104"/>
    </row>
    <row r="331" spans="1:18" s="100" customFormat="1">
      <c r="A331" s="117" t="s">
        <v>333</v>
      </c>
      <c r="B331" s="118" t="s">
        <v>335</v>
      </c>
      <c r="C331" s="100">
        <v>44</v>
      </c>
      <c r="D331" s="100">
        <v>23</v>
      </c>
      <c r="E331" s="100">
        <v>1</v>
      </c>
      <c r="G331" s="100">
        <v>2</v>
      </c>
      <c r="H331" s="100">
        <f>SUM(C331:G331)</f>
        <v>70</v>
      </c>
      <c r="I331" s="123" t="str">
        <f t="shared" si="48"/>
        <v>統一超商</v>
      </c>
      <c r="J331" s="127" t="str">
        <f>IF((I331&lt;&gt;店舗数一覧_2021!I331),"○","")</f>
        <v/>
      </c>
      <c r="K331" s="124">
        <v>104668</v>
      </c>
      <c r="L331" s="102">
        <f t="shared" si="49"/>
        <v>1495.2571428571428</v>
      </c>
      <c r="M331" s="104"/>
      <c r="N331" s="104"/>
      <c r="O331" s="104"/>
      <c r="P331" s="104"/>
      <c r="Q331" s="104"/>
      <c r="R331" s="104"/>
    </row>
    <row r="332" spans="1:18" s="100" customFormat="1">
      <c r="A332" s="117" t="s">
        <v>333</v>
      </c>
      <c r="B332" s="118" t="s">
        <v>336</v>
      </c>
      <c r="C332" s="100">
        <v>3</v>
      </c>
      <c r="D332" s="100">
        <v>2</v>
      </c>
      <c r="H332" s="100">
        <f>SUM(C332:G332)</f>
        <v>5</v>
      </c>
      <c r="I332" s="123" t="str">
        <f t="shared" si="48"/>
        <v>統一超商</v>
      </c>
      <c r="J332" s="127" t="str">
        <f>IF((I332&lt;&gt;店舗数一覧_2021!I332),"○","")</f>
        <v>○</v>
      </c>
      <c r="K332" s="124">
        <v>5703</v>
      </c>
      <c r="L332" s="102">
        <f t="shared" si="49"/>
        <v>1140.5999999999999</v>
      </c>
      <c r="M332" s="112"/>
      <c r="N332" s="113"/>
      <c r="O332" s="114"/>
      <c r="P332" s="115"/>
      <c r="Q332" s="116"/>
      <c r="R332" s="104"/>
    </row>
    <row r="333" spans="1:18" s="100" customFormat="1">
      <c r="A333" s="117" t="s">
        <v>333</v>
      </c>
      <c r="B333" s="118" t="s">
        <v>337</v>
      </c>
      <c r="C333" s="100">
        <v>3</v>
      </c>
      <c r="D333" s="100">
        <v>1</v>
      </c>
      <c r="H333" s="100">
        <f>SUM(C333:G333)</f>
        <v>4</v>
      </c>
      <c r="I333" s="123" t="str">
        <f t="shared" si="48"/>
        <v>統一超商</v>
      </c>
      <c r="J333" s="127" t="str">
        <f>IF((I333&lt;&gt;店舗数一覧_2021!I333),"○","")</f>
        <v/>
      </c>
      <c r="K333" s="124">
        <v>10912</v>
      </c>
      <c r="L333" s="102">
        <f t="shared" si="49"/>
        <v>2728</v>
      </c>
      <c r="M333" s="104"/>
      <c r="N333" s="104"/>
      <c r="O333" s="104"/>
      <c r="P333" s="104"/>
      <c r="Q333" s="104"/>
      <c r="R333" s="104"/>
    </row>
    <row r="334" spans="1:18" s="100" customFormat="1">
      <c r="A334" s="117" t="s">
        <v>333</v>
      </c>
      <c r="B334" s="118" t="s">
        <v>338</v>
      </c>
      <c r="C334" s="100">
        <v>1</v>
      </c>
      <c r="I334" s="123" t="str">
        <f t="shared" si="48"/>
        <v>統一超商</v>
      </c>
      <c r="J334" s="127" t="str">
        <f>IF((I334&lt;&gt;店舗数一覧_2021!I334),"○","")</f>
        <v>○</v>
      </c>
      <c r="K334" s="124">
        <v>3565</v>
      </c>
      <c r="L334" s="102" t="str">
        <f t="shared" si="49"/>
        <v>-</v>
      </c>
      <c r="M334" s="104"/>
      <c r="N334" s="104"/>
      <c r="O334" s="104"/>
      <c r="P334" s="104"/>
      <c r="Q334" s="104"/>
      <c r="R334" s="104"/>
    </row>
    <row r="335" spans="1:18" s="100" customFormat="1">
      <c r="A335" s="117" t="s">
        <v>333</v>
      </c>
      <c r="B335" s="118" t="s">
        <v>339</v>
      </c>
      <c r="C335" s="100">
        <v>3</v>
      </c>
      <c r="D335" s="100">
        <v>2</v>
      </c>
      <c r="H335" s="100">
        <f>SUM(C335:G335)</f>
        <v>5</v>
      </c>
      <c r="I335" s="123" t="str">
        <f t="shared" si="48"/>
        <v>統一超商</v>
      </c>
      <c r="J335" s="127" t="str">
        <f>IF((I335&lt;&gt;店舗数一覧_2021!I335),"○","")</f>
        <v/>
      </c>
      <c r="K335" s="124">
        <v>13498</v>
      </c>
      <c r="L335" s="102">
        <f t="shared" si="49"/>
        <v>2699.6</v>
      </c>
      <c r="M335" s="104"/>
      <c r="N335" s="104"/>
      <c r="O335" s="104"/>
      <c r="P335" s="104"/>
      <c r="Q335" s="104"/>
      <c r="R335" s="104"/>
    </row>
    <row r="336" spans="1:18" s="100" customFormat="1">
      <c r="A336" s="117" t="s">
        <v>333</v>
      </c>
      <c r="B336" s="118" t="s">
        <v>605</v>
      </c>
      <c r="C336" s="100">
        <v>2</v>
      </c>
      <c r="D336" s="100">
        <v>1</v>
      </c>
      <c r="H336" s="100">
        <f>SUM(C336:G336)</f>
        <v>3</v>
      </c>
      <c r="I336" s="123" t="str">
        <f t="shared" si="48"/>
        <v>統一超商</v>
      </c>
      <c r="J336" s="127" t="str">
        <f>IF((I336&lt;&gt;店舗数一覧_2021!I336),"○","")</f>
        <v/>
      </c>
      <c r="K336" s="124">
        <v>8188</v>
      </c>
      <c r="L336" s="102">
        <f t="shared" si="49"/>
        <v>2729.3333333333335</v>
      </c>
      <c r="M336" s="104"/>
      <c r="N336" s="104"/>
      <c r="O336" s="104"/>
      <c r="P336" s="104"/>
      <c r="Q336" s="104"/>
      <c r="R336" s="104"/>
    </row>
    <row r="337" spans="1:18" s="100" customFormat="1">
      <c r="A337" s="117" t="s">
        <v>333</v>
      </c>
      <c r="B337" s="118" t="s">
        <v>341</v>
      </c>
      <c r="C337" s="100">
        <v>3</v>
      </c>
      <c r="D337" s="100">
        <v>1</v>
      </c>
      <c r="H337" s="100">
        <f>SUM(C337:G337)</f>
        <v>4</v>
      </c>
      <c r="I337" s="123" t="str">
        <f t="shared" si="48"/>
        <v>統一超商</v>
      </c>
      <c r="J337" s="127" t="str">
        <f>IF((I337&lt;&gt;店舗数一覧_2021!I337),"○","")</f>
        <v/>
      </c>
      <c r="K337" s="124">
        <v>8059</v>
      </c>
      <c r="L337" s="102">
        <f t="shared" si="49"/>
        <v>2014.75</v>
      </c>
      <c r="M337" s="104"/>
      <c r="N337" s="104"/>
      <c r="O337" s="104"/>
      <c r="P337" s="104"/>
      <c r="Q337" s="104"/>
      <c r="R337" s="104"/>
    </row>
    <row r="338" spans="1:18" s="100" customFormat="1">
      <c r="A338" s="117" t="s">
        <v>333</v>
      </c>
      <c r="B338" s="118" t="s">
        <v>342</v>
      </c>
      <c r="C338" s="100">
        <v>1</v>
      </c>
      <c r="I338" s="123" t="str">
        <f t="shared" si="48"/>
        <v>統一超商</v>
      </c>
      <c r="J338" s="127" t="str">
        <f>IF((I338&lt;&gt;店舗数一覧_2021!I338),"○","")</f>
        <v>○</v>
      </c>
      <c r="K338" s="124">
        <v>4110</v>
      </c>
      <c r="L338" s="102" t="str">
        <f t="shared" si="49"/>
        <v>-</v>
      </c>
      <c r="M338" s="104"/>
      <c r="N338" s="104"/>
      <c r="O338" s="104"/>
      <c r="P338" s="104"/>
      <c r="Q338" s="104"/>
      <c r="R338" s="104"/>
    </row>
    <row r="339" spans="1:18" s="100" customFormat="1">
      <c r="A339" s="117" t="s">
        <v>333</v>
      </c>
      <c r="B339" s="118" t="s">
        <v>343</v>
      </c>
      <c r="C339" s="100">
        <v>1</v>
      </c>
      <c r="D339" s="100">
        <v>1</v>
      </c>
      <c r="G339" s="100">
        <v>1</v>
      </c>
      <c r="H339" s="100">
        <f>SUM(C339:G339)</f>
        <v>3</v>
      </c>
      <c r="I339" s="123" t="str">
        <f t="shared" si="48"/>
        <v>首位複数</v>
      </c>
      <c r="J339" s="127" t="str">
        <f>IF((I339&lt;&gt;店舗数一覧_2021!I339),"○","")</f>
        <v/>
      </c>
      <c r="K339" s="124">
        <v>4043</v>
      </c>
      <c r="L339" s="102">
        <f t="shared" si="49"/>
        <v>1347.6666666666667</v>
      </c>
      <c r="M339" s="104"/>
      <c r="N339" s="104"/>
      <c r="O339" s="104"/>
      <c r="P339" s="104"/>
      <c r="Q339" s="104"/>
      <c r="R339" s="104"/>
    </row>
    <row r="340" spans="1:18" s="100" customFormat="1">
      <c r="A340" s="117" t="s">
        <v>333</v>
      </c>
      <c r="B340" s="118" t="s">
        <v>344</v>
      </c>
      <c r="C340" s="100">
        <v>2</v>
      </c>
      <c r="H340" s="100">
        <f>SUM(C340:G340)</f>
        <v>2</v>
      </c>
      <c r="I340" s="123" t="str">
        <f t="shared" si="48"/>
        <v>統一超商</v>
      </c>
      <c r="J340" s="127" t="str">
        <f>IF((I340&lt;&gt;店舗数一覧_2021!I340),"○","")</f>
        <v/>
      </c>
      <c r="K340" s="124">
        <v>5235</v>
      </c>
      <c r="L340" s="102">
        <f t="shared" si="49"/>
        <v>2617.5</v>
      </c>
      <c r="M340" s="104"/>
      <c r="N340" s="104"/>
      <c r="O340" s="104"/>
      <c r="P340" s="104"/>
      <c r="Q340" s="104"/>
      <c r="R340" s="104"/>
    </row>
    <row r="341" spans="1:18" s="100" customFormat="1">
      <c r="A341" s="117" t="s">
        <v>333</v>
      </c>
      <c r="B341" s="118" t="s">
        <v>345</v>
      </c>
      <c r="C341" s="100">
        <v>1</v>
      </c>
      <c r="H341" s="100">
        <f>SUM(C341:G341)</f>
        <v>1</v>
      </c>
      <c r="I341" s="123" t="str">
        <f t="shared" si="48"/>
        <v>統一超商</v>
      </c>
      <c r="J341" s="127" t="str">
        <f>IF((I341&lt;&gt;店舗数一覧_2021!I341),"○","")</f>
        <v/>
      </c>
      <c r="K341" s="124">
        <v>3486</v>
      </c>
      <c r="L341" s="102">
        <f t="shared" si="49"/>
        <v>3486</v>
      </c>
      <c r="M341" s="104"/>
      <c r="N341" s="104"/>
      <c r="O341" s="104"/>
      <c r="P341" s="104"/>
      <c r="Q341" s="104"/>
      <c r="R341" s="104"/>
    </row>
    <row r="342" spans="1:18" s="100" customFormat="1">
      <c r="A342" s="117" t="s">
        <v>333</v>
      </c>
      <c r="B342" s="118" t="s">
        <v>346</v>
      </c>
      <c r="C342" s="100">
        <v>1</v>
      </c>
      <c r="H342" s="100">
        <f>SUM(C342:G342)</f>
        <v>1</v>
      </c>
      <c r="I342" s="123" t="str">
        <f t="shared" si="48"/>
        <v>統一超商</v>
      </c>
      <c r="J342" s="127" t="str">
        <f>IF((I342&lt;&gt;店舗数一覧_2021!I342),"○","")</f>
        <v>○</v>
      </c>
      <c r="K342" s="124">
        <v>3690</v>
      </c>
      <c r="L342" s="102">
        <f t="shared" si="49"/>
        <v>3690</v>
      </c>
      <c r="M342" s="104"/>
      <c r="N342" s="104"/>
      <c r="O342" s="104"/>
      <c r="P342" s="104"/>
      <c r="Q342" s="104"/>
      <c r="R342" s="104"/>
    </row>
    <row r="343" spans="1:18" s="100" customFormat="1">
      <c r="A343" s="117" t="s">
        <v>333</v>
      </c>
      <c r="B343" s="118" t="s">
        <v>347</v>
      </c>
      <c r="C343" s="100">
        <v>2</v>
      </c>
      <c r="D343" s="100">
        <v>1</v>
      </c>
      <c r="H343" s="100">
        <f>SUM(C343:G343)</f>
        <v>3</v>
      </c>
      <c r="I343" s="123" t="str">
        <f t="shared" si="48"/>
        <v>統一超商</v>
      </c>
      <c r="J343" s="127" t="str">
        <f>IF((I343&lt;&gt;店舗数一覧_2021!I343),"○","")</f>
        <v>○</v>
      </c>
      <c r="K343" s="124">
        <v>6897</v>
      </c>
      <c r="L343" s="102">
        <f t="shared" si="49"/>
        <v>2299</v>
      </c>
      <c r="M343" s="104"/>
      <c r="N343" s="104"/>
      <c r="O343" s="104"/>
      <c r="P343" s="104"/>
      <c r="Q343" s="104"/>
      <c r="R343" s="104"/>
    </row>
    <row r="344" spans="1:18" s="100" customFormat="1">
      <c r="A344" s="117" t="s">
        <v>333</v>
      </c>
      <c r="B344" s="118" t="s">
        <v>348</v>
      </c>
      <c r="C344" s="100">
        <v>2</v>
      </c>
      <c r="D344" s="100">
        <v>2</v>
      </c>
      <c r="H344" s="100">
        <f>SUM(C344:G344)</f>
        <v>4</v>
      </c>
      <c r="I344" s="123" t="str">
        <f t="shared" si="48"/>
        <v>首位複数</v>
      </c>
      <c r="J344" s="127" t="str">
        <f>IF((I344&lt;&gt;店舗数一覧_2021!I344),"○","")</f>
        <v>○</v>
      </c>
      <c r="K344" s="124">
        <v>8397</v>
      </c>
      <c r="L344" s="102">
        <f t="shared" si="49"/>
        <v>2099.25</v>
      </c>
      <c r="M344" s="104"/>
      <c r="N344" s="104"/>
      <c r="O344" s="104"/>
      <c r="P344" s="104"/>
      <c r="Q344" s="104"/>
      <c r="R344" s="104"/>
    </row>
    <row r="345" spans="1:18" s="100" customFormat="1">
      <c r="A345" s="117" t="s">
        <v>333</v>
      </c>
      <c r="B345" s="118" t="s">
        <v>349</v>
      </c>
      <c r="C345" s="100">
        <v>4</v>
      </c>
      <c r="D345" s="100">
        <v>2</v>
      </c>
      <c r="H345" s="100">
        <f>SUM(C345:G345)</f>
        <v>6</v>
      </c>
      <c r="I345" s="123" t="str">
        <f t="shared" si="48"/>
        <v>統一超商</v>
      </c>
      <c r="J345" s="127" t="str">
        <f>IF((I345&lt;&gt;店舗数一覧_2021!I345),"○","")</f>
        <v>○</v>
      </c>
      <c r="K345" s="124">
        <v>7579</v>
      </c>
      <c r="L345" s="102">
        <f t="shared" si="49"/>
        <v>1263.1666666666667</v>
      </c>
      <c r="M345" s="104">
        <f>SUM(C330:C345)</f>
        <v>76</v>
      </c>
      <c r="N345" s="104">
        <f t="shared" ref="N345:R345" si="50">SUM(D330:D345)</f>
        <v>41</v>
      </c>
      <c r="O345" s="104">
        <f t="shared" si="50"/>
        <v>1</v>
      </c>
      <c r="P345" s="104">
        <f t="shared" si="50"/>
        <v>0</v>
      </c>
      <c r="Q345" s="104">
        <f t="shared" si="50"/>
        <v>3</v>
      </c>
      <c r="R345" s="104">
        <f t="shared" si="50"/>
        <v>119</v>
      </c>
    </row>
    <row r="346" spans="1:18">
      <c r="I346" s="123"/>
      <c r="J346" s="127" t="str">
        <f>IF((I346&lt;&gt;店舗数一覧_2021!I346),"○","")</f>
        <v/>
      </c>
      <c r="K346" s="124"/>
    </row>
    <row r="347" spans="1:18" s="100" customFormat="1">
      <c r="A347" s="117" t="s">
        <v>350</v>
      </c>
      <c r="B347" s="118" t="s">
        <v>351</v>
      </c>
      <c r="C347" s="100">
        <v>3</v>
      </c>
      <c r="D347" s="100">
        <v>2</v>
      </c>
      <c r="H347" s="100">
        <f>SUM(C347:G347)</f>
        <v>5</v>
      </c>
      <c r="I347" s="123" t="str">
        <f t="shared" ref="I347:I359" si="51">IF(MAX(C347:G347)=0,"没有店舗",IF(COUNTIF(C347:G347,MAX(C347:G347))&gt;1,"首位複数",INDEX(C$2:G$2,1,MATCH(MAX(C347:G347),C347:G347,0))))</f>
        <v>統一超商</v>
      </c>
      <c r="J347" s="127" t="str">
        <f>IF((I347&lt;&gt;店舗数一覧_2021!I347),"○","")</f>
        <v/>
      </c>
      <c r="K347" s="124">
        <v>12329</v>
      </c>
      <c r="L347" s="102">
        <f t="shared" ref="L347:L359" si="52">IF(H347=0,"-",(K347/H347))</f>
        <v>2465.8000000000002</v>
      </c>
      <c r="M347" s="104"/>
      <c r="N347" s="104"/>
      <c r="O347" s="104"/>
      <c r="P347" s="104"/>
      <c r="Q347" s="104"/>
      <c r="R347" s="104"/>
    </row>
    <row r="348" spans="1:18" s="100" customFormat="1">
      <c r="A348" s="117" t="s">
        <v>350</v>
      </c>
      <c r="B348" s="118" t="s">
        <v>352</v>
      </c>
      <c r="C348" s="100">
        <v>1</v>
      </c>
      <c r="I348" s="123" t="str">
        <f t="shared" si="51"/>
        <v>統一超商</v>
      </c>
      <c r="J348" s="127" t="str">
        <f>IF((I348&lt;&gt;店舗数一覧_2021!I348),"○","")</f>
        <v>○</v>
      </c>
      <c r="K348" s="124">
        <v>6021</v>
      </c>
      <c r="L348" s="102" t="str">
        <f t="shared" si="52"/>
        <v>-</v>
      </c>
      <c r="M348" s="104"/>
      <c r="N348" s="104"/>
      <c r="O348" s="104"/>
      <c r="P348" s="104"/>
      <c r="Q348" s="104"/>
      <c r="R348" s="104"/>
    </row>
    <row r="349" spans="1:18" s="100" customFormat="1">
      <c r="A349" s="117" t="s">
        <v>350</v>
      </c>
      <c r="B349" s="118" t="s">
        <v>353</v>
      </c>
      <c r="C349" s="100">
        <v>26</v>
      </c>
      <c r="D349" s="100">
        <v>9</v>
      </c>
      <c r="E349" s="100">
        <v>1</v>
      </c>
      <c r="G349" s="100">
        <v>4</v>
      </c>
      <c r="H349" s="100">
        <f t="shared" ref="H349:H356" si="53">SUM(C349:G349)</f>
        <v>40</v>
      </c>
      <c r="I349" s="123" t="str">
        <f t="shared" si="51"/>
        <v>統一超商</v>
      </c>
      <c r="J349" s="127" t="str">
        <f>IF((I349&lt;&gt;店舗数一覧_2021!I349),"○","")</f>
        <v/>
      </c>
      <c r="K349" s="124">
        <v>83515</v>
      </c>
      <c r="L349" s="102">
        <f t="shared" si="52"/>
        <v>2087.875</v>
      </c>
      <c r="M349" s="104"/>
      <c r="N349" s="104"/>
      <c r="O349" s="104"/>
      <c r="P349" s="104"/>
      <c r="Q349" s="104"/>
      <c r="R349" s="104"/>
    </row>
    <row r="350" spans="1:18" s="100" customFormat="1">
      <c r="A350" s="117" t="s">
        <v>350</v>
      </c>
      <c r="B350" s="118" t="s">
        <v>354</v>
      </c>
      <c r="C350" s="100">
        <v>2</v>
      </c>
      <c r="D350" s="100">
        <v>1</v>
      </c>
      <c r="H350" s="100">
        <f t="shared" si="53"/>
        <v>3</v>
      </c>
      <c r="I350" s="123" t="str">
        <f t="shared" si="51"/>
        <v>統一超商</v>
      </c>
      <c r="J350" s="127" t="str">
        <f>IF((I350&lt;&gt;店舗数一覧_2021!I350),"○","")</f>
        <v/>
      </c>
      <c r="K350" s="124">
        <v>9974</v>
      </c>
      <c r="L350" s="102">
        <f t="shared" si="52"/>
        <v>3324.6666666666665</v>
      </c>
      <c r="M350" s="104"/>
      <c r="N350" s="104"/>
      <c r="O350" s="104"/>
      <c r="P350" s="104"/>
      <c r="Q350" s="104"/>
      <c r="R350" s="104"/>
    </row>
    <row r="351" spans="1:18" s="100" customFormat="1">
      <c r="A351" s="117" t="s">
        <v>350</v>
      </c>
      <c r="B351" s="118" t="s">
        <v>355</v>
      </c>
      <c r="C351" s="100">
        <v>8</v>
      </c>
      <c r="D351" s="100">
        <v>5</v>
      </c>
      <c r="G351" s="100">
        <v>1</v>
      </c>
      <c r="H351" s="100">
        <f t="shared" si="53"/>
        <v>14</v>
      </c>
      <c r="I351" s="123" t="str">
        <f t="shared" si="51"/>
        <v>統一超商</v>
      </c>
      <c r="J351" s="127" t="str">
        <f>IF((I351&lt;&gt;店舗数一覧_2021!I351),"○","")</f>
        <v/>
      </c>
      <c r="K351" s="124">
        <v>17518</v>
      </c>
      <c r="L351" s="102">
        <f t="shared" si="52"/>
        <v>1251.2857142857142</v>
      </c>
      <c r="M351" s="104"/>
      <c r="N351" s="104"/>
      <c r="O351" s="104"/>
      <c r="P351" s="104"/>
      <c r="Q351" s="104"/>
      <c r="R351" s="104"/>
    </row>
    <row r="352" spans="1:18" s="100" customFormat="1">
      <c r="A352" s="117" t="s">
        <v>350</v>
      </c>
      <c r="B352" s="118" t="s">
        <v>356</v>
      </c>
      <c r="C352" s="100">
        <v>9</v>
      </c>
      <c r="D352" s="100">
        <v>11</v>
      </c>
      <c r="G352" s="100">
        <v>3</v>
      </c>
      <c r="H352" s="100">
        <f t="shared" si="53"/>
        <v>23</v>
      </c>
      <c r="I352" s="123" t="str">
        <f t="shared" si="51"/>
        <v>全家便利</v>
      </c>
      <c r="J352" s="127" t="str">
        <f>IF((I352&lt;&gt;店舗数一覧_2021!I352),"○","")</f>
        <v>○</v>
      </c>
      <c r="K352" s="124">
        <v>20036</v>
      </c>
      <c r="L352" s="102">
        <f t="shared" si="52"/>
        <v>871.13043478260875</v>
      </c>
      <c r="M352" s="104"/>
      <c r="N352" s="104"/>
      <c r="O352" s="104"/>
      <c r="P352" s="104"/>
      <c r="Q352" s="104"/>
      <c r="R352" s="104"/>
    </row>
    <row r="353" spans="1:18" s="100" customFormat="1">
      <c r="A353" s="117" t="s">
        <v>350</v>
      </c>
      <c r="B353" s="118" t="s">
        <v>357</v>
      </c>
      <c r="C353" s="100">
        <v>7</v>
      </c>
      <c r="D353" s="100">
        <v>2</v>
      </c>
      <c r="H353" s="100">
        <f t="shared" si="53"/>
        <v>9</v>
      </c>
      <c r="I353" s="123" t="str">
        <f t="shared" si="51"/>
        <v>統一超商</v>
      </c>
      <c r="J353" s="127" t="str">
        <f>IF((I353&lt;&gt;店舗数一覧_2021!I353),"○","")</f>
        <v/>
      </c>
      <c r="K353" s="124">
        <v>23329</v>
      </c>
      <c r="L353" s="102">
        <f t="shared" si="52"/>
        <v>2592.1111111111113</v>
      </c>
      <c r="M353" s="104"/>
      <c r="N353" s="104"/>
      <c r="O353" s="104"/>
      <c r="P353" s="104"/>
      <c r="Q353" s="104"/>
      <c r="R353" s="104"/>
    </row>
    <row r="354" spans="1:18" s="100" customFormat="1">
      <c r="A354" s="117" t="s">
        <v>350</v>
      </c>
      <c r="B354" s="118" t="s">
        <v>358</v>
      </c>
      <c r="C354" s="100">
        <v>3</v>
      </c>
      <c r="D354" s="100">
        <v>2</v>
      </c>
      <c r="H354" s="100">
        <f t="shared" si="53"/>
        <v>5</v>
      </c>
      <c r="I354" s="123" t="str">
        <f t="shared" si="51"/>
        <v>統一超商</v>
      </c>
      <c r="J354" s="127" t="str">
        <f>IF((I354&lt;&gt;店舗数一覧_2021!I354),"○","")</f>
        <v/>
      </c>
      <c r="K354" s="124">
        <v>11290</v>
      </c>
      <c r="L354" s="102">
        <f t="shared" si="52"/>
        <v>2258</v>
      </c>
      <c r="M354" s="104"/>
      <c r="N354" s="104"/>
      <c r="O354" s="104"/>
      <c r="P354" s="104"/>
      <c r="Q354" s="104"/>
      <c r="R354" s="104"/>
    </row>
    <row r="355" spans="1:18" s="100" customFormat="1">
      <c r="A355" s="117" t="s">
        <v>350</v>
      </c>
      <c r="B355" s="118" t="s">
        <v>359</v>
      </c>
      <c r="C355" s="100">
        <v>5</v>
      </c>
      <c r="D355" s="100">
        <v>2</v>
      </c>
      <c r="H355" s="100">
        <f t="shared" si="53"/>
        <v>7</v>
      </c>
      <c r="I355" s="123" t="str">
        <f t="shared" si="51"/>
        <v>統一超商</v>
      </c>
      <c r="J355" s="127" t="str">
        <f>IF((I355&lt;&gt;店舗数一覧_2021!I355),"○","")</f>
        <v/>
      </c>
      <c r="K355" s="124">
        <v>16160</v>
      </c>
      <c r="L355" s="102">
        <f t="shared" si="52"/>
        <v>2308.5714285714284</v>
      </c>
      <c r="M355" s="104"/>
      <c r="N355" s="104"/>
      <c r="O355" s="104"/>
      <c r="P355" s="104"/>
      <c r="Q355" s="104"/>
      <c r="R355" s="104"/>
    </row>
    <row r="356" spans="1:18" s="100" customFormat="1">
      <c r="A356" s="117" t="s">
        <v>350</v>
      </c>
      <c r="B356" s="118" t="s">
        <v>360</v>
      </c>
      <c r="C356" s="100">
        <v>48</v>
      </c>
      <c r="D356" s="100">
        <v>22</v>
      </c>
      <c r="E356" s="100">
        <v>1</v>
      </c>
      <c r="G356" s="100">
        <v>8</v>
      </c>
      <c r="H356" s="100">
        <f t="shared" si="53"/>
        <v>79</v>
      </c>
      <c r="I356" s="123" t="str">
        <f t="shared" si="51"/>
        <v>統一超商</v>
      </c>
      <c r="J356" s="127" t="str">
        <f>IF((I356&lt;&gt;店舗数一覧_2021!I356),"○","")</f>
        <v/>
      </c>
      <c r="K356" s="124">
        <v>102380</v>
      </c>
      <c r="L356" s="102">
        <f t="shared" si="52"/>
        <v>1295.9493670886077</v>
      </c>
      <c r="M356" s="104"/>
      <c r="N356" s="104"/>
      <c r="O356" s="104"/>
      <c r="P356" s="104"/>
      <c r="Q356" s="104"/>
      <c r="R356" s="104"/>
    </row>
    <row r="357" spans="1:18" s="100" customFormat="1">
      <c r="A357" s="117" t="s">
        <v>350</v>
      </c>
      <c r="B357" s="118" t="s">
        <v>361</v>
      </c>
      <c r="C357" s="100">
        <v>1</v>
      </c>
      <c r="I357" s="123" t="str">
        <f t="shared" si="51"/>
        <v>統一超商</v>
      </c>
      <c r="J357" s="127" t="str">
        <f>IF((I357&lt;&gt;店舗数一覧_2021!I357),"○","")</f>
        <v>○</v>
      </c>
      <c r="K357" s="124">
        <v>6201</v>
      </c>
      <c r="L357" s="102" t="str">
        <f t="shared" si="52"/>
        <v>-</v>
      </c>
      <c r="M357" s="104"/>
      <c r="N357" s="104"/>
      <c r="O357" s="104"/>
      <c r="P357" s="104"/>
      <c r="Q357" s="104"/>
      <c r="R357" s="104"/>
    </row>
    <row r="358" spans="1:18" s="100" customFormat="1">
      <c r="A358" s="117" t="s">
        <v>350</v>
      </c>
      <c r="B358" s="118" t="s">
        <v>362</v>
      </c>
      <c r="C358" s="100">
        <v>1</v>
      </c>
      <c r="D358" s="100">
        <v>1</v>
      </c>
      <c r="H358" s="100">
        <f>SUM(C358:G358)</f>
        <v>2</v>
      </c>
      <c r="I358" s="123" t="str">
        <f t="shared" si="51"/>
        <v>首位複数</v>
      </c>
      <c r="J358" s="127" t="str">
        <f>IF((I358&lt;&gt;店舗数一覧_2021!I358),"○","")</f>
        <v>○</v>
      </c>
      <c r="K358" s="124">
        <v>4366</v>
      </c>
      <c r="L358" s="102">
        <f t="shared" si="52"/>
        <v>2183</v>
      </c>
      <c r="M358" s="104"/>
      <c r="N358" s="104"/>
      <c r="O358" s="104"/>
      <c r="P358" s="104"/>
      <c r="Q358" s="104"/>
      <c r="R358" s="104"/>
    </row>
    <row r="359" spans="1:18" s="100" customFormat="1">
      <c r="A359" s="117" t="s">
        <v>350</v>
      </c>
      <c r="B359" s="118" t="s">
        <v>363</v>
      </c>
      <c r="C359" s="100">
        <v>5</v>
      </c>
      <c r="H359" s="100">
        <f>SUM(C359:G359)</f>
        <v>5</v>
      </c>
      <c r="I359" s="123" t="str">
        <f t="shared" si="51"/>
        <v>統一超商</v>
      </c>
      <c r="J359" s="127" t="str">
        <f>IF((I359&lt;&gt;店舗数一覧_2021!I359),"○","")</f>
        <v/>
      </c>
      <c r="K359" s="124">
        <v>10810</v>
      </c>
      <c r="L359" s="102">
        <f t="shared" si="52"/>
        <v>2162</v>
      </c>
      <c r="M359" s="104">
        <f>SUM(C347:C359)</f>
        <v>119</v>
      </c>
      <c r="N359" s="104">
        <f t="shared" ref="N359:R359" si="54">SUM(D347:D359)</f>
        <v>57</v>
      </c>
      <c r="O359" s="104">
        <f t="shared" si="54"/>
        <v>2</v>
      </c>
      <c r="P359" s="104">
        <f t="shared" si="54"/>
        <v>0</v>
      </c>
      <c r="Q359" s="104">
        <f t="shared" si="54"/>
        <v>16</v>
      </c>
      <c r="R359" s="104">
        <f t="shared" si="54"/>
        <v>192</v>
      </c>
    </row>
    <row r="360" spans="1:18">
      <c r="I360" s="123"/>
      <c r="J360" s="127" t="str">
        <f>IF((I360&lt;&gt;店舗数一覧_2021!I360),"○","")</f>
        <v/>
      </c>
      <c r="K360" s="124"/>
    </row>
    <row r="361" spans="1:18" s="100" customFormat="1">
      <c r="A361" s="117" t="s">
        <v>364</v>
      </c>
      <c r="B361" s="118" t="s">
        <v>365</v>
      </c>
      <c r="C361" s="100">
        <v>8</v>
      </c>
      <c r="D361" s="100">
        <v>2</v>
      </c>
      <c r="E361" s="100">
        <v>2</v>
      </c>
      <c r="F361" s="100">
        <v>2</v>
      </c>
      <c r="H361" s="100">
        <f t="shared" ref="H361:H372" si="55">SUM(C361:G361)</f>
        <v>14</v>
      </c>
      <c r="I361" s="123" t="str">
        <f t="shared" ref="I361:I372" si="56">IF(MAX(C361:G361)=0,"没有店舗",IF(COUNTIF(C361:G361,MAX(C361:G361))&gt;1,"首位複数",INDEX(C$2:G$2,1,MATCH(MAX(C361:G361),C361:G361,0))))</f>
        <v>統一超商</v>
      </c>
      <c r="J361" s="127" t="str">
        <f>IF((I361&lt;&gt;店舗数一覧_2021!I361),"○","")</f>
        <v/>
      </c>
      <c r="K361" s="124">
        <v>21203</v>
      </c>
      <c r="L361" s="102">
        <f>IF(H361=0,"-",(K361/H361))</f>
        <v>1514.5</v>
      </c>
      <c r="M361" s="104"/>
      <c r="N361" s="104"/>
      <c r="O361" s="104"/>
      <c r="P361" s="104"/>
      <c r="Q361" s="104"/>
      <c r="R361" s="104"/>
    </row>
    <row r="362" spans="1:18" s="100" customFormat="1">
      <c r="A362" s="117" t="s">
        <v>364</v>
      </c>
      <c r="B362" s="118" t="s">
        <v>366</v>
      </c>
      <c r="C362" s="100">
        <v>12</v>
      </c>
      <c r="D362" s="100">
        <v>8</v>
      </c>
      <c r="E362" s="100">
        <v>3</v>
      </c>
      <c r="F362" s="100">
        <v>4</v>
      </c>
      <c r="G362" s="100">
        <v>2</v>
      </c>
      <c r="H362" s="100">
        <f t="shared" si="55"/>
        <v>29</v>
      </c>
      <c r="I362" s="123" t="str">
        <f t="shared" si="56"/>
        <v>統一超商</v>
      </c>
      <c r="J362" s="127" t="str">
        <f>IF((I362&lt;&gt;店舗数一覧_2021!I362),"○","")</f>
        <v/>
      </c>
      <c r="K362" s="124">
        <v>40310</v>
      </c>
      <c r="L362" s="102">
        <f>IF(H362=0,"-",(K362/H362))</f>
        <v>1390</v>
      </c>
      <c r="M362" s="104"/>
      <c r="N362" s="104"/>
      <c r="O362" s="104"/>
      <c r="P362" s="104"/>
      <c r="Q362" s="104"/>
      <c r="R362" s="104"/>
    </row>
    <row r="363" spans="1:18" s="100" customFormat="1">
      <c r="A363" s="117" t="s">
        <v>364</v>
      </c>
      <c r="B363" s="118" t="s">
        <v>367</v>
      </c>
      <c r="C363" s="100">
        <v>14</v>
      </c>
      <c r="D363" s="100">
        <v>9</v>
      </c>
      <c r="E363" s="100">
        <v>2</v>
      </c>
      <c r="F363" s="100">
        <v>1</v>
      </c>
      <c r="H363" s="100">
        <f t="shared" si="55"/>
        <v>26</v>
      </c>
      <c r="I363" s="123" t="str">
        <f t="shared" si="56"/>
        <v>統一超商</v>
      </c>
      <c r="J363" s="127" t="str">
        <f>IF((I363&lt;&gt;店舗数一覧_2021!I363),"○","")</f>
        <v/>
      </c>
      <c r="K363" s="124">
        <v>53006</v>
      </c>
      <c r="L363" s="102">
        <f>IF(H363=0,"-",(K363/H363))</f>
        <v>2038.6923076923076</v>
      </c>
      <c r="M363" s="104"/>
      <c r="N363" s="104"/>
      <c r="O363" s="104"/>
      <c r="P363" s="104"/>
      <c r="Q363" s="104"/>
      <c r="R363" s="104"/>
    </row>
    <row r="364" spans="1:18" s="100" customFormat="1">
      <c r="A364" s="117" t="s">
        <v>364</v>
      </c>
      <c r="B364" s="118" t="s">
        <v>368</v>
      </c>
      <c r="C364" s="100">
        <v>2</v>
      </c>
      <c r="D364" s="100">
        <v>1</v>
      </c>
      <c r="H364" s="100">
        <f t="shared" si="55"/>
        <v>3</v>
      </c>
      <c r="I364" s="123" t="str">
        <f t="shared" si="56"/>
        <v>統一超商</v>
      </c>
      <c r="J364" s="127" t="str">
        <f>IF((I364&lt;&gt;店舗数一覧_2021!I364),"○","")</f>
        <v>○</v>
      </c>
      <c r="K364" s="124">
        <v>5961</v>
      </c>
      <c r="L364" s="102"/>
      <c r="M364" s="104"/>
      <c r="N364" s="104"/>
      <c r="O364" s="104"/>
      <c r="P364" s="104"/>
      <c r="Q364" s="104"/>
      <c r="R364" s="104"/>
    </row>
    <row r="365" spans="1:18" s="100" customFormat="1">
      <c r="A365" s="117" t="s">
        <v>364</v>
      </c>
      <c r="B365" s="118" t="s">
        <v>369</v>
      </c>
      <c r="C365" s="100">
        <v>9</v>
      </c>
      <c r="D365" s="100">
        <v>6</v>
      </c>
      <c r="F365" s="100">
        <v>2</v>
      </c>
      <c r="H365" s="100">
        <f t="shared" si="55"/>
        <v>17</v>
      </c>
      <c r="I365" s="123" t="str">
        <f t="shared" si="56"/>
        <v>統一超商</v>
      </c>
      <c r="J365" s="127" t="str">
        <f>IF((I365&lt;&gt;店舗数一覧_2021!I365),"○","")</f>
        <v/>
      </c>
      <c r="K365" s="124">
        <v>32198</v>
      </c>
      <c r="L365" s="102">
        <f t="shared" ref="L365:L372" si="57">IF(H365=0,"-",(K365/H365))</f>
        <v>1894</v>
      </c>
      <c r="M365" s="104"/>
      <c r="N365" s="104"/>
      <c r="O365" s="104"/>
      <c r="P365" s="104"/>
      <c r="Q365" s="104"/>
      <c r="R365" s="104"/>
    </row>
    <row r="366" spans="1:18" s="100" customFormat="1">
      <c r="A366" s="117" t="s">
        <v>364</v>
      </c>
      <c r="B366" s="118" t="s">
        <v>370</v>
      </c>
      <c r="C366" s="100">
        <v>8</v>
      </c>
      <c r="D366" s="100">
        <v>4</v>
      </c>
      <c r="E366" s="100">
        <v>1</v>
      </c>
      <c r="F366" s="100">
        <v>1</v>
      </c>
      <c r="H366" s="100">
        <f t="shared" si="55"/>
        <v>14</v>
      </c>
      <c r="I366" s="123" t="str">
        <f t="shared" si="56"/>
        <v>統一超商</v>
      </c>
      <c r="J366" s="127" t="str">
        <f>IF((I366&lt;&gt;店舗数一覧_2021!I366),"○","")</f>
        <v/>
      </c>
      <c r="K366" s="124">
        <v>24355</v>
      </c>
      <c r="L366" s="102">
        <f t="shared" si="57"/>
        <v>1739.6428571428571</v>
      </c>
      <c r="M366" s="104"/>
      <c r="N366" s="104"/>
      <c r="O366" s="104"/>
      <c r="P366" s="104"/>
      <c r="Q366" s="104"/>
      <c r="R366" s="104"/>
    </row>
    <row r="367" spans="1:18" s="100" customFormat="1">
      <c r="A367" s="117" t="s">
        <v>364</v>
      </c>
      <c r="B367" s="118" t="s">
        <v>371</v>
      </c>
      <c r="C367" s="100">
        <v>2</v>
      </c>
      <c r="D367" s="100">
        <v>1</v>
      </c>
      <c r="H367" s="100">
        <f t="shared" si="55"/>
        <v>3</v>
      </c>
      <c r="I367" s="123" t="str">
        <f t="shared" si="56"/>
        <v>統一超商</v>
      </c>
      <c r="J367" s="127" t="str">
        <f>IF((I367&lt;&gt;店舗数一覧_2021!I367),"○","")</f>
        <v>○</v>
      </c>
      <c r="K367" s="124">
        <v>6093</v>
      </c>
      <c r="L367" s="102">
        <f t="shared" si="57"/>
        <v>2031</v>
      </c>
      <c r="M367" s="104"/>
      <c r="N367" s="104"/>
      <c r="O367" s="104"/>
      <c r="P367" s="104"/>
      <c r="Q367" s="104"/>
      <c r="R367" s="104"/>
    </row>
    <row r="368" spans="1:18" s="100" customFormat="1">
      <c r="A368" s="117" t="s">
        <v>364</v>
      </c>
      <c r="B368" s="118" t="s">
        <v>372</v>
      </c>
      <c r="C368" s="100">
        <v>27</v>
      </c>
      <c r="D368" s="100">
        <v>23</v>
      </c>
      <c r="E368" s="100">
        <v>4</v>
      </c>
      <c r="F368" s="100">
        <v>5</v>
      </c>
      <c r="G368" s="100">
        <v>3</v>
      </c>
      <c r="H368" s="100">
        <f t="shared" si="55"/>
        <v>62</v>
      </c>
      <c r="I368" s="123" t="str">
        <f t="shared" si="56"/>
        <v>統一超商</v>
      </c>
      <c r="J368" s="127" t="str">
        <f>IF((I368&lt;&gt;店舗数一覧_2021!I368),"○","")</f>
        <v>○</v>
      </c>
      <c r="K368" s="124">
        <v>95361</v>
      </c>
      <c r="L368" s="102">
        <f t="shared" si="57"/>
        <v>1538.0806451612902</v>
      </c>
      <c r="M368" s="104"/>
      <c r="N368" s="104"/>
      <c r="O368" s="104"/>
      <c r="P368" s="104"/>
      <c r="Q368" s="104"/>
      <c r="R368" s="104"/>
    </row>
    <row r="369" spans="1:18" s="100" customFormat="1">
      <c r="A369" s="117" t="s">
        <v>364</v>
      </c>
      <c r="B369" s="118" t="s">
        <v>611</v>
      </c>
      <c r="C369" s="100">
        <v>14</v>
      </c>
      <c r="D369" s="100">
        <v>6</v>
      </c>
      <c r="E369" s="100">
        <v>1</v>
      </c>
      <c r="F369" s="100">
        <v>4</v>
      </c>
      <c r="G369" s="100">
        <v>1</v>
      </c>
      <c r="H369" s="100">
        <f t="shared" si="55"/>
        <v>26</v>
      </c>
      <c r="I369" s="123" t="str">
        <f t="shared" si="56"/>
        <v>統一超商</v>
      </c>
      <c r="J369" s="127" t="str">
        <f>IF((I369&lt;&gt;店舗数一覧_2021!I369),"○","")</f>
        <v/>
      </c>
      <c r="K369" s="124">
        <v>35204</v>
      </c>
      <c r="L369" s="102">
        <f t="shared" si="57"/>
        <v>1354</v>
      </c>
      <c r="M369" s="104"/>
      <c r="N369" s="104"/>
      <c r="O369" s="104"/>
      <c r="P369" s="104"/>
      <c r="Q369" s="104"/>
      <c r="R369" s="104"/>
    </row>
    <row r="370" spans="1:18" s="100" customFormat="1">
      <c r="A370" s="117" t="s">
        <v>364</v>
      </c>
      <c r="B370" s="118" t="s">
        <v>374</v>
      </c>
      <c r="C370" s="100">
        <v>20</v>
      </c>
      <c r="D370" s="100">
        <v>13</v>
      </c>
      <c r="E370" s="100">
        <v>1</v>
      </c>
      <c r="F370" s="100">
        <v>3</v>
      </c>
      <c r="G370" s="100">
        <v>3</v>
      </c>
      <c r="H370" s="100">
        <f t="shared" si="55"/>
        <v>40</v>
      </c>
      <c r="I370" s="123" t="str">
        <f t="shared" si="56"/>
        <v>統一超商</v>
      </c>
      <c r="J370" s="127" t="str">
        <f>IF((I370&lt;&gt;店舗数一覧_2021!I370),"○","")</f>
        <v/>
      </c>
      <c r="K370" s="124">
        <v>71496</v>
      </c>
      <c r="L370" s="102">
        <f t="shared" si="57"/>
        <v>1787.4</v>
      </c>
      <c r="M370" s="104"/>
      <c r="N370" s="104"/>
      <c r="O370" s="104"/>
      <c r="P370" s="104"/>
      <c r="Q370" s="104"/>
      <c r="R370" s="104"/>
    </row>
    <row r="371" spans="1:18" s="100" customFormat="1">
      <c r="A371" s="117" t="s">
        <v>364</v>
      </c>
      <c r="B371" s="118" t="s">
        <v>375</v>
      </c>
      <c r="C371" s="100">
        <v>13</v>
      </c>
      <c r="D371" s="100">
        <v>5</v>
      </c>
      <c r="E371" s="100">
        <v>2</v>
      </c>
      <c r="F371" s="100">
        <v>9</v>
      </c>
      <c r="G371" s="100">
        <v>1</v>
      </c>
      <c r="H371" s="100">
        <f t="shared" si="55"/>
        <v>30</v>
      </c>
      <c r="I371" s="123" t="str">
        <f t="shared" si="56"/>
        <v>統一超商</v>
      </c>
      <c r="J371" s="127" t="str">
        <f>IF((I371&lt;&gt;店舗数一覧_2021!I371),"○","")</f>
        <v/>
      </c>
      <c r="K371" s="124">
        <v>38780</v>
      </c>
      <c r="L371" s="102">
        <f t="shared" si="57"/>
        <v>1292.6666666666667</v>
      </c>
      <c r="M371" s="104"/>
      <c r="N371" s="104"/>
      <c r="O371" s="104"/>
      <c r="P371" s="104"/>
      <c r="Q371" s="104"/>
      <c r="R371" s="104"/>
    </row>
    <row r="372" spans="1:18" s="100" customFormat="1">
      <c r="A372" s="117" t="s">
        <v>364</v>
      </c>
      <c r="B372" s="118" t="s">
        <v>376</v>
      </c>
      <c r="C372" s="100">
        <v>9</v>
      </c>
      <c r="D372" s="100">
        <v>4</v>
      </c>
      <c r="F372" s="100">
        <v>3</v>
      </c>
      <c r="G372" s="100">
        <v>1</v>
      </c>
      <c r="H372" s="100">
        <f t="shared" si="55"/>
        <v>17</v>
      </c>
      <c r="I372" s="123" t="str">
        <f t="shared" si="56"/>
        <v>統一超商</v>
      </c>
      <c r="J372" s="127" t="str">
        <f>IF((I372&lt;&gt;店舗数一覧_2021!I372),"○","")</f>
        <v/>
      </c>
      <c r="K372" s="124">
        <v>28784</v>
      </c>
      <c r="L372" s="102">
        <f t="shared" si="57"/>
        <v>1693.1764705882354</v>
      </c>
      <c r="M372" s="104">
        <f>SUM(C361:C372)</f>
        <v>138</v>
      </c>
      <c r="N372" s="104">
        <f t="shared" ref="N372:R372" si="58">SUM(D361:D372)</f>
        <v>82</v>
      </c>
      <c r="O372" s="104">
        <f t="shared" si="58"/>
        <v>16</v>
      </c>
      <c r="P372" s="104">
        <f t="shared" si="58"/>
        <v>34</v>
      </c>
      <c r="Q372" s="104">
        <f t="shared" si="58"/>
        <v>11</v>
      </c>
      <c r="R372" s="104">
        <f t="shared" si="58"/>
        <v>281</v>
      </c>
    </row>
    <row r="373" spans="1:18">
      <c r="I373" s="123"/>
      <c r="J373" s="127" t="str">
        <f>IF((I373&lt;&gt;店舗数一覧_2021!I373),"○","")</f>
        <v/>
      </c>
      <c r="K373" s="124"/>
    </row>
    <row r="374" spans="1:18" s="100" customFormat="1">
      <c r="A374" s="117" t="s">
        <v>377</v>
      </c>
      <c r="B374" s="118" t="s">
        <v>378</v>
      </c>
      <c r="C374" s="100">
        <v>1</v>
      </c>
      <c r="D374" s="100">
        <v>1</v>
      </c>
      <c r="H374" s="100">
        <f t="shared" ref="H374:H390" si="59">SUM(C374:G374)</f>
        <v>2</v>
      </c>
      <c r="I374" s="123" t="str">
        <f t="shared" ref="I374:I390" si="60">IF(MAX(C374:G374)=0,"没有店舗",IF(COUNTIF(C374:G374,MAX(C374:G374))&gt;1,"首位複数",INDEX(C$2:G$2,1,MATCH(MAX(C374:G374),C374:G374,0))))</f>
        <v>首位複数</v>
      </c>
      <c r="J374" s="127" t="str">
        <f>IF((I374&lt;&gt;店舗数一覧_2021!I374),"○","")</f>
        <v/>
      </c>
      <c r="K374" s="124">
        <v>3871</v>
      </c>
      <c r="L374" s="102">
        <f t="shared" ref="L374:L390" si="61">IF(H374=0,"-",(K374/H374))</f>
        <v>1935.5</v>
      </c>
      <c r="M374" s="104"/>
      <c r="N374" s="104"/>
      <c r="O374" s="104"/>
      <c r="P374" s="104"/>
      <c r="Q374" s="104"/>
      <c r="R374" s="104"/>
    </row>
    <row r="375" spans="1:18" s="100" customFormat="1">
      <c r="A375" s="117" t="s">
        <v>377</v>
      </c>
      <c r="B375" s="118" t="s">
        <v>379</v>
      </c>
      <c r="C375" s="100">
        <v>1</v>
      </c>
      <c r="D375" s="100">
        <v>1</v>
      </c>
      <c r="H375" s="100">
        <f t="shared" si="59"/>
        <v>2</v>
      </c>
      <c r="I375" s="123" t="str">
        <f t="shared" si="60"/>
        <v>首位複数</v>
      </c>
      <c r="J375" s="127" t="str">
        <f>IF((I375&lt;&gt;店舗数一覧_2021!I375),"○","")</f>
        <v>○</v>
      </c>
      <c r="K375" s="124">
        <v>5367</v>
      </c>
      <c r="L375" s="102">
        <f t="shared" si="61"/>
        <v>2683.5</v>
      </c>
      <c r="M375" s="104"/>
      <c r="N375" s="104"/>
      <c r="O375" s="104"/>
      <c r="P375" s="104"/>
      <c r="Q375" s="104"/>
      <c r="R375" s="104"/>
    </row>
    <row r="376" spans="1:18" s="100" customFormat="1">
      <c r="A376" s="117" t="s">
        <v>377</v>
      </c>
      <c r="B376" s="118" t="s">
        <v>380</v>
      </c>
      <c r="C376" s="100">
        <v>4</v>
      </c>
      <c r="D376" s="100">
        <v>1</v>
      </c>
      <c r="H376" s="100">
        <f t="shared" si="59"/>
        <v>5</v>
      </c>
      <c r="I376" s="123" t="str">
        <f t="shared" si="60"/>
        <v>統一超商</v>
      </c>
      <c r="J376" s="127" t="str">
        <f>IF((I376&lt;&gt;店舗数一覧_2021!I376),"○","")</f>
        <v/>
      </c>
      <c r="K376" s="124">
        <v>15247</v>
      </c>
      <c r="L376" s="102">
        <f t="shared" si="61"/>
        <v>3049.4</v>
      </c>
      <c r="M376" s="104"/>
      <c r="N376" s="104"/>
      <c r="O376" s="104"/>
      <c r="P376" s="104"/>
      <c r="Q376" s="104"/>
      <c r="R376" s="104"/>
    </row>
    <row r="377" spans="1:18" s="100" customFormat="1">
      <c r="A377" s="117" t="s">
        <v>377</v>
      </c>
      <c r="B377" s="118" t="s">
        <v>381</v>
      </c>
      <c r="C377" s="100">
        <v>2</v>
      </c>
      <c r="D377" s="100">
        <v>3</v>
      </c>
      <c r="H377" s="100">
        <f t="shared" si="59"/>
        <v>5</v>
      </c>
      <c r="I377" s="123" t="str">
        <f t="shared" si="60"/>
        <v>全家便利</v>
      </c>
      <c r="J377" s="127" t="str">
        <f>IF((I377&lt;&gt;店舗数一覧_2021!I377),"○","")</f>
        <v>○</v>
      </c>
      <c r="K377" s="124">
        <v>9901</v>
      </c>
      <c r="L377" s="102">
        <f t="shared" si="61"/>
        <v>1980.2</v>
      </c>
      <c r="M377" s="104"/>
      <c r="N377" s="104"/>
      <c r="O377" s="104"/>
      <c r="P377" s="104"/>
      <c r="Q377" s="104"/>
      <c r="R377" s="104"/>
    </row>
    <row r="378" spans="1:18" s="100" customFormat="1">
      <c r="A378" s="117" t="s">
        <v>377</v>
      </c>
      <c r="B378" s="118" t="s">
        <v>382</v>
      </c>
      <c r="C378" s="100">
        <v>2</v>
      </c>
      <c r="D378" s="100">
        <v>2</v>
      </c>
      <c r="H378" s="100">
        <f t="shared" si="59"/>
        <v>4</v>
      </c>
      <c r="I378" s="123" t="str">
        <f t="shared" si="60"/>
        <v>首位複数</v>
      </c>
      <c r="J378" s="127" t="str">
        <f>IF((I378&lt;&gt;店舗数一覧_2021!I378),"○","")</f>
        <v>○</v>
      </c>
      <c r="K378" s="124">
        <v>8340</v>
      </c>
      <c r="L378" s="102">
        <f t="shared" si="61"/>
        <v>2085</v>
      </c>
      <c r="M378" s="104"/>
      <c r="N378" s="104"/>
      <c r="O378" s="104"/>
      <c r="P378" s="104"/>
      <c r="Q378" s="104"/>
      <c r="R378" s="104"/>
    </row>
    <row r="379" spans="1:18" s="100" customFormat="1">
      <c r="A379" s="117" t="s">
        <v>377</v>
      </c>
      <c r="B379" s="118" t="s">
        <v>383</v>
      </c>
      <c r="C379" s="100">
        <v>29</v>
      </c>
      <c r="D379" s="100">
        <v>17</v>
      </c>
      <c r="G379" s="100">
        <v>1</v>
      </c>
      <c r="H379" s="100">
        <f t="shared" si="59"/>
        <v>47</v>
      </c>
      <c r="I379" s="123" t="str">
        <f t="shared" si="60"/>
        <v>統一超商</v>
      </c>
      <c r="J379" s="127" t="str">
        <f>IF((I379&lt;&gt;店舗数一覧_2021!I379),"○","")</f>
        <v/>
      </c>
      <c r="K379" s="124">
        <v>63182</v>
      </c>
      <c r="L379" s="102">
        <f t="shared" si="61"/>
        <v>1344.2978723404256</v>
      </c>
      <c r="M379" s="104">
        <f>SUM(C374:C379)</f>
        <v>39</v>
      </c>
      <c r="N379" s="104">
        <f t="shared" ref="N379:R379" si="62">SUM(D374:D379)</f>
        <v>25</v>
      </c>
      <c r="O379" s="104">
        <f t="shared" si="62"/>
        <v>0</v>
      </c>
      <c r="P379" s="104">
        <f t="shared" si="62"/>
        <v>0</v>
      </c>
      <c r="Q379" s="104">
        <f t="shared" si="62"/>
        <v>1</v>
      </c>
      <c r="R379" s="104">
        <f t="shared" si="62"/>
        <v>65</v>
      </c>
    </row>
    <row r="380" spans="1:18" s="100" customFormat="1">
      <c r="A380" s="117" t="s">
        <v>384</v>
      </c>
      <c r="B380" s="118" t="s">
        <v>385</v>
      </c>
      <c r="C380" s="100">
        <v>2</v>
      </c>
      <c r="D380" s="100">
        <v>1</v>
      </c>
      <c r="H380" s="100">
        <f t="shared" si="59"/>
        <v>3</v>
      </c>
      <c r="I380" s="123" t="str">
        <f t="shared" si="60"/>
        <v>統一超商</v>
      </c>
      <c r="J380" s="127" t="str">
        <f>IF((I380&lt;&gt;店舗数一覧_2021!I380),"○","")</f>
        <v/>
      </c>
      <c r="K380" s="124">
        <v>12692</v>
      </c>
      <c r="L380" s="102">
        <f t="shared" si="61"/>
        <v>4230.666666666667</v>
      </c>
      <c r="M380" s="104"/>
      <c r="N380" s="104"/>
      <c r="O380" s="104"/>
      <c r="P380" s="104"/>
      <c r="Q380" s="104"/>
      <c r="R380" s="104"/>
    </row>
    <row r="381" spans="1:18" s="100" customFormat="1">
      <c r="A381" s="117" t="s">
        <v>384</v>
      </c>
      <c r="B381" s="118" t="s">
        <v>386</v>
      </c>
      <c r="C381" s="100">
        <v>9</v>
      </c>
      <c r="D381" s="100">
        <v>4</v>
      </c>
      <c r="H381" s="100">
        <f t="shared" si="59"/>
        <v>13</v>
      </c>
      <c r="I381" s="123" t="str">
        <f t="shared" si="60"/>
        <v>統一超商</v>
      </c>
      <c r="J381" s="127" t="str">
        <f>IF((I381&lt;&gt;店舗数一覧_2021!I381),"○","")</f>
        <v/>
      </c>
      <c r="K381" s="124">
        <v>42877</v>
      </c>
      <c r="L381" s="102">
        <f t="shared" si="61"/>
        <v>3298.2307692307691</v>
      </c>
    </row>
    <row r="382" spans="1:18" s="100" customFormat="1">
      <c r="A382" s="117" t="s">
        <v>384</v>
      </c>
      <c r="B382" s="118" t="s">
        <v>387</v>
      </c>
      <c r="C382" s="100">
        <v>5</v>
      </c>
      <c r="D382" s="100">
        <v>2</v>
      </c>
      <c r="H382" s="100">
        <f t="shared" si="59"/>
        <v>7</v>
      </c>
      <c r="I382" s="123" t="str">
        <f t="shared" si="60"/>
        <v>統一超商</v>
      </c>
      <c r="J382" s="127" t="str">
        <f>IF((I382&lt;&gt;店舗数一覧_2021!I382),"○","")</f>
        <v/>
      </c>
      <c r="K382" s="124">
        <v>33136</v>
      </c>
      <c r="L382" s="102">
        <f t="shared" si="61"/>
        <v>4733.7142857142853</v>
      </c>
      <c r="M382" s="104"/>
      <c r="N382" s="104"/>
      <c r="O382" s="104"/>
      <c r="P382" s="104"/>
      <c r="Q382" s="104"/>
      <c r="R382" s="104"/>
    </row>
    <row r="383" spans="1:18" s="100" customFormat="1" ht="13.2" customHeight="1">
      <c r="A383" s="117" t="s">
        <v>384</v>
      </c>
      <c r="B383" s="118" t="s">
        <v>388</v>
      </c>
      <c r="C383" s="100">
        <v>3</v>
      </c>
      <c r="D383" s="100">
        <v>1</v>
      </c>
      <c r="H383" s="100">
        <f t="shared" si="59"/>
        <v>4</v>
      </c>
      <c r="I383" s="123" t="str">
        <f t="shared" si="60"/>
        <v>統一超商</v>
      </c>
      <c r="J383" s="127" t="str">
        <f>IF((I383&lt;&gt;店舗数一覧_2021!I383),"○","")</f>
        <v/>
      </c>
      <c r="K383" s="124">
        <v>20716</v>
      </c>
      <c r="L383" s="102">
        <f t="shared" si="61"/>
        <v>5179</v>
      </c>
      <c r="M383" s="121"/>
      <c r="N383" s="121"/>
      <c r="O383" s="121"/>
      <c r="P383" s="121"/>
      <c r="Q383" s="121"/>
      <c r="R383" s="121"/>
    </row>
    <row r="384" spans="1:18" s="100" customFormat="1" ht="13.2" customHeight="1">
      <c r="A384" s="117" t="s">
        <v>384</v>
      </c>
      <c r="B384" s="118" t="s">
        <v>600</v>
      </c>
      <c r="H384" s="100">
        <f t="shared" si="59"/>
        <v>0</v>
      </c>
      <c r="I384" s="123" t="str">
        <f t="shared" si="60"/>
        <v>没有店舗</v>
      </c>
      <c r="J384" s="127" t="str">
        <f>IF((I384&lt;&gt;店舗数一覧_2021!I384),"○","")</f>
        <v/>
      </c>
      <c r="K384" s="124">
        <v>664</v>
      </c>
      <c r="L384" s="102" t="str">
        <f t="shared" si="61"/>
        <v>-</v>
      </c>
      <c r="M384" s="121"/>
      <c r="N384" s="121"/>
      <c r="O384" s="121"/>
      <c r="P384" s="121"/>
      <c r="Q384" s="121"/>
      <c r="R384" s="121"/>
    </row>
    <row r="385" spans="1:18" s="100" customFormat="1">
      <c r="A385" s="117" t="s">
        <v>384</v>
      </c>
      <c r="B385" s="118" t="s">
        <v>390</v>
      </c>
      <c r="C385" s="100">
        <v>8</v>
      </c>
      <c r="D385" s="100">
        <v>6</v>
      </c>
      <c r="H385" s="100">
        <f t="shared" si="59"/>
        <v>14</v>
      </c>
      <c r="I385" s="123" t="str">
        <f t="shared" si="60"/>
        <v>統一超商</v>
      </c>
      <c r="J385" s="127" t="str">
        <f>IF((I385&lt;&gt;店舗数一覧_2021!I385),"○","")</f>
        <v/>
      </c>
      <c r="K385" s="124">
        <v>30426</v>
      </c>
      <c r="L385" s="102">
        <f t="shared" si="61"/>
        <v>2173.2857142857142</v>
      </c>
      <c r="M385" s="121">
        <f>SUM(C380:C385)</f>
        <v>27</v>
      </c>
      <c r="N385" s="121">
        <f t="shared" ref="N385:R385" si="63">SUM(D380:D385)</f>
        <v>14</v>
      </c>
      <c r="O385" s="121">
        <f t="shared" si="63"/>
        <v>0</v>
      </c>
      <c r="P385" s="121">
        <f t="shared" si="63"/>
        <v>0</v>
      </c>
      <c r="Q385" s="121">
        <f t="shared" si="63"/>
        <v>0</v>
      </c>
      <c r="R385" s="121">
        <f t="shared" si="63"/>
        <v>41</v>
      </c>
    </row>
    <row r="386" spans="1:18" s="100" customFormat="1">
      <c r="A386" s="117" t="s">
        <v>391</v>
      </c>
      <c r="B386" s="118" t="s">
        <v>392</v>
      </c>
      <c r="C386" s="100">
        <v>3</v>
      </c>
      <c r="D386" s="100">
        <v>1</v>
      </c>
      <c r="H386" s="100">
        <f t="shared" si="59"/>
        <v>4</v>
      </c>
      <c r="I386" s="123" t="str">
        <f t="shared" si="60"/>
        <v>統一超商</v>
      </c>
      <c r="J386" s="127" t="str">
        <f>IF((I386&lt;&gt;店舗数一覧_2021!I386),"○","")</f>
        <v/>
      </c>
      <c r="K386" s="122">
        <v>2726</v>
      </c>
      <c r="L386" s="102">
        <f t="shared" si="61"/>
        <v>681.5</v>
      </c>
      <c r="M386" s="121"/>
      <c r="N386" s="121"/>
      <c r="O386" s="121"/>
      <c r="P386" s="121"/>
      <c r="Q386" s="121"/>
      <c r="R386" s="121"/>
    </row>
    <row r="387" spans="1:18" s="100" customFormat="1">
      <c r="A387" s="117" t="s">
        <v>391</v>
      </c>
      <c r="B387" s="118" t="s">
        <v>393</v>
      </c>
      <c r="C387" s="100">
        <v>6</v>
      </c>
      <c r="D387" s="100">
        <v>6</v>
      </c>
      <c r="H387" s="100">
        <f t="shared" si="59"/>
        <v>12</v>
      </c>
      <c r="I387" s="123" t="str">
        <f t="shared" si="60"/>
        <v>首位複数</v>
      </c>
      <c r="J387" s="127" t="str">
        <f>IF((I387&lt;&gt;店舗数一覧_2021!I387),"○","")</f>
        <v>○</v>
      </c>
      <c r="K387" s="124">
        <v>7629</v>
      </c>
      <c r="L387" s="102">
        <f t="shared" si="61"/>
        <v>635.75</v>
      </c>
      <c r="M387" s="121"/>
      <c r="N387" s="121"/>
      <c r="O387" s="121"/>
      <c r="P387" s="121"/>
      <c r="Q387" s="121"/>
      <c r="R387" s="121"/>
    </row>
    <row r="388" spans="1:18" s="100" customFormat="1">
      <c r="A388" s="117" t="s">
        <v>391</v>
      </c>
      <c r="B388" s="118" t="s">
        <v>394</v>
      </c>
      <c r="C388" s="100">
        <v>1</v>
      </c>
      <c r="H388" s="100">
        <f t="shared" si="59"/>
        <v>1</v>
      </c>
      <c r="I388" s="123" t="str">
        <f t="shared" si="60"/>
        <v>統一超商</v>
      </c>
      <c r="J388" s="127" t="str">
        <f>IF((I388&lt;&gt;店舗数一覧_2021!I388),"○","")</f>
        <v/>
      </c>
      <c r="K388" s="124">
        <v>1489</v>
      </c>
      <c r="L388" s="102">
        <f t="shared" si="61"/>
        <v>1489</v>
      </c>
      <c r="M388" s="121"/>
      <c r="N388" s="121"/>
      <c r="O388" s="121"/>
      <c r="P388" s="121"/>
      <c r="Q388" s="121"/>
      <c r="R388" s="121"/>
    </row>
    <row r="389" spans="1:18" s="100" customFormat="1">
      <c r="A389" s="117" t="s">
        <v>391</v>
      </c>
      <c r="B389" s="118" t="s">
        <v>395</v>
      </c>
      <c r="C389" s="100">
        <v>1</v>
      </c>
      <c r="H389" s="100">
        <f t="shared" si="59"/>
        <v>1</v>
      </c>
      <c r="I389" s="123" t="str">
        <f t="shared" si="60"/>
        <v>統一超商</v>
      </c>
      <c r="J389" s="127" t="str">
        <f>IF((I389&lt;&gt;店舗数一覧_2021!I389),"○","")</f>
        <v/>
      </c>
      <c r="K389" s="124">
        <v>1452</v>
      </c>
      <c r="L389" s="102">
        <f t="shared" si="61"/>
        <v>1452</v>
      </c>
      <c r="M389" s="121">
        <f>SUM(C386:C389)</f>
        <v>11</v>
      </c>
      <c r="N389" s="121">
        <f t="shared" ref="N389:R389" si="64">SUM(D386:D389)</f>
        <v>7</v>
      </c>
      <c r="O389" s="121">
        <f t="shared" si="64"/>
        <v>0</v>
      </c>
      <c r="P389" s="121">
        <f t="shared" si="64"/>
        <v>0</v>
      </c>
      <c r="Q389" s="121">
        <f t="shared" si="64"/>
        <v>0</v>
      </c>
      <c r="R389" s="121">
        <f t="shared" si="64"/>
        <v>18</v>
      </c>
    </row>
    <row r="390" spans="1:18" s="100" customFormat="1">
      <c r="A390" s="117"/>
      <c r="B390" s="118" t="s">
        <v>6</v>
      </c>
      <c r="C390" s="100">
        <f>SUM(C3:C389)</f>
        <v>7363</v>
      </c>
      <c r="D390" s="100">
        <f>SUM(D3:D387)</f>
        <v>4515</v>
      </c>
      <c r="E390" s="100">
        <f>SUM(E3:E387)</f>
        <v>391</v>
      </c>
      <c r="F390" s="100">
        <f>SUM(F3:F387)</f>
        <v>1764</v>
      </c>
      <c r="G390" s="100">
        <f>SUM(G3:G387)</f>
        <v>161</v>
      </c>
      <c r="H390" s="100">
        <f t="shared" si="59"/>
        <v>14194</v>
      </c>
      <c r="I390" s="123" t="str">
        <f t="shared" si="60"/>
        <v>統一超商</v>
      </c>
      <c r="J390" s="127" t="str">
        <f>IF((I390&lt;&gt;店舗数一覧_2021!I390),"○","")</f>
        <v/>
      </c>
      <c r="K390" s="124">
        <f>SUM(K3:K389)</f>
        <v>23539588</v>
      </c>
      <c r="L390" s="102">
        <f t="shared" si="61"/>
        <v>1658.4182048752994</v>
      </c>
      <c r="M390" s="104"/>
      <c r="N390" s="104"/>
      <c r="O390" s="104"/>
      <c r="P390" s="104"/>
      <c r="Q390" s="104"/>
      <c r="R390" s="104"/>
    </row>
    <row r="391" spans="1:18" s="100" customFormat="1">
      <c r="A391" s="117"/>
      <c r="B391" s="118"/>
      <c r="C391" s="100">
        <f>COUNT(C3:C389)</f>
        <v>366</v>
      </c>
      <c r="D391" s="100">
        <f t="shared" ref="D391:H391" si="65">COUNT(D3:D389)</f>
        <v>329</v>
      </c>
      <c r="E391" s="100">
        <f t="shared" si="65"/>
        <v>149</v>
      </c>
      <c r="F391" s="100">
        <f t="shared" si="65"/>
        <v>261</v>
      </c>
      <c r="G391" s="100">
        <f t="shared" si="65"/>
        <v>97</v>
      </c>
      <c r="H391" s="100">
        <f t="shared" si="65"/>
        <v>364</v>
      </c>
      <c r="J391" s="126" t="str">
        <f>IF((I391&lt;&gt;店舗数一覧_2020!I391),"○","")</f>
        <v/>
      </c>
      <c r="K391" s="101"/>
      <c r="L391" s="102"/>
    </row>
    <row r="393" spans="1:18">
      <c r="B393" s="118">
        <v>2021</v>
      </c>
      <c r="C393" s="100">
        <f>店舗数一覧_2021!C390</f>
        <v>6296</v>
      </c>
      <c r="D393" s="100">
        <f>店舗数一覧_2021!D390</f>
        <v>3876</v>
      </c>
      <c r="E393" s="100">
        <f>店舗数一覧_2021!E390</f>
        <v>745</v>
      </c>
      <c r="F393" s="100">
        <f>店舗数一覧_2021!F390</f>
        <v>1444</v>
      </c>
      <c r="G393" s="100">
        <f>店舗数一覧_2021!G390</f>
        <v>71</v>
      </c>
      <c r="H393" s="100">
        <f>店舗数一覧_2021!H390</f>
        <v>12432</v>
      </c>
    </row>
    <row r="394" spans="1:18">
      <c r="B394" s="128" t="s">
        <v>612</v>
      </c>
      <c r="C394" s="129">
        <f>C390-C393</f>
        <v>1067</v>
      </c>
      <c r="D394" s="129">
        <f t="shared" ref="D394:H394" si="66">D390-D393</f>
        <v>639</v>
      </c>
      <c r="E394" s="129">
        <f t="shared" si="66"/>
        <v>-354</v>
      </c>
      <c r="F394" s="129">
        <f t="shared" si="66"/>
        <v>320</v>
      </c>
      <c r="G394" s="129">
        <f t="shared" si="66"/>
        <v>90</v>
      </c>
      <c r="H394" s="129">
        <f t="shared" si="66"/>
        <v>1762</v>
      </c>
    </row>
    <row r="397" spans="1:18" s="100" customFormat="1">
      <c r="A397" s="117"/>
      <c r="B397" s="118"/>
      <c r="F397" s="100" t="s">
        <v>13</v>
      </c>
      <c r="G397" s="100" t="s">
        <v>7</v>
      </c>
      <c r="I397" s="100">
        <f>COUNTIF(I$4:I$389,"統一超商")</f>
        <v>304</v>
      </c>
      <c r="K397" s="101"/>
      <c r="L397" s="102"/>
      <c r="M397" s="104"/>
      <c r="N397" s="104"/>
      <c r="O397" s="104"/>
      <c r="P397" s="104"/>
      <c r="Q397" s="104"/>
      <c r="R397" s="104"/>
    </row>
    <row r="398" spans="1:18" s="100" customFormat="1">
      <c r="A398" s="117"/>
      <c r="B398" s="118"/>
      <c r="G398" s="100" t="s">
        <v>8</v>
      </c>
      <c r="I398" s="100">
        <f>COUNTIF(I$4:I$389,"全家便利")</f>
        <v>19</v>
      </c>
      <c r="K398" s="101"/>
      <c r="L398" s="102"/>
      <c r="M398" s="104"/>
      <c r="N398" s="104"/>
      <c r="O398" s="104"/>
      <c r="P398" s="104"/>
      <c r="Q398" s="104"/>
      <c r="R398" s="104"/>
    </row>
    <row r="399" spans="1:18" s="100" customFormat="1">
      <c r="A399" s="117"/>
      <c r="B399" s="118"/>
      <c r="G399" s="100" t="s">
        <v>9</v>
      </c>
      <c r="I399" s="100">
        <f>COUNTIF(I$4:I$389,"来来超商")</f>
        <v>0</v>
      </c>
      <c r="K399" s="101"/>
      <c r="L399" s="102"/>
      <c r="M399" s="104"/>
      <c r="N399" s="104"/>
      <c r="O399" s="104"/>
      <c r="P399" s="104"/>
      <c r="Q399" s="104"/>
      <c r="R399" s="104"/>
    </row>
    <row r="400" spans="1:18" s="100" customFormat="1">
      <c r="A400" s="117"/>
      <c r="B400" s="118"/>
      <c r="G400" s="100" t="s">
        <v>10</v>
      </c>
      <c r="I400" s="100">
        <f>COUNTIF(I$4:I$389,"莱爾富国")</f>
        <v>5</v>
      </c>
      <c r="K400" s="101"/>
      <c r="L400" s="102"/>
      <c r="M400" s="104"/>
      <c r="N400" s="104"/>
      <c r="O400" s="104"/>
      <c r="P400" s="104"/>
      <c r="Q400" s="104"/>
      <c r="R400" s="104"/>
    </row>
    <row r="401" spans="1:18" s="100" customFormat="1">
      <c r="A401" s="117"/>
      <c r="B401" s="118"/>
      <c r="G401" s="100" t="s">
        <v>11</v>
      </c>
      <c r="I401" s="100">
        <f>COUNTIF(I$4:I$389,"台湾於酒")</f>
        <v>0</v>
      </c>
      <c r="K401" s="101"/>
      <c r="L401" s="102"/>
      <c r="M401" s="104"/>
      <c r="N401" s="104"/>
      <c r="O401" s="104"/>
      <c r="P401" s="104"/>
      <c r="Q401" s="104"/>
      <c r="R401" s="104"/>
    </row>
    <row r="402" spans="1:18" s="100" customFormat="1">
      <c r="A402" s="117"/>
      <c r="B402" s="118"/>
      <c r="G402" s="100" t="s">
        <v>396</v>
      </c>
      <c r="I402" s="100">
        <f>COUNTIF(I$4:I$389,"没有店舗")</f>
        <v>1</v>
      </c>
      <c r="K402" s="101"/>
      <c r="L402" s="102"/>
      <c r="M402" s="104"/>
      <c r="N402" s="104"/>
      <c r="O402" s="104"/>
      <c r="P402" s="104"/>
      <c r="Q402" s="104"/>
      <c r="R402" s="104"/>
    </row>
    <row r="403" spans="1:18" s="100" customFormat="1">
      <c r="A403" s="117"/>
      <c r="B403" s="118"/>
      <c r="G403" s="100" t="s">
        <v>630</v>
      </c>
      <c r="I403" s="100">
        <f>COUNTIF(I$4:I$389,"首位複数")</f>
        <v>39</v>
      </c>
      <c r="K403" s="101"/>
      <c r="L403" s="102"/>
      <c r="M403" s="104"/>
      <c r="N403" s="104"/>
      <c r="O403" s="104"/>
      <c r="P403" s="104"/>
      <c r="Q403" s="104"/>
      <c r="R403" s="104"/>
    </row>
    <row r="404" spans="1:18">
      <c r="G404" s="100" t="s">
        <v>6</v>
      </c>
      <c r="I404" s="100">
        <f>SUM(I397:I403)</f>
        <v>368</v>
      </c>
    </row>
  </sheetData>
  <mergeCells count="1">
    <mergeCell ref="M1:P1"/>
  </mergeCells>
  <phoneticPr fontId="9"/>
  <conditionalFormatting sqref="C4:C390">
    <cfRule type="expression" dxfId="359" priority="1">
      <formula>AND(C4&gt;0,C4=MAX($C4:$G4))</formula>
    </cfRule>
  </conditionalFormatting>
  <conditionalFormatting sqref="D4:D390">
    <cfRule type="expression" dxfId="358" priority="2">
      <formula>AND(D4&gt;0,D4=MAX($C4:$G4))</formula>
    </cfRule>
  </conditionalFormatting>
  <conditionalFormatting sqref="E4:E390">
    <cfRule type="expression" dxfId="357" priority="3">
      <formula>AND(E4&gt;0,E4=MAX($C4:$G4))</formula>
    </cfRule>
  </conditionalFormatting>
  <conditionalFormatting sqref="F4:F390">
    <cfRule type="expression" dxfId="356" priority="4">
      <formula>AND(F4&gt;0,F4=MAX($C4:$G4))</formula>
    </cfRule>
  </conditionalFormatting>
  <conditionalFormatting sqref="G4:G390">
    <cfRule type="expression" dxfId="355" priority="5">
      <formula>AND(G4&gt;0,G4=MAX($C4:$G4))</formula>
    </cfRule>
  </conditionalFormatting>
  <pageMargins left="0" right="0" top="0.39370078740157477" bottom="0.39370078740157477" header="0" footer="0"/>
  <headerFooter>
    <oddHeader>&amp;C&amp;A</oddHeader>
    <oddFooter>&amp;Cページ &amp;P</oddFooter>
  </headerFooter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04"/>
  <sheetViews>
    <sheetView tabSelected="1" zoomScale="85" zoomScaleNormal="85" workbookViewId="0">
      <pane xSplit="2" ySplit="2" topLeftCell="E378" activePane="bottomRight" state="frozen"/>
      <selection pane="topRight" activeCell="C1" sqref="C1"/>
      <selection pane="bottomLeft" activeCell="A3" sqref="A3"/>
      <selection pane="bottomRight" activeCell="C418" sqref="C418"/>
    </sheetView>
  </sheetViews>
  <sheetFormatPr defaultRowHeight="13.8"/>
  <cols>
    <col min="1" max="1" width="10.69921875" style="19" customWidth="1"/>
    <col min="2" max="2" width="10.69921875" style="20" customWidth="1"/>
    <col min="3" max="8" width="10.69921875" style="2" customWidth="1"/>
    <col min="9" max="10" width="10.69921875" style="100" customWidth="1"/>
    <col min="11" max="11" width="10.69921875" style="4" customWidth="1"/>
    <col min="12" max="12" width="17" style="5" bestFit="1" customWidth="1"/>
    <col min="13" max="18" width="10.69921875" style="6" customWidth="1"/>
    <col min="19" max="1023" width="10.69921875" style="2" customWidth="1"/>
  </cols>
  <sheetData>
    <row r="1" spans="1:18">
      <c r="A1" s="2"/>
      <c r="B1" s="2"/>
      <c r="M1" s="97" t="s">
        <v>6</v>
      </c>
      <c r="N1" s="97"/>
      <c r="O1" s="97"/>
      <c r="P1" s="97"/>
    </row>
    <row r="2" spans="1:18">
      <c r="A2" s="2"/>
      <c r="B2" s="2"/>
      <c r="C2" s="7" t="s">
        <v>7</v>
      </c>
      <c r="D2" s="8" t="s">
        <v>8</v>
      </c>
      <c r="E2" s="9" t="s">
        <v>9</v>
      </c>
      <c r="F2" s="89" t="s">
        <v>606</v>
      </c>
      <c r="G2" s="11" t="s">
        <v>11</v>
      </c>
      <c r="H2" s="12" t="s">
        <v>12</v>
      </c>
      <c r="I2" s="100" t="s">
        <v>13</v>
      </c>
      <c r="J2" s="100" t="s">
        <v>14</v>
      </c>
      <c r="K2" s="4" t="s">
        <v>15</v>
      </c>
      <c r="L2" s="13" t="s">
        <v>16</v>
      </c>
      <c r="M2" s="14" t="s">
        <v>7</v>
      </c>
      <c r="N2" s="15" t="s">
        <v>8</v>
      </c>
      <c r="O2" s="16" t="s">
        <v>9</v>
      </c>
      <c r="P2" s="17" t="s">
        <v>10</v>
      </c>
      <c r="Q2" s="18" t="s">
        <v>11</v>
      </c>
      <c r="R2" s="6" t="s">
        <v>6</v>
      </c>
    </row>
    <row r="3" spans="1:18">
      <c r="A3" s="2"/>
      <c r="B3" s="2"/>
      <c r="C3" s="7"/>
      <c r="D3" s="8"/>
      <c r="E3" s="9"/>
      <c r="F3" s="10"/>
      <c r="G3" s="11"/>
      <c r="H3" s="12"/>
      <c r="J3" s="125"/>
      <c r="M3" s="14"/>
      <c r="N3" s="15"/>
      <c r="O3" s="16"/>
      <c r="P3" s="17"/>
      <c r="Q3" s="18"/>
    </row>
    <row r="4" spans="1:18">
      <c r="A4" s="19" t="s">
        <v>17</v>
      </c>
      <c r="B4" s="20" t="s">
        <v>18</v>
      </c>
      <c r="C4" s="2">
        <v>11</v>
      </c>
      <c r="D4" s="2">
        <v>7</v>
      </c>
      <c r="E4" s="2">
        <v>7</v>
      </c>
      <c r="F4" s="2">
        <v>3</v>
      </c>
      <c r="H4" s="2">
        <f t="shared" ref="H4:H10" si="0">SUM(C4:G4)</f>
        <v>28</v>
      </c>
      <c r="I4" s="123" t="str">
        <f>IF(MAX(C4:G4)=0,"没有店舗",IF(COUNTIF(C4:G4,MAX(C4:G4))&gt;1,"首位複数",INDEX(C$2:G$2,1,MATCH(MAX(C4:G4),C4:G4,0))))</f>
        <v>統一超商</v>
      </c>
      <c r="J4" s="127" t="str">
        <f>IF((I4&lt;&gt;店舗数一覧_2021!I4),"○","")</f>
        <v/>
      </c>
      <c r="K4" s="4">
        <v>53594</v>
      </c>
      <c r="L4" s="5">
        <f t="shared" ref="L4:L10" si="1">IF(H4=0,"-",(K4/H4))</f>
        <v>1914.0714285714287</v>
      </c>
    </row>
    <row r="5" spans="1:18">
      <c r="A5" s="19" t="s">
        <v>17</v>
      </c>
      <c r="B5" s="20" t="s">
        <v>19</v>
      </c>
      <c r="C5" s="2">
        <v>6</v>
      </c>
      <c r="D5" s="2">
        <v>7</v>
      </c>
      <c r="E5" s="2">
        <v>6</v>
      </c>
      <c r="H5" s="2">
        <f t="shared" si="0"/>
        <v>19</v>
      </c>
      <c r="I5" s="123" t="str">
        <f t="shared" ref="I5:I68" si="2">IF(MAX(C5:G5)=0,"没有店舗",IF(COUNTIF(C5:G5,MAX(C5:G5))&gt;1,"首位複数",INDEX(C$2:G$2,1,MATCH(MAX(C5:G5),C5:G5,0))))</f>
        <v>全家便利</v>
      </c>
      <c r="J5" s="127" t="str">
        <f>IF((I5&lt;&gt;店舗数一覧_2021!I5),"○","")</f>
        <v/>
      </c>
      <c r="K5" s="4">
        <v>46318</v>
      </c>
      <c r="L5" s="5">
        <f t="shared" si="1"/>
        <v>2437.7894736842104</v>
      </c>
    </row>
    <row r="6" spans="1:18">
      <c r="A6" s="19" t="s">
        <v>17</v>
      </c>
      <c r="B6" s="20" t="s">
        <v>20</v>
      </c>
      <c r="C6" s="2">
        <v>15</v>
      </c>
      <c r="D6" s="2">
        <v>12</v>
      </c>
      <c r="E6" s="2">
        <v>11</v>
      </c>
      <c r="H6" s="2">
        <f t="shared" si="0"/>
        <v>38</v>
      </c>
      <c r="I6" s="123" t="str">
        <f t="shared" si="2"/>
        <v>統一超商</v>
      </c>
      <c r="J6" s="127" t="str">
        <f>IF((I6&lt;&gt;店舗数一覧_2021!I6),"○","")</f>
        <v/>
      </c>
      <c r="K6" s="4">
        <v>51186</v>
      </c>
      <c r="L6" s="5">
        <f t="shared" si="1"/>
        <v>1347</v>
      </c>
    </row>
    <row r="7" spans="1:18">
      <c r="A7" s="19" t="s">
        <v>17</v>
      </c>
      <c r="B7" s="20" t="s">
        <v>21</v>
      </c>
      <c r="C7" s="2">
        <v>17</v>
      </c>
      <c r="D7" s="2">
        <v>11</v>
      </c>
      <c r="E7" s="2">
        <v>11</v>
      </c>
      <c r="F7" s="2">
        <v>4</v>
      </c>
      <c r="H7" s="2">
        <f t="shared" si="0"/>
        <v>43</v>
      </c>
      <c r="I7" s="123" t="str">
        <f t="shared" si="2"/>
        <v>統一超商</v>
      </c>
      <c r="J7" s="127" t="str">
        <f>IF((I7&lt;&gt;店舗数一覧_2021!I7),"○","")</f>
        <v/>
      </c>
      <c r="K7" s="4">
        <v>42741</v>
      </c>
      <c r="L7" s="5">
        <f t="shared" si="1"/>
        <v>993.97674418604652</v>
      </c>
    </row>
    <row r="8" spans="1:18">
      <c r="A8" s="19" t="s">
        <v>17</v>
      </c>
      <c r="B8" s="20" t="s">
        <v>22</v>
      </c>
      <c r="C8" s="2">
        <v>13</v>
      </c>
      <c r="D8" s="2">
        <v>6</v>
      </c>
      <c r="E8" s="2">
        <v>7</v>
      </c>
      <c r="F8" s="2">
        <v>2</v>
      </c>
      <c r="H8" s="2">
        <f t="shared" si="0"/>
        <v>28</v>
      </c>
      <c r="I8" s="123" t="str">
        <f t="shared" si="2"/>
        <v>統一超商</v>
      </c>
      <c r="J8" s="127" t="str">
        <f>IF((I8&lt;&gt;店舗数一覧_2021!I8),"○","")</f>
        <v/>
      </c>
      <c r="K8" s="4">
        <v>53160</v>
      </c>
      <c r="L8" s="5">
        <f t="shared" si="1"/>
        <v>1898.5714285714287</v>
      </c>
    </row>
    <row r="9" spans="1:18">
      <c r="A9" s="19" t="s">
        <v>17</v>
      </c>
      <c r="B9" s="20" t="s">
        <v>23</v>
      </c>
      <c r="C9" s="2">
        <v>13</v>
      </c>
      <c r="D9" s="2">
        <v>15</v>
      </c>
      <c r="E9" s="2">
        <v>11</v>
      </c>
      <c r="H9" s="2">
        <f t="shared" si="0"/>
        <v>39</v>
      </c>
      <c r="I9" s="123" t="str">
        <f t="shared" si="2"/>
        <v>全家便利</v>
      </c>
      <c r="J9" s="127" t="str">
        <f>IF((I9&lt;&gt;店舗数一覧_2021!I9),"○","")</f>
        <v/>
      </c>
      <c r="K9" s="4">
        <v>81771</v>
      </c>
      <c r="L9" s="5">
        <f t="shared" si="1"/>
        <v>2096.6923076923076</v>
      </c>
    </row>
    <row r="10" spans="1:18">
      <c r="A10" s="19" t="s">
        <v>17</v>
      </c>
      <c r="B10" s="20" t="s">
        <v>24</v>
      </c>
      <c r="C10" s="2">
        <v>6</v>
      </c>
      <c r="D10" s="2">
        <v>6</v>
      </c>
      <c r="E10" s="2">
        <v>5</v>
      </c>
      <c r="F10" s="2">
        <v>1</v>
      </c>
      <c r="H10" s="2">
        <f t="shared" si="0"/>
        <v>18</v>
      </c>
      <c r="I10" s="123" t="str">
        <f t="shared" si="2"/>
        <v>首位複数</v>
      </c>
      <c r="J10" s="127" t="str">
        <f>IF((I10&lt;&gt;店舗数一覧_2021!I10),"○","")</f>
        <v/>
      </c>
      <c r="K10" s="4">
        <v>38499</v>
      </c>
      <c r="L10" s="5">
        <f t="shared" si="1"/>
        <v>2138.8333333333335</v>
      </c>
      <c r="M10" s="6">
        <f>SUM(C4:C10)</f>
        <v>81</v>
      </c>
      <c r="N10" s="6">
        <f>SUM(D4:D10)</f>
        <v>64</v>
      </c>
      <c r="O10" s="6">
        <f>SUM(E4:E10)</f>
        <v>58</v>
      </c>
      <c r="P10" s="6">
        <f>SUM(F4:F10)</f>
        <v>10</v>
      </c>
      <c r="Q10" s="6">
        <f>SUM(G4:G10)</f>
        <v>0</v>
      </c>
      <c r="R10" s="6">
        <f>SUM(M10:Q10)</f>
        <v>213</v>
      </c>
    </row>
    <row r="11" spans="1:18">
      <c r="I11" s="123"/>
      <c r="J11" s="127" t="str">
        <f>IF((I11&lt;&gt;店舗数一覧_2021!I11),"○","")</f>
        <v/>
      </c>
    </row>
    <row r="12" spans="1:18">
      <c r="A12" s="19" t="s">
        <v>25</v>
      </c>
      <c r="B12" s="20" t="s">
        <v>19</v>
      </c>
      <c r="C12" s="2">
        <v>118</v>
      </c>
      <c r="D12" s="2">
        <v>94</v>
      </c>
      <c r="E12" s="2">
        <v>3</v>
      </c>
      <c r="F12" s="2">
        <v>18</v>
      </c>
      <c r="G12" s="2">
        <v>1</v>
      </c>
      <c r="H12" s="2">
        <f t="shared" ref="H12:H23" si="3">SUM(C12:G12)</f>
        <v>234</v>
      </c>
      <c r="I12" s="123" t="str">
        <f t="shared" si="2"/>
        <v>統一超商</v>
      </c>
      <c r="J12" s="127" t="str">
        <f>IF((I12&lt;&gt;店舗数一覧_2021!I12),"○","")</f>
        <v/>
      </c>
      <c r="K12" s="4">
        <v>222978</v>
      </c>
      <c r="L12" s="5">
        <f t="shared" ref="L12:L23" si="4">IF(H12=0,"-",(K12/H12))</f>
        <v>952.89743589743591</v>
      </c>
    </row>
    <row r="13" spans="1:18">
      <c r="A13" s="19" t="s">
        <v>25</v>
      </c>
      <c r="B13" s="20" t="s">
        <v>20</v>
      </c>
      <c r="C13" s="2">
        <v>82</v>
      </c>
      <c r="D13" s="2">
        <v>59</v>
      </c>
      <c r="E13" s="2">
        <v>5</v>
      </c>
      <c r="F13" s="2">
        <v>14</v>
      </c>
      <c r="H13" s="2">
        <f t="shared" si="3"/>
        <v>160</v>
      </c>
      <c r="I13" s="123" t="str">
        <f t="shared" si="2"/>
        <v>統一超商</v>
      </c>
      <c r="J13" s="127" t="str">
        <f>IF((I13&lt;&gt;店舗数一覧_2021!I13),"○","")</f>
        <v/>
      </c>
      <c r="K13" s="4">
        <v>155045</v>
      </c>
      <c r="L13" s="5">
        <f t="shared" si="4"/>
        <v>969.03125</v>
      </c>
    </row>
    <row r="14" spans="1:18">
      <c r="A14" s="19" t="s">
        <v>25</v>
      </c>
      <c r="B14" s="20" t="s">
        <v>22</v>
      </c>
      <c r="C14" s="2">
        <v>76</v>
      </c>
      <c r="D14" s="2">
        <v>48</v>
      </c>
      <c r="E14" s="2">
        <v>9</v>
      </c>
      <c r="F14" s="2">
        <v>11</v>
      </c>
      <c r="H14" s="2">
        <f t="shared" si="3"/>
        <v>144</v>
      </c>
      <c r="I14" s="123" t="str">
        <f t="shared" si="2"/>
        <v>統一超商</v>
      </c>
      <c r="J14" s="127" t="str">
        <f>IF((I14&lt;&gt;店舗数一覧_2021!I14),"○","")</f>
        <v/>
      </c>
      <c r="K14" s="4">
        <v>214178</v>
      </c>
      <c r="L14" s="5">
        <f t="shared" si="4"/>
        <v>1487.3472222222222</v>
      </c>
    </row>
    <row r="15" spans="1:18">
      <c r="A15" s="19" t="s">
        <v>25</v>
      </c>
      <c r="B15" s="20" t="s">
        <v>26</v>
      </c>
      <c r="C15" s="2">
        <v>90</v>
      </c>
      <c r="D15" s="2">
        <v>49</v>
      </c>
      <c r="E15" s="2">
        <v>6</v>
      </c>
      <c r="F15" s="2">
        <v>30</v>
      </c>
      <c r="H15" s="2">
        <f t="shared" si="3"/>
        <v>175</v>
      </c>
      <c r="I15" s="123" t="str">
        <f t="shared" si="2"/>
        <v>統一超商</v>
      </c>
      <c r="J15" s="127" t="str">
        <f>IF((I15&lt;&gt;店舗数一覧_2021!I15),"○","")</f>
        <v/>
      </c>
      <c r="K15" s="4">
        <v>281615</v>
      </c>
      <c r="L15" s="5">
        <f t="shared" si="4"/>
        <v>1609.2285714285715</v>
      </c>
    </row>
    <row r="16" spans="1:18">
      <c r="A16" s="19" t="s">
        <v>25</v>
      </c>
      <c r="B16" s="20" t="s">
        <v>27</v>
      </c>
      <c r="C16" s="2">
        <v>52</v>
      </c>
      <c r="D16" s="2">
        <v>30</v>
      </c>
      <c r="E16" s="2">
        <v>10</v>
      </c>
      <c r="F16" s="2">
        <v>18</v>
      </c>
      <c r="G16" s="2">
        <v>1</v>
      </c>
      <c r="H16" s="2">
        <f t="shared" si="3"/>
        <v>111</v>
      </c>
      <c r="I16" s="123" t="str">
        <f t="shared" si="2"/>
        <v>統一超商</v>
      </c>
      <c r="J16" s="127" t="str">
        <f>IF((I16&lt;&gt;店舗数一覧_2021!I16),"○","")</f>
        <v/>
      </c>
      <c r="K16" s="4">
        <v>249415</v>
      </c>
      <c r="L16" s="5">
        <f t="shared" si="4"/>
        <v>2246.9819819819818</v>
      </c>
    </row>
    <row r="17" spans="1:18">
      <c r="A17" s="19" t="s">
        <v>25</v>
      </c>
      <c r="B17" s="20" t="s">
        <v>28</v>
      </c>
      <c r="C17" s="2">
        <v>36</v>
      </c>
      <c r="D17" s="2">
        <v>25</v>
      </c>
      <c r="E17" s="2">
        <v>3</v>
      </c>
      <c r="F17" s="2">
        <v>15</v>
      </c>
      <c r="H17" s="2">
        <f t="shared" si="3"/>
        <v>79</v>
      </c>
      <c r="I17" s="123" t="str">
        <f t="shared" si="2"/>
        <v>統一超商</v>
      </c>
      <c r="J17" s="127" t="str">
        <f>IF((I17&lt;&gt;店舗数一覧_2021!I17),"○","")</f>
        <v/>
      </c>
      <c r="K17" s="4">
        <v>118314</v>
      </c>
      <c r="L17" s="5">
        <f t="shared" si="4"/>
        <v>1497.6455696202531</v>
      </c>
    </row>
    <row r="18" spans="1:18">
      <c r="A18" s="19" t="s">
        <v>25</v>
      </c>
      <c r="B18" s="20" t="s">
        <v>29</v>
      </c>
      <c r="C18" s="2">
        <v>80</v>
      </c>
      <c r="D18" s="2">
        <v>45</v>
      </c>
      <c r="E18" s="2">
        <v>8</v>
      </c>
      <c r="F18" s="2">
        <v>14</v>
      </c>
      <c r="H18" s="2">
        <f t="shared" si="3"/>
        <v>147</v>
      </c>
      <c r="I18" s="123" t="str">
        <f t="shared" si="2"/>
        <v>統一超商</v>
      </c>
      <c r="J18" s="127" t="str">
        <f>IF((I18&lt;&gt;店舗数一覧_2021!I18),"○","")</f>
        <v/>
      </c>
      <c r="K18" s="4">
        <v>277308</v>
      </c>
      <c r="L18" s="5">
        <f t="shared" si="4"/>
        <v>1886.4489795918366</v>
      </c>
    </row>
    <row r="19" spans="1:18">
      <c r="A19" s="19" t="s">
        <v>25</v>
      </c>
      <c r="B19" s="20" t="s">
        <v>30</v>
      </c>
      <c r="C19" s="2">
        <v>39</v>
      </c>
      <c r="D19" s="2">
        <v>24</v>
      </c>
      <c r="E19" s="2">
        <v>4</v>
      </c>
      <c r="F19" s="2">
        <v>14</v>
      </c>
      <c r="H19" s="2">
        <f t="shared" si="3"/>
        <v>81</v>
      </c>
      <c r="I19" s="123" t="str">
        <f t="shared" si="2"/>
        <v>統一超商</v>
      </c>
      <c r="J19" s="127" t="str">
        <f>IF((I19&lt;&gt;店舗数一覧_2021!I19),"○","")</f>
        <v/>
      </c>
      <c r="K19" s="4">
        <v>123490</v>
      </c>
      <c r="L19" s="5">
        <f t="shared" si="4"/>
        <v>1524.5679012345679</v>
      </c>
    </row>
    <row r="20" spans="1:18">
      <c r="A20" s="19" t="s">
        <v>25</v>
      </c>
      <c r="B20" s="20" t="s">
        <v>31</v>
      </c>
      <c r="C20" s="2">
        <v>117</v>
      </c>
      <c r="D20" s="2">
        <v>73</v>
      </c>
      <c r="E20" s="2">
        <v>5</v>
      </c>
      <c r="F20" s="2">
        <v>16</v>
      </c>
      <c r="H20" s="2">
        <f t="shared" si="3"/>
        <v>211</v>
      </c>
      <c r="I20" s="123" t="str">
        <f t="shared" si="2"/>
        <v>統一超商</v>
      </c>
      <c r="J20" s="127" t="str">
        <f>IF((I20&lt;&gt;店舗数一覧_2021!I20),"○","")</f>
        <v/>
      </c>
      <c r="K20" s="4">
        <v>301178</v>
      </c>
      <c r="L20" s="5">
        <f t="shared" si="4"/>
        <v>1427.3838862559242</v>
      </c>
    </row>
    <row r="21" spans="1:18">
      <c r="A21" s="19" t="s">
        <v>25</v>
      </c>
      <c r="B21" s="20" t="s">
        <v>32</v>
      </c>
      <c r="C21" s="2">
        <v>52</v>
      </c>
      <c r="D21" s="2">
        <v>41</v>
      </c>
      <c r="E21" s="2">
        <v>7</v>
      </c>
      <c r="F21" s="2">
        <v>13</v>
      </c>
      <c r="H21" s="2">
        <f t="shared" si="3"/>
        <v>113</v>
      </c>
      <c r="I21" s="123" t="str">
        <f t="shared" si="2"/>
        <v>統一超商</v>
      </c>
      <c r="J21" s="127" t="str">
        <f>IF((I21&lt;&gt;店舗数一覧_2021!I21),"○","")</f>
        <v/>
      </c>
      <c r="K21" s="4">
        <v>267485</v>
      </c>
      <c r="L21" s="5">
        <f t="shared" si="4"/>
        <v>2367.1238938053098</v>
      </c>
    </row>
    <row r="22" spans="1:18">
      <c r="A22" s="19" t="s">
        <v>25</v>
      </c>
      <c r="B22" s="20" t="s">
        <v>33</v>
      </c>
      <c r="C22" s="2">
        <v>72</v>
      </c>
      <c r="D22" s="2">
        <v>55</v>
      </c>
      <c r="E22" s="2">
        <v>4</v>
      </c>
      <c r="F22" s="2">
        <v>14</v>
      </c>
      <c r="H22" s="2">
        <f t="shared" si="3"/>
        <v>145</v>
      </c>
      <c r="I22" s="123" t="str">
        <f t="shared" si="2"/>
        <v>統一超商</v>
      </c>
      <c r="J22" s="127" t="str">
        <f>IF((I22&lt;&gt;店舗数一覧_2021!I22),"○","")</f>
        <v/>
      </c>
      <c r="K22" s="4">
        <v>199656</v>
      </c>
      <c r="L22" s="5">
        <f t="shared" si="4"/>
        <v>1376.9379310344827</v>
      </c>
    </row>
    <row r="23" spans="1:18">
      <c r="A23" s="19" t="s">
        <v>25</v>
      </c>
      <c r="B23" s="20" t="s">
        <v>34</v>
      </c>
      <c r="C23" s="2">
        <v>54</v>
      </c>
      <c r="D23" s="2">
        <v>40</v>
      </c>
      <c r="E23" s="2">
        <v>3</v>
      </c>
      <c r="F23" s="2">
        <v>12</v>
      </c>
      <c r="H23" s="2">
        <f t="shared" si="3"/>
        <v>109</v>
      </c>
      <c r="I23" s="123" t="str">
        <f t="shared" si="2"/>
        <v>統一超商</v>
      </c>
      <c r="J23" s="127" t="str">
        <f>IF((I23&lt;&gt;店舗数一覧_2021!I23),"○","")</f>
        <v/>
      </c>
      <c r="K23" s="4">
        <v>182216</v>
      </c>
      <c r="L23" s="5">
        <f t="shared" si="4"/>
        <v>1671.7064220183486</v>
      </c>
      <c r="M23" s="6">
        <f>SUM(店舗数一覧_2021!C12:C23)</f>
        <v>868</v>
      </c>
      <c r="N23" s="6">
        <f>SUM(店舗数一覧_2021!D12:D23)</f>
        <v>583</v>
      </c>
      <c r="O23" s="6">
        <f>SUM(店舗数一覧_2021!E12:E23)</f>
        <v>67</v>
      </c>
      <c r="P23" s="6">
        <f>SUM(店舗数一覧_2021!F12:F23)</f>
        <v>189</v>
      </c>
      <c r="Q23" s="6">
        <f>SUM(店舗数一覧_2021!G12:G23)</f>
        <v>2</v>
      </c>
      <c r="R23" s="6">
        <f>SUM(M23:Q23)</f>
        <v>1709</v>
      </c>
    </row>
    <row r="24" spans="1:18">
      <c r="I24" s="123"/>
      <c r="J24" s="127" t="str">
        <f>IF((I24&lt;&gt;店舗数一覧_2021!I24),"○","")</f>
        <v/>
      </c>
    </row>
    <row r="25" spans="1:18">
      <c r="A25" s="19" t="s">
        <v>35</v>
      </c>
      <c r="B25" s="20" t="s">
        <v>36</v>
      </c>
      <c r="C25" s="2">
        <v>5</v>
      </c>
      <c r="D25" s="2">
        <v>2</v>
      </c>
      <c r="E25" s="2">
        <v>1</v>
      </c>
      <c r="H25" s="2">
        <f t="shared" ref="H25:H53" si="5">SUM(C25:G25)</f>
        <v>8</v>
      </c>
      <c r="I25" s="123" t="str">
        <f t="shared" si="2"/>
        <v>統一超商</v>
      </c>
      <c r="J25" s="127" t="str">
        <f>IF((I25&lt;&gt;店舗数一覧_2021!I25),"○","")</f>
        <v/>
      </c>
      <c r="K25" s="4">
        <v>21654</v>
      </c>
      <c r="L25" s="5">
        <f t="shared" ref="L25:L53" si="6">IF(H25=0,"-",(K25/H25))</f>
        <v>2706.75</v>
      </c>
    </row>
    <row r="26" spans="1:18">
      <c r="A26" s="19" t="s">
        <v>35</v>
      </c>
      <c r="B26" s="20" t="s">
        <v>37</v>
      </c>
      <c r="C26" s="2">
        <v>4</v>
      </c>
      <c r="D26" s="2">
        <v>3</v>
      </c>
      <c r="E26" s="2">
        <v>1</v>
      </c>
      <c r="F26" s="2">
        <v>1</v>
      </c>
      <c r="H26" s="2">
        <f t="shared" si="5"/>
        <v>9</v>
      </c>
      <c r="I26" s="123" t="str">
        <f t="shared" si="2"/>
        <v>統一超商</v>
      </c>
      <c r="J26" s="127" t="str">
        <f>IF((I26&lt;&gt;店舗数一覧_2021!I26),"○","")</f>
        <v/>
      </c>
      <c r="K26" s="4">
        <v>21062</v>
      </c>
      <c r="L26" s="5">
        <f t="shared" si="6"/>
        <v>2340.2222222222222</v>
      </c>
    </row>
    <row r="27" spans="1:18">
      <c r="A27" s="19" t="s">
        <v>35</v>
      </c>
      <c r="B27" s="20" t="s">
        <v>38</v>
      </c>
      <c r="C27" s="2">
        <v>134</v>
      </c>
      <c r="D27" s="2">
        <v>126</v>
      </c>
      <c r="E27" s="2">
        <v>12</v>
      </c>
      <c r="F27" s="2">
        <v>33</v>
      </c>
      <c r="G27" s="2">
        <v>2</v>
      </c>
      <c r="H27" s="2">
        <f t="shared" si="5"/>
        <v>307</v>
      </c>
      <c r="I27" s="123" t="str">
        <f t="shared" si="2"/>
        <v>統一超商</v>
      </c>
      <c r="J27" s="127" t="str">
        <f>IF((I27&lt;&gt;店舗数一覧_2021!I27),"○","")</f>
        <v/>
      </c>
      <c r="K27" s="4">
        <v>556682</v>
      </c>
      <c r="L27" s="5">
        <f t="shared" si="6"/>
        <v>1813.2964169381107</v>
      </c>
    </row>
    <row r="28" spans="1:18">
      <c r="A28" s="19" t="s">
        <v>35</v>
      </c>
      <c r="B28" s="20" t="s">
        <v>39</v>
      </c>
      <c r="C28" s="2">
        <v>54</v>
      </c>
      <c r="D28" s="2">
        <v>49</v>
      </c>
      <c r="E28" s="2">
        <v>15</v>
      </c>
      <c r="F28" s="2">
        <v>13</v>
      </c>
      <c r="H28" s="2">
        <f t="shared" si="5"/>
        <v>131</v>
      </c>
      <c r="I28" s="123" t="str">
        <f t="shared" si="2"/>
        <v>統一超商</v>
      </c>
      <c r="J28" s="127" t="str">
        <f>IF((I28&lt;&gt;店舗数一覧_2021!I28),"○","")</f>
        <v/>
      </c>
      <c r="K28" s="4">
        <v>205853</v>
      </c>
      <c r="L28" s="5">
        <f t="shared" si="6"/>
        <v>1571.3969465648854</v>
      </c>
    </row>
    <row r="29" spans="1:18">
      <c r="A29" s="19" t="s">
        <v>35</v>
      </c>
      <c r="B29" s="20" t="s">
        <v>40</v>
      </c>
      <c r="C29" s="2">
        <v>7</v>
      </c>
      <c r="D29" s="2">
        <v>5</v>
      </c>
      <c r="E29" s="2">
        <v>2</v>
      </c>
      <c r="F29" s="2">
        <v>1</v>
      </c>
      <c r="H29" s="2">
        <f t="shared" si="5"/>
        <v>15</v>
      </c>
      <c r="I29" s="123" t="str">
        <f t="shared" si="2"/>
        <v>統一超商</v>
      </c>
      <c r="J29" s="127" t="str">
        <f>IF((I29&lt;&gt;店舗数一覧_2021!I29),"○","")</f>
        <v/>
      </c>
      <c r="K29" s="4">
        <v>23766</v>
      </c>
      <c r="L29" s="5">
        <f t="shared" si="6"/>
        <v>1584.4</v>
      </c>
    </row>
    <row r="30" spans="1:18">
      <c r="A30" s="19" t="s">
        <v>35</v>
      </c>
      <c r="B30" s="20" t="s">
        <v>41</v>
      </c>
      <c r="C30" s="2">
        <v>2</v>
      </c>
      <c r="D30" s="21">
        <v>2</v>
      </c>
      <c r="F30" s="2">
        <v>2</v>
      </c>
      <c r="H30" s="2">
        <f t="shared" si="5"/>
        <v>6</v>
      </c>
      <c r="I30" s="123" t="str">
        <f t="shared" si="2"/>
        <v>首位複数</v>
      </c>
      <c r="J30" s="127" t="str">
        <f>IF((I30&lt;&gt;店舗数一覧_2021!I30),"○","")</f>
        <v/>
      </c>
      <c r="K30" s="4">
        <v>7546</v>
      </c>
      <c r="L30" s="5">
        <f t="shared" si="6"/>
        <v>1257.6666666666667</v>
      </c>
    </row>
    <row r="31" spans="1:18">
      <c r="A31" s="19" t="s">
        <v>35</v>
      </c>
      <c r="B31" s="20" t="s">
        <v>42</v>
      </c>
      <c r="C31" s="2">
        <v>11</v>
      </c>
      <c r="D31" s="2">
        <v>5</v>
      </c>
      <c r="E31" s="2">
        <v>7</v>
      </c>
      <c r="F31" s="2">
        <v>1</v>
      </c>
      <c r="H31" s="2">
        <f t="shared" si="5"/>
        <v>24</v>
      </c>
      <c r="I31" s="123" t="str">
        <f t="shared" si="2"/>
        <v>統一超商</v>
      </c>
      <c r="J31" s="127" t="str">
        <f>IF((I31&lt;&gt;店舗数一覧_2021!I31),"○","")</f>
        <v/>
      </c>
      <c r="K31" s="4">
        <v>38950</v>
      </c>
      <c r="L31" s="5">
        <f t="shared" si="6"/>
        <v>1622.9166666666667</v>
      </c>
    </row>
    <row r="32" spans="1:18">
      <c r="A32" s="19" t="s">
        <v>35</v>
      </c>
      <c r="B32" s="20" t="s">
        <v>43</v>
      </c>
      <c r="C32" s="2">
        <v>1</v>
      </c>
      <c r="D32" s="2">
        <v>2</v>
      </c>
      <c r="H32" s="2">
        <f t="shared" si="5"/>
        <v>3</v>
      </c>
      <c r="I32" s="123" t="str">
        <f t="shared" si="2"/>
        <v>全家便利</v>
      </c>
      <c r="J32" s="127" t="str">
        <f>IF((I32&lt;&gt;店舗数一覧_2021!I32),"○","")</f>
        <v/>
      </c>
      <c r="K32" s="4">
        <v>4403</v>
      </c>
      <c r="L32" s="5">
        <f t="shared" si="6"/>
        <v>1467.6666666666667</v>
      </c>
    </row>
    <row r="33" spans="1:12">
      <c r="A33" s="19" t="s">
        <v>35</v>
      </c>
      <c r="B33" s="20" t="s">
        <v>44</v>
      </c>
      <c r="C33" s="2">
        <v>4</v>
      </c>
      <c r="D33" s="2">
        <v>2</v>
      </c>
      <c r="H33" s="2">
        <f t="shared" si="5"/>
        <v>6</v>
      </c>
      <c r="I33" s="123" t="str">
        <f t="shared" si="2"/>
        <v>統一超商</v>
      </c>
      <c r="J33" s="127" t="str">
        <f>IF((I33&lt;&gt;店舗数一覧_2021!I33),"○","")</f>
        <v/>
      </c>
      <c r="K33" s="4">
        <v>11754</v>
      </c>
      <c r="L33" s="5">
        <f t="shared" si="6"/>
        <v>1959</v>
      </c>
    </row>
    <row r="34" spans="1:12">
      <c r="A34" s="19" t="s">
        <v>35</v>
      </c>
      <c r="B34" s="20" t="s">
        <v>45</v>
      </c>
      <c r="C34" s="2">
        <v>82</v>
      </c>
      <c r="D34" s="2">
        <v>72</v>
      </c>
      <c r="E34" s="2">
        <v>12</v>
      </c>
      <c r="F34" s="2">
        <v>9</v>
      </c>
      <c r="G34" s="2">
        <v>1</v>
      </c>
      <c r="H34" s="2">
        <f t="shared" si="5"/>
        <v>176</v>
      </c>
      <c r="I34" s="123" t="str">
        <f t="shared" si="2"/>
        <v>統一超商</v>
      </c>
      <c r="J34" s="127" t="str">
        <f>IF((I34&lt;&gt;店舗数一覧_2021!I34),"○","")</f>
        <v/>
      </c>
      <c r="K34" s="4">
        <v>303180</v>
      </c>
      <c r="L34" s="5">
        <f t="shared" si="6"/>
        <v>1722.6136363636363</v>
      </c>
    </row>
    <row r="35" spans="1:12">
      <c r="A35" s="19" t="s">
        <v>35</v>
      </c>
      <c r="B35" s="20" t="s">
        <v>46</v>
      </c>
      <c r="C35" s="2">
        <v>1</v>
      </c>
      <c r="D35" s="2">
        <v>1</v>
      </c>
      <c r="H35" s="2">
        <f t="shared" si="5"/>
        <v>2</v>
      </c>
      <c r="I35" s="123" t="str">
        <f t="shared" si="2"/>
        <v>首位複数</v>
      </c>
      <c r="J35" s="127" t="str">
        <f>IF((I35&lt;&gt;店舗数一覧_2021!I35),"○","")</f>
        <v/>
      </c>
      <c r="K35" s="4">
        <v>6695</v>
      </c>
      <c r="L35" s="5">
        <f t="shared" si="6"/>
        <v>3347.5</v>
      </c>
    </row>
    <row r="36" spans="1:12">
      <c r="A36" s="19" t="s">
        <v>35</v>
      </c>
      <c r="B36" s="20" t="s">
        <v>47</v>
      </c>
      <c r="C36" s="2">
        <v>2</v>
      </c>
      <c r="D36" s="2">
        <v>2</v>
      </c>
      <c r="H36" s="2">
        <f t="shared" si="5"/>
        <v>4</v>
      </c>
      <c r="I36" s="123" t="str">
        <f t="shared" si="2"/>
        <v>首位複数</v>
      </c>
      <c r="J36" s="127" t="str">
        <f>IF((I36&lt;&gt;店舗数一覧_2021!I36),"○","")</f>
        <v/>
      </c>
      <c r="K36" s="4">
        <v>6387</v>
      </c>
      <c r="L36" s="5">
        <f t="shared" si="6"/>
        <v>1596.75</v>
      </c>
    </row>
    <row r="37" spans="1:12">
      <c r="A37" s="19" t="s">
        <v>35</v>
      </c>
      <c r="B37" s="20" t="s">
        <v>48</v>
      </c>
      <c r="C37" s="2">
        <v>50</v>
      </c>
      <c r="D37" s="2">
        <v>41</v>
      </c>
      <c r="E37" s="2">
        <v>4</v>
      </c>
      <c r="F37" s="2">
        <v>7</v>
      </c>
      <c r="H37" s="2">
        <f t="shared" si="5"/>
        <v>102</v>
      </c>
      <c r="I37" s="123" t="str">
        <f t="shared" si="2"/>
        <v>統一超商</v>
      </c>
      <c r="J37" s="127" t="str">
        <f>IF((I37&lt;&gt;店舗数一覧_2021!I37),"○","")</f>
        <v/>
      </c>
      <c r="K37" s="4">
        <v>219077</v>
      </c>
      <c r="L37" s="5">
        <f t="shared" si="6"/>
        <v>2147.8137254901962</v>
      </c>
    </row>
    <row r="38" spans="1:12">
      <c r="A38" s="19" t="s">
        <v>35</v>
      </c>
      <c r="B38" s="20" t="s">
        <v>49</v>
      </c>
      <c r="C38" s="2">
        <v>110</v>
      </c>
      <c r="D38" s="2">
        <v>102</v>
      </c>
      <c r="E38" s="2">
        <v>11</v>
      </c>
      <c r="F38" s="2">
        <v>24</v>
      </c>
      <c r="G38" s="2">
        <v>1</v>
      </c>
      <c r="H38" s="2">
        <f t="shared" si="5"/>
        <v>248</v>
      </c>
      <c r="I38" s="123" t="str">
        <f t="shared" si="2"/>
        <v>統一超商</v>
      </c>
      <c r="J38" s="127" t="str">
        <f>IF((I38&lt;&gt;店舗数一覧_2021!I38),"○","")</f>
        <v/>
      </c>
      <c r="K38" s="4">
        <v>410749</v>
      </c>
      <c r="L38" s="5">
        <f t="shared" si="6"/>
        <v>1656.2459677419354</v>
      </c>
    </row>
    <row r="39" spans="1:12">
      <c r="A39" s="19" t="s">
        <v>35</v>
      </c>
      <c r="B39" s="20" t="s">
        <v>50</v>
      </c>
      <c r="C39" s="2">
        <v>61</v>
      </c>
      <c r="D39" s="2">
        <v>48</v>
      </c>
      <c r="E39" s="2">
        <v>9</v>
      </c>
      <c r="F39" s="2">
        <v>13</v>
      </c>
      <c r="H39" s="2">
        <f t="shared" si="5"/>
        <v>131</v>
      </c>
      <c r="I39" s="123" t="str">
        <f t="shared" si="2"/>
        <v>統一超商</v>
      </c>
      <c r="J39" s="127" t="str">
        <f>IF((I39&lt;&gt;店舗数一覧_2021!I39),"○","")</f>
        <v/>
      </c>
      <c r="K39" s="4">
        <v>238266</v>
      </c>
      <c r="L39" s="5">
        <f t="shared" si="6"/>
        <v>1818.824427480916</v>
      </c>
    </row>
    <row r="40" spans="1:12">
      <c r="A40" s="19" t="s">
        <v>35</v>
      </c>
      <c r="B40" s="20" t="s">
        <v>51</v>
      </c>
      <c r="C40" s="2">
        <v>31</v>
      </c>
      <c r="D40" s="2">
        <v>23</v>
      </c>
      <c r="E40" s="2">
        <v>3</v>
      </c>
      <c r="F40" s="2">
        <v>7</v>
      </c>
      <c r="H40" s="2">
        <f t="shared" si="5"/>
        <v>64</v>
      </c>
      <c r="I40" s="123" t="str">
        <f t="shared" si="2"/>
        <v>統一超商</v>
      </c>
      <c r="J40" s="127" t="str">
        <f>IF((I40&lt;&gt;店舗数一覧_2021!I40),"○","")</f>
        <v/>
      </c>
      <c r="K40" s="4">
        <v>116801</v>
      </c>
      <c r="L40" s="5">
        <f t="shared" si="6"/>
        <v>1825.015625</v>
      </c>
    </row>
    <row r="41" spans="1:12">
      <c r="A41" s="19" t="s">
        <v>35</v>
      </c>
      <c r="B41" s="20" t="s">
        <v>52</v>
      </c>
      <c r="C41" s="2">
        <v>49</v>
      </c>
      <c r="D41" s="2">
        <v>37</v>
      </c>
      <c r="E41" s="2">
        <v>5</v>
      </c>
      <c r="F41" s="2">
        <v>19</v>
      </c>
      <c r="H41" s="2">
        <f t="shared" si="5"/>
        <v>110</v>
      </c>
      <c r="I41" s="123" t="str">
        <f t="shared" si="2"/>
        <v>統一超商</v>
      </c>
      <c r="J41" s="127" t="str">
        <f>IF((I41&lt;&gt;店舗数一覧_2021!I41),"○","")</f>
        <v/>
      </c>
      <c r="K41" s="4">
        <v>183167</v>
      </c>
      <c r="L41" s="5">
        <f t="shared" si="6"/>
        <v>1665.1545454545455</v>
      </c>
    </row>
    <row r="42" spans="1:12">
      <c r="A42" s="19" t="s">
        <v>35</v>
      </c>
      <c r="B42" s="20" t="s">
        <v>53</v>
      </c>
      <c r="C42" s="2">
        <v>26</v>
      </c>
      <c r="D42" s="2">
        <v>9</v>
      </c>
      <c r="E42" s="2">
        <v>6</v>
      </c>
      <c r="F42" s="2">
        <v>8</v>
      </c>
      <c r="G42" s="2">
        <v>2</v>
      </c>
      <c r="H42" s="2">
        <f t="shared" si="5"/>
        <v>51</v>
      </c>
      <c r="I42" s="123" t="str">
        <f t="shared" si="2"/>
        <v>統一超商</v>
      </c>
      <c r="J42" s="127" t="str">
        <f>IF((I42&lt;&gt;店舗数一覧_2021!I42),"○","")</f>
        <v/>
      </c>
      <c r="K42" s="4">
        <v>87675</v>
      </c>
      <c r="L42" s="5">
        <f t="shared" si="6"/>
        <v>1719.1176470588234</v>
      </c>
    </row>
    <row r="43" spans="1:12">
      <c r="A43" s="19" t="s">
        <v>35</v>
      </c>
      <c r="B43" s="20" t="s">
        <v>54</v>
      </c>
      <c r="C43" s="2">
        <v>104</v>
      </c>
      <c r="D43" s="2">
        <v>73</v>
      </c>
      <c r="E43" s="2">
        <v>4</v>
      </c>
      <c r="F43" s="2">
        <v>75</v>
      </c>
      <c r="H43" s="2">
        <f t="shared" si="5"/>
        <v>256</v>
      </c>
      <c r="I43" s="123" t="str">
        <f t="shared" si="2"/>
        <v>統一超商</v>
      </c>
      <c r="J43" s="127" t="str">
        <f>IF((I43&lt;&gt;店舗数一覧_2021!I43),"○","")</f>
        <v/>
      </c>
      <c r="K43" s="4">
        <v>384769</v>
      </c>
      <c r="L43" s="5">
        <f t="shared" si="6"/>
        <v>1503.00390625</v>
      </c>
    </row>
    <row r="44" spans="1:12">
      <c r="A44" s="19" t="s">
        <v>35</v>
      </c>
      <c r="B44" s="20" t="s">
        <v>55</v>
      </c>
      <c r="C44" s="2">
        <v>109</v>
      </c>
      <c r="D44" s="2">
        <v>88</v>
      </c>
      <c r="E44" s="2">
        <v>10</v>
      </c>
      <c r="F44" s="2">
        <v>30</v>
      </c>
      <c r="G44" s="2">
        <v>1</v>
      </c>
      <c r="H44" s="2">
        <f t="shared" si="5"/>
        <v>238</v>
      </c>
      <c r="I44" s="123" t="str">
        <f t="shared" si="2"/>
        <v>統一超商</v>
      </c>
      <c r="J44" s="127" t="str">
        <f>IF((I44&lt;&gt;店舗数一覧_2021!I44),"○","")</f>
        <v/>
      </c>
      <c r="K44" s="4">
        <v>423014</v>
      </c>
      <c r="L44" s="5">
        <f t="shared" si="6"/>
        <v>1777.3697478991596</v>
      </c>
    </row>
    <row r="45" spans="1:12">
      <c r="A45" s="19" t="s">
        <v>35</v>
      </c>
      <c r="B45" s="20" t="s">
        <v>56</v>
      </c>
      <c r="C45" s="2">
        <v>23</v>
      </c>
      <c r="D45" s="2">
        <v>17</v>
      </c>
      <c r="E45" s="2">
        <v>6</v>
      </c>
      <c r="F45" s="2">
        <v>3</v>
      </c>
      <c r="H45" s="2">
        <f t="shared" si="5"/>
        <v>49</v>
      </c>
      <c r="I45" s="123" t="str">
        <f t="shared" si="2"/>
        <v>統一超商</v>
      </c>
      <c r="J45" s="127" t="str">
        <f>IF((I45&lt;&gt;店舗数一覧_2021!I45),"○","")</f>
        <v/>
      </c>
      <c r="K45" s="4">
        <v>78398</v>
      </c>
      <c r="L45" s="5">
        <f t="shared" si="6"/>
        <v>1599.9591836734694</v>
      </c>
    </row>
    <row r="46" spans="1:12">
      <c r="A46" s="19" t="s">
        <v>35</v>
      </c>
      <c r="B46" s="20" t="s">
        <v>57</v>
      </c>
      <c r="C46" s="2">
        <v>40</v>
      </c>
      <c r="D46" s="2">
        <v>25</v>
      </c>
      <c r="E46" s="2">
        <v>1</v>
      </c>
      <c r="F46" s="2">
        <v>11</v>
      </c>
      <c r="H46" s="2">
        <f t="shared" si="5"/>
        <v>77</v>
      </c>
      <c r="I46" s="123" t="str">
        <f t="shared" si="2"/>
        <v>統一超商</v>
      </c>
      <c r="J46" s="127" t="str">
        <f>IF((I46&lt;&gt;店舗数一覧_2021!I46),"○","")</f>
        <v/>
      </c>
      <c r="K46" s="4">
        <v>121728</v>
      </c>
      <c r="L46" s="5">
        <f t="shared" si="6"/>
        <v>1580.8831168831168</v>
      </c>
    </row>
    <row r="47" spans="1:12">
      <c r="A47" s="19" t="s">
        <v>35</v>
      </c>
      <c r="B47" s="20" t="s">
        <v>58</v>
      </c>
      <c r="C47" s="2">
        <v>45</v>
      </c>
      <c r="D47" s="2">
        <v>41</v>
      </c>
      <c r="E47" s="2">
        <v>4</v>
      </c>
      <c r="F47" s="2">
        <v>14</v>
      </c>
      <c r="G47" s="2">
        <v>1</v>
      </c>
      <c r="H47" s="2">
        <f t="shared" si="5"/>
        <v>105</v>
      </c>
      <c r="I47" s="123" t="str">
        <f t="shared" si="2"/>
        <v>統一超商</v>
      </c>
      <c r="J47" s="127" t="str">
        <f>IF((I47&lt;&gt;店舗数一覧_2021!I47),"○","")</f>
        <v/>
      </c>
      <c r="K47" s="4">
        <v>202541</v>
      </c>
      <c r="L47" s="5">
        <f t="shared" si="6"/>
        <v>1928.9619047619049</v>
      </c>
    </row>
    <row r="48" spans="1:12">
      <c r="A48" s="19" t="s">
        <v>35</v>
      </c>
      <c r="B48" s="20" t="s">
        <v>59</v>
      </c>
      <c r="C48" s="2">
        <v>29</v>
      </c>
      <c r="D48" s="2">
        <v>21</v>
      </c>
      <c r="E48" s="2">
        <v>1</v>
      </c>
      <c r="F48" s="2">
        <v>13</v>
      </c>
      <c r="H48" s="2">
        <f t="shared" si="5"/>
        <v>64</v>
      </c>
      <c r="I48" s="123" t="str">
        <f t="shared" si="2"/>
        <v>統一超商</v>
      </c>
      <c r="J48" s="127" t="str">
        <f>IF((I48&lt;&gt;店舗数一覧_2021!I48),"○","")</f>
        <v/>
      </c>
      <c r="K48" s="4">
        <v>89576</v>
      </c>
      <c r="L48" s="5">
        <f t="shared" si="6"/>
        <v>1399.625</v>
      </c>
    </row>
    <row r="49" spans="1:18">
      <c r="A49" s="19" t="s">
        <v>35</v>
      </c>
      <c r="B49" s="20" t="s">
        <v>60</v>
      </c>
      <c r="C49" s="2">
        <v>13</v>
      </c>
      <c r="D49" s="2">
        <v>7</v>
      </c>
      <c r="E49" s="2">
        <v>2</v>
      </c>
      <c r="F49" s="2">
        <v>7</v>
      </c>
      <c r="H49" s="2">
        <f t="shared" si="5"/>
        <v>29</v>
      </c>
      <c r="I49" s="123" t="str">
        <f t="shared" si="2"/>
        <v>統一超商</v>
      </c>
      <c r="J49" s="127" t="str">
        <f>IF((I49&lt;&gt;店舗数一覧_2021!I49),"○","")</f>
        <v/>
      </c>
      <c r="K49" s="4">
        <v>39720</v>
      </c>
      <c r="L49" s="5">
        <f t="shared" si="6"/>
        <v>1369.655172413793</v>
      </c>
    </row>
    <row r="50" spans="1:18">
      <c r="A50" s="19" t="s">
        <v>35</v>
      </c>
      <c r="B50" s="20" t="s">
        <v>61</v>
      </c>
      <c r="C50" s="2">
        <v>53</v>
      </c>
      <c r="D50" s="2">
        <v>47</v>
      </c>
      <c r="E50" s="2">
        <v>9</v>
      </c>
      <c r="F50" s="2">
        <v>21</v>
      </c>
      <c r="H50" s="2">
        <f t="shared" si="5"/>
        <v>130</v>
      </c>
      <c r="I50" s="123" t="str">
        <f t="shared" si="2"/>
        <v>統一超商</v>
      </c>
      <c r="J50" s="127" t="str">
        <f>IF((I50&lt;&gt;店舗数一覧_2021!I50),"○","")</f>
        <v/>
      </c>
      <c r="K50" s="4">
        <v>183682</v>
      </c>
      <c r="L50" s="5">
        <f t="shared" si="6"/>
        <v>1412.9384615384615</v>
      </c>
    </row>
    <row r="51" spans="1:18">
      <c r="A51" s="19" t="s">
        <v>35</v>
      </c>
      <c r="B51" s="20" t="s">
        <v>62</v>
      </c>
      <c r="C51" s="2">
        <v>4</v>
      </c>
      <c r="D51" s="2">
        <v>1</v>
      </c>
      <c r="E51" s="2">
        <v>2</v>
      </c>
      <c r="F51" s="2">
        <v>2</v>
      </c>
      <c r="H51" s="2">
        <f t="shared" si="5"/>
        <v>9</v>
      </c>
      <c r="I51" s="123" t="str">
        <f t="shared" si="2"/>
        <v>統一超商</v>
      </c>
      <c r="J51" s="127" t="str">
        <f>IF((I51&lt;&gt;店舗数一覧_2021!I51),"○","")</f>
        <v/>
      </c>
      <c r="K51" s="4">
        <v>22512</v>
      </c>
      <c r="L51" s="5">
        <f t="shared" si="6"/>
        <v>2501.3333333333335</v>
      </c>
    </row>
    <row r="52" spans="1:18">
      <c r="A52" s="19" t="s">
        <v>35</v>
      </c>
      <c r="B52" s="20" t="s">
        <v>63</v>
      </c>
      <c r="C52" s="2">
        <v>1</v>
      </c>
      <c r="D52" s="2">
        <v>1</v>
      </c>
      <c r="H52" s="2">
        <f t="shared" si="5"/>
        <v>2</v>
      </c>
      <c r="I52" s="123" t="str">
        <f t="shared" si="2"/>
        <v>首位複数</v>
      </c>
      <c r="J52" s="127" t="str">
        <f>IF((I52&lt;&gt;店舗数一覧_2021!I52),"○","")</f>
        <v/>
      </c>
      <c r="K52" s="4">
        <v>11463</v>
      </c>
      <c r="L52" s="5">
        <f t="shared" si="6"/>
        <v>5731.5</v>
      </c>
    </row>
    <row r="53" spans="1:18">
      <c r="A53" s="19" t="s">
        <v>35</v>
      </c>
      <c r="B53" s="20" t="s">
        <v>64</v>
      </c>
      <c r="C53" s="2">
        <v>2</v>
      </c>
      <c r="H53" s="2">
        <f t="shared" si="5"/>
        <v>2</v>
      </c>
      <c r="I53" s="123" t="str">
        <f t="shared" si="2"/>
        <v>統一超商</v>
      </c>
      <c r="J53" s="127" t="str">
        <f>IF((I53&lt;&gt;店舗数一覧_2021!I53),"○","")</f>
        <v/>
      </c>
      <c r="K53" s="4">
        <v>8423</v>
      </c>
      <c r="L53" s="5">
        <f t="shared" si="6"/>
        <v>4211.5</v>
      </c>
      <c r="M53" s="6">
        <f>SUM(C25:C53)</f>
        <v>1057</v>
      </c>
      <c r="N53" s="6">
        <f t="shared" ref="N53:Q53" si="7">SUM(D25:D53)</f>
        <v>852</v>
      </c>
      <c r="O53" s="6">
        <f t="shared" si="7"/>
        <v>127</v>
      </c>
      <c r="P53" s="6">
        <f t="shared" si="7"/>
        <v>314</v>
      </c>
      <c r="Q53" s="6">
        <f t="shared" si="7"/>
        <v>8</v>
      </c>
      <c r="R53" s="6">
        <f>SUM(M53:Q53)</f>
        <v>2358</v>
      </c>
    </row>
    <row r="54" spans="1:18">
      <c r="I54" s="123"/>
      <c r="J54" s="127" t="str">
        <f>IF((I54&lt;&gt;店舗数一覧_2021!I54),"○","")</f>
        <v/>
      </c>
    </row>
    <row r="55" spans="1:18">
      <c r="A55" s="19" t="s">
        <v>65</v>
      </c>
      <c r="B55" s="20" t="s">
        <v>66</v>
      </c>
      <c r="C55" s="2">
        <v>143</v>
      </c>
      <c r="D55" s="2">
        <v>85</v>
      </c>
      <c r="E55" s="2">
        <v>35</v>
      </c>
      <c r="F55" s="2">
        <v>39</v>
      </c>
      <c r="G55" s="2">
        <v>1</v>
      </c>
      <c r="H55" s="2">
        <f t="shared" ref="H55:H67" si="8">SUM(C55:G55)</f>
        <v>303</v>
      </c>
      <c r="I55" s="123" t="str">
        <f t="shared" si="2"/>
        <v>統一超商</v>
      </c>
      <c r="J55" s="127" t="str">
        <f>IF((I55&lt;&gt;店舗数一覧_2021!I55),"○","")</f>
        <v/>
      </c>
      <c r="K55" s="4">
        <v>422698</v>
      </c>
      <c r="L55" s="5">
        <f t="shared" ref="L55:L67" si="9">IF(H55=0,"-",(K55/H55))</f>
        <v>1395.0429042904291</v>
      </c>
    </row>
    <row r="56" spans="1:18">
      <c r="A56" s="19" t="s">
        <v>65</v>
      </c>
      <c r="B56" s="20" t="s">
        <v>67</v>
      </c>
      <c r="C56" s="2">
        <v>58</v>
      </c>
      <c r="D56" s="2">
        <v>22</v>
      </c>
      <c r="E56" s="2">
        <v>19</v>
      </c>
      <c r="F56" s="2">
        <v>22</v>
      </c>
      <c r="H56" s="2">
        <f t="shared" si="8"/>
        <v>121</v>
      </c>
      <c r="I56" s="123" t="str">
        <f t="shared" si="2"/>
        <v>統一超商</v>
      </c>
      <c r="J56" s="127" t="str">
        <f>IF((I56&lt;&gt;店舗数一覧_2021!I56),"○","")</f>
        <v/>
      </c>
      <c r="K56" s="4">
        <v>228667</v>
      </c>
      <c r="L56" s="5">
        <f t="shared" si="9"/>
        <v>1889.8099173553719</v>
      </c>
    </row>
    <row r="57" spans="1:18">
      <c r="A57" s="19" t="s">
        <v>65</v>
      </c>
      <c r="B57" s="20" t="s">
        <v>68</v>
      </c>
      <c r="C57" s="2">
        <v>37</v>
      </c>
      <c r="D57" s="2">
        <v>14</v>
      </c>
      <c r="E57" s="2">
        <v>7</v>
      </c>
      <c r="F57" s="2">
        <v>22</v>
      </c>
      <c r="H57" s="2">
        <f t="shared" si="8"/>
        <v>80</v>
      </c>
      <c r="I57" s="123" t="str">
        <f t="shared" si="2"/>
        <v>統一超商</v>
      </c>
      <c r="J57" s="127" t="str">
        <f>IF((I57&lt;&gt;店舗数一覧_2021!I57),"○","")</f>
        <v/>
      </c>
      <c r="K57" s="4">
        <v>124408</v>
      </c>
      <c r="L57" s="5">
        <f t="shared" si="9"/>
        <v>1555.1</v>
      </c>
    </row>
    <row r="58" spans="1:18">
      <c r="A58" s="19" t="s">
        <v>65</v>
      </c>
      <c r="B58" s="20" t="s">
        <v>69</v>
      </c>
      <c r="C58" s="2">
        <v>39</v>
      </c>
      <c r="D58" s="2">
        <v>20</v>
      </c>
      <c r="E58" s="2">
        <v>11</v>
      </c>
      <c r="F58" s="2">
        <v>29</v>
      </c>
      <c r="H58" s="2">
        <f t="shared" si="8"/>
        <v>99</v>
      </c>
      <c r="I58" s="123" t="str">
        <f t="shared" si="2"/>
        <v>統一超商</v>
      </c>
      <c r="J58" s="127" t="str">
        <f>IF((I58&lt;&gt;店舗数一覧_2021!I58),"○","")</f>
        <v/>
      </c>
      <c r="K58" s="4">
        <v>175449</v>
      </c>
      <c r="L58" s="5">
        <f t="shared" si="9"/>
        <v>1772.2121212121212</v>
      </c>
    </row>
    <row r="59" spans="1:18">
      <c r="A59" s="19" t="s">
        <v>65</v>
      </c>
      <c r="B59" s="20" t="s">
        <v>70</v>
      </c>
      <c r="C59" s="2">
        <v>13</v>
      </c>
      <c r="D59" s="2">
        <v>5</v>
      </c>
      <c r="E59" s="2">
        <v>1</v>
      </c>
      <c r="F59" s="2">
        <v>10</v>
      </c>
      <c r="H59" s="2">
        <f t="shared" si="8"/>
        <v>29</v>
      </c>
      <c r="I59" s="123" t="str">
        <f t="shared" si="2"/>
        <v>統一超商</v>
      </c>
      <c r="J59" s="127" t="str">
        <f>IF((I59&lt;&gt;店舗数一覧_2021!I59),"○","")</f>
        <v/>
      </c>
      <c r="K59" s="4">
        <v>49319</v>
      </c>
      <c r="L59" s="5">
        <f t="shared" si="9"/>
        <v>1700.655172413793</v>
      </c>
    </row>
    <row r="60" spans="1:18">
      <c r="A60" s="19" t="s">
        <v>65</v>
      </c>
      <c r="B60" s="20" t="s">
        <v>71</v>
      </c>
      <c r="C60" s="2">
        <v>21</v>
      </c>
      <c r="D60" s="2">
        <v>7</v>
      </c>
      <c r="E60" s="2">
        <v>6</v>
      </c>
      <c r="F60" s="2">
        <v>11</v>
      </c>
      <c r="H60" s="2">
        <f t="shared" si="8"/>
        <v>45</v>
      </c>
      <c r="I60" s="123" t="str">
        <f t="shared" si="2"/>
        <v>統一超商</v>
      </c>
      <c r="J60" s="127" t="str">
        <f>IF((I60&lt;&gt;店舗数一覧_2021!I60),"○","")</f>
        <v/>
      </c>
      <c r="K60" s="4">
        <v>69128</v>
      </c>
      <c r="L60" s="5">
        <f t="shared" si="9"/>
        <v>1536.1777777777777</v>
      </c>
    </row>
    <row r="61" spans="1:18">
      <c r="A61" s="19" t="s">
        <v>65</v>
      </c>
      <c r="B61" s="20" t="s">
        <v>72</v>
      </c>
      <c r="C61" s="2">
        <v>147</v>
      </c>
      <c r="D61" s="2">
        <v>69</v>
      </c>
      <c r="E61" s="2">
        <v>16</v>
      </c>
      <c r="F61" s="2">
        <v>38</v>
      </c>
      <c r="G61" s="2">
        <v>2</v>
      </c>
      <c r="H61" s="2">
        <f t="shared" si="8"/>
        <v>272</v>
      </c>
      <c r="I61" s="123" t="str">
        <f t="shared" si="2"/>
        <v>統一超商</v>
      </c>
      <c r="J61" s="127" t="str">
        <f>IF((I61&lt;&gt;店舗数一覧_2021!I61),"○","")</f>
        <v/>
      </c>
      <c r="K61" s="4">
        <v>457772</v>
      </c>
      <c r="L61" s="5">
        <f t="shared" si="9"/>
        <v>1682.9852941176471</v>
      </c>
    </row>
    <row r="62" spans="1:18">
      <c r="A62" s="19" t="s">
        <v>65</v>
      </c>
      <c r="B62" s="20" t="s">
        <v>73</v>
      </c>
      <c r="C62" s="2">
        <v>78</v>
      </c>
      <c r="D62" s="2">
        <v>39</v>
      </c>
      <c r="E62" s="2">
        <v>13</v>
      </c>
      <c r="F62" s="2">
        <v>18</v>
      </c>
      <c r="H62" s="2">
        <f t="shared" si="8"/>
        <v>148</v>
      </c>
      <c r="I62" s="123" t="str">
        <f t="shared" si="2"/>
        <v>統一超商</v>
      </c>
      <c r="J62" s="127" t="str">
        <f>IF((I62&lt;&gt;店舗数一覧_2021!I62),"○","")</f>
        <v/>
      </c>
      <c r="K62" s="4">
        <v>164619</v>
      </c>
      <c r="L62" s="5">
        <f t="shared" si="9"/>
        <v>1112.2905405405406</v>
      </c>
    </row>
    <row r="63" spans="1:18">
      <c r="A63" s="19" t="s">
        <v>65</v>
      </c>
      <c r="B63" s="20" t="s">
        <v>74</v>
      </c>
      <c r="C63" s="2">
        <v>46</v>
      </c>
      <c r="D63" s="2">
        <v>32</v>
      </c>
      <c r="E63" s="2">
        <v>9</v>
      </c>
      <c r="F63" s="2">
        <v>25</v>
      </c>
      <c r="H63" s="2">
        <f t="shared" si="8"/>
        <v>112</v>
      </c>
      <c r="I63" s="123" t="str">
        <f t="shared" si="2"/>
        <v>統一超商</v>
      </c>
      <c r="J63" s="127" t="str">
        <f>IF((I63&lt;&gt;店舗数一覧_2021!I63),"○","")</f>
        <v/>
      </c>
      <c r="K63" s="4">
        <v>209191</v>
      </c>
      <c r="L63" s="5">
        <f t="shared" si="9"/>
        <v>1867.7767857142858</v>
      </c>
    </row>
    <row r="64" spans="1:18">
      <c r="A64" s="19" t="s">
        <v>65</v>
      </c>
      <c r="B64" s="20" t="s">
        <v>75</v>
      </c>
      <c r="C64" s="2">
        <v>25</v>
      </c>
      <c r="D64" s="2">
        <v>12</v>
      </c>
      <c r="E64" s="2">
        <v>8</v>
      </c>
      <c r="F64" s="2">
        <v>6</v>
      </c>
      <c r="H64" s="2">
        <f t="shared" si="8"/>
        <v>51</v>
      </c>
      <c r="I64" s="123" t="str">
        <f t="shared" si="2"/>
        <v>統一超商</v>
      </c>
      <c r="J64" s="127" t="str">
        <f>IF((I64&lt;&gt;店舗数一覧_2021!I64),"○","")</f>
        <v/>
      </c>
      <c r="K64" s="4">
        <v>95572</v>
      </c>
      <c r="L64" s="5">
        <f t="shared" si="9"/>
        <v>1873.9607843137255</v>
      </c>
    </row>
    <row r="65" spans="1:18">
      <c r="A65" s="19" t="s">
        <v>65</v>
      </c>
      <c r="B65" s="20" t="s">
        <v>76</v>
      </c>
      <c r="C65" s="2">
        <v>1</v>
      </c>
      <c r="E65" s="2">
        <v>1</v>
      </c>
      <c r="F65" s="2">
        <v>1</v>
      </c>
      <c r="H65" s="2">
        <f t="shared" si="8"/>
        <v>3</v>
      </c>
      <c r="I65" s="123" t="str">
        <f t="shared" si="2"/>
        <v>首位複数</v>
      </c>
      <c r="J65" s="127" t="str">
        <f>IF((I65&lt;&gt;店舗数一覧_2021!I65),"○","")</f>
        <v/>
      </c>
      <c r="K65" s="4">
        <v>12389</v>
      </c>
      <c r="L65" s="5">
        <f t="shared" si="9"/>
        <v>4129.666666666667</v>
      </c>
    </row>
    <row r="66" spans="1:18">
      <c r="A66" s="19" t="s">
        <v>65</v>
      </c>
      <c r="B66" s="20" t="s">
        <v>77</v>
      </c>
      <c r="C66" s="2">
        <v>37</v>
      </c>
      <c r="D66" s="2">
        <v>11</v>
      </c>
      <c r="E66" s="2">
        <v>8</v>
      </c>
      <c r="F66" s="2">
        <v>20</v>
      </c>
      <c r="H66" s="2">
        <f t="shared" si="8"/>
        <v>76</v>
      </c>
      <c r="I66" s="123" t="str">
        <f t="shared" si="2"/>
        <v>統一超商</v>
      </c>
      <c r="J66" s="127" t="str">
        <f>IF((I66&lt;&gt;店舗数一覧_2021!I66),"○","")</f>
        <v/>
      </c>
      <c r="K66" s="4">
        <v>93843</v>
      </c>
      <c r="L66" s="5">
        <f t="shared" si="9"/>
        <v>1234.7763157894738</v>
      </c>
    </row>
    <row r="67" spans="1:18">
      <c r="A67" s="19" t="s">
        <v>65</v>
      </c>
      <c r="B67" s="20" t="s">
        <v>78</v>
      </c>
      <c r="C67" s="2">
        <v>68</v>
      </c>
      <c r="D67" s="2">
        <v>35</v>
      </c>
      <c r="E67" s="2">
        <v>5</v>
      </c>
      <c r="F67" s="2">
        <v>25</v>
      </c>
      <c r="G67" s="2">
        <v>1</v>
      </c>
      <c r="H67" s="2">
        <f t="shared" si="8"/>
        <v>134</v>
      </c>
      <c r="I67" s="123" t="str">
        <f t="shared" si="2"/>
        <v>統一超商</v>
      </c>
      <c r="J67" s="127" t="str">
        <f>IF((I67&lt;&gt;店舗数一覧_2021!I67),"○","")</f>
        <v/>
      </c>
      <c r="K67" s="4">
        <v>166893</v>
      </c>
      <c r="L67" s="5">
        <f t="shared" si="9"/>
        <v>1245.4701492537313</v>
      </c>
      <c r="M67" s="6">
        <f>SUM(C55:C67)</f>
        <v>713</v>
      </c>
      <c r="N67" s="6">
        <f t="shared" ref="N67:Q67" si="10">SUM(D55:D67)</f>
        <v>351</v>
      </c>
      <c r="O67" s="6">
        <f t="shared" si="10"/>
        <v>139</v>
      </c>
      <c r="P67" s="6">
        <f t="shared" si="10"/>
        <v>266</v>
      </c>
      <c r="Q67" s="6">
        <f t="shared" si="10"/>
        <v>4</v>
      </c>
      <c r="R67" s="6">
        <f>SUM(M67:Q67)</f>
        <v>1473</v>
      </c>
    </row>
    <row r="68" spans="1:18">
      <c r="I68" s="123"/>
      <c r="J68" s="127" t="str">
        <f>IF((I68&lt;&gt;店舗数一覧_2021!I68),"○","")</f>
        <v/>
      </c>
    </row>
    <row r="69" spans="1:18">
      <c r="A69" s="19" t="s">
        <v>79</v>
      </c>
      <c r="B69" s="20" t="s">
        <v>80</v>
      </c>
      <c r="C69" s="2">
        <v>69</v>
      </c>
      <c r="D69" s="2">
        <v>43</v>
      </c>
      <c r="E69" s="2">
        <v>12</v>
      </c>
      <c r="F69" s="2">
        <v>22</v>
      </c>
      <c r="H69" s="2">
        <f t="shared" ref="H69:H84" si="11">SUM(C69:G69)</f>
        <v>146</v>
      </c>
      <c r="I69" s="123" t="str">
        <f t="shared" ref="I69:I132" si="12">IF(MAX(C69:G69)=0,"没有店舗",IF(COUNTIF(C69:G69,MAX(C69:G69))&gt;1,"首位複数",INDEX(C$2:G$2,1,MATCH(MAX(C69:G69),C69:G69,0))))</f>
        <v>統一超商</v>
      </c>
      <c r="J69" s="127" t="str">
        <f>IF((I69&lt;&gt;店舗数一覧_2021!I69),"○","")</f>
        <v/>
      </c>
      <c r="K69" s="4">
        <v>201542</v>
      </c>
      <c r="L69" s="5">
        <f t="shared" ref="L69:L81" si="13">IF(H69=0,"-",(K69/H69))</f>
        <v>1380.4246575342465</v>
      </c>
    </row>
    <row r="70" spans="1:18">
      <c r="A70" s="19" t="s">
        <v>79</v>
      </c>
      <c r="B70" s="20" t="s">
        <v>81</v>
      </c>
      <c r="C70" s="2">
        <v>37</v>
      </c>
      <c r="D70" s="2">
        <v>14</v>
      </c>
      <c r="E70" s="2">
        <v>10</v>
      </c>
      <c r="F70" s="2">
        <v>18</v>
      </c>
      <c r="G70" s="2">
        <v>1</v>
      </c>
      <c r="H70" s="2">
        <f t="shared" si="11"/>
        <v>80</v>
      </c>
      <c r="I70" s="123" t="str">
        <f t="shared" si="12"/>
        <v>統一超商</v>
      </c>
      <c r="J70" s="127" t="str">
        <f>IF((I70&lt;&gt;店舗数一覧_2021!I70),"○","")</f>
        <v/>
      </c>
      <c r="K70" s="4">
        <v>79076</v>
      </c>
      <c r="L70" s="5">
        <f t="shared" si="13"/>
        <v>988.45</v>
      </c>
    </row>
    <row r="71" spans="1:18">
      <c r="A71" s="19" t="s">
        <v>79</v>
      </c>
      <c r="B71" s="20" t="s">
        <v>82</v>
      </c>
      <c r="C71" s="2">
        <v>16</v>
      </c>
      <c r="D71" s="2">
        <v>12</v>
      </c>
      <c r="E71" s="2">
        <v>4</v>
      </c>
      <c r="F71" s="2">
        <v>6</v>
      </c>
      <c r="H71" s="2">
        <f t="shared" si="11"/>
        <v>38</v>
      </c>
      <c r="I71" s="123" t="str">
        <f t="shared" si="12"/>
        <v>統一超商</v>
      </c>
      <c r="J71" s="127" t="str">
        <f>IF((I71&lt;&gt;店舗数一覧_2021!I71),"○","")</f>
        <v/>
      </c>
      <c r="K71" s="4">
        <v>57507</v>
      </c>
      <c r="L71" s="5">
        <f t="shared" si="13"/>
        <v>1513.3421052631579</v>
      </c>
    </row>
    <row r="72" spans="1:18">
      <c r="A72" s="19" t="s">
        <v>79</v>
      </c>
      <c r="B72" s="20" t="s">
        <v>83</v>
      </c>
      <c r="C72" s="2">
        <v>6</v>
      </c>
      <c r="D72" s="2">
        <v>3</v>
      </c>
      <c r="E72" s="2">
        <v>4</v>
      </c>
      <c r="F72" s="2">
        <v>1</v>
      </c>
      <c r="H72" s="2">
        <f t="shared" si="11"/>
        <v>14</v>
      </c>
      <c r="I72" s="123" t="str">
        <f t="shared" si="12"/>
        <v>統一超商</v>
      </c>
      <c r="J72" s="127" t="str">
        <f>IF((I72&lt;&gt;店舗数一覧_2021!I72),"○","")</f>
        <v/>
      </c>
      <c r="K72" s="4">
        <v>33042</v>
      </c>
      <c r="L72" s="5">
        <f t="shared" si="13"/>
        <v>2360.1428571428573</v>
      </c>
    </row>
    <row r="73" spans="1:18">
      <c r="A73" s="19" t="s">
        <v>79</v>
      </c>
      <c r="B73" s="20" t="s">
        <v>84</v>
      </c>
      <c r="C73" s="2">
        <v>4</v>
      </c>
      <c r="D73" s="2">
        <v>2</v>
      </c>
      <c r="E73" s="2">
        <v>2</v>
      </c>
      <c r="F73" s="2">
        <v>1</v>
      </c>
      <c r="H73" s="2">
        <f t="shared" si="11"/>
        <v>9</v>
      </c>
      <c r="I73" s="123" t="str">
        <f t="shared" si="12"/>
        <v>統一超商</v>
      </c>
      <c r="J73" s="127" t="str">
        <f>IF((I73&lt;&gt;店舗数一覧_2021!I73),"○","")</f>
        <v/>
      </c>
      <c r="K73" s="4">
        <v>27708</v>
      </c>
      <c r="L73" s="5">
        <f t="shared" si="13"/>
        <v>3078.6666666666665</v>
      </c>
    </row>
    <row r="74" spans="1:18">
      <c r="A74" s="19" t="s">
        <v>79</v>
      </c>
      <c r="B74" s="20" t="s">
        <v>85</v>
      </c>
      <c r="C74" s="2">
        <v>6</v>
      </c>
      <c r="D74" s="2">
        <v>3</v>
      </c>
      <c r="E74" s="2">
        <v>1</v>
      </c>
      <c r="F74" s="2">
        <v>3</v>
      </c>
      <c r="H74" s="2">
        <f t="shared" si="11"/>
        <v>13</v>
      </c>
      <c r="I74" s="123" t="str">
        <f t="shared" si="12"/>
        <v>統一超商</v>
      </c>
      <c r="J74" s="127" t="str">
        <f>IF((I74&lt;&gt;店舗数一覧_2021!I74),"○","")</f>
        <v/>
      </c>
      <c r="K74" s="4">
        <v>19861</v>
      </c>
      <c r="L74" s="5">
        <f t="shared" si="13"/>
        <v>1527.7692307692307</v>
      </c>
    </row>
    <row r="75" spans="1:18">
      <c r="A75" s="19" t="s">
        <v>79</v>
      </c>
      <c r="B75" s="20" t="s">
        <v>86</v>
      </c>
      <c r="C75" s="2">
        <v>25</v>
      </c>
      <c r="D75" s="2">
        <v>15</v>
      </c>
      <c r="E75" s="2">
        <v>5</v>
      </c>
      <c r="F75" s="2">
        <v>6</v>
      </c>
      <c r="H75" s="2">
        <f t="shared" si="11"/>
        <v>51</v>
      </c>
      <c r="I75" s="123" t="str">
        <f t="shared" si="12"/>
        <v>統一超商</v>
      </c>
      <c r="J75" s="127" t="str">
        <f>IF((I75&lt;&gt;店舗数一覧_2021!I75),"○","")</f>
        <v/>
      </c>
      <c r="K75" s="4">
        <v>96992</v>
      </c>
      <c r="L75" s="5">
        <f t="shared" si="13"/>
        <v>1901.8039215686274</v>
      </c>
    </row>
    <row r="76" spans="1:18">
      <c r="A76" s="19" t="s">
        <v>79</v>
      </c>
      <c r="B76" s="20" t="s">
        <v>87</v>
      </c>
      <c r="C76" s="2">
        <v>1</v>
      </c>
      <c r="H76" s="2">
        <f t="shared" si="11"/>
        <v>1</v>
      </c>
      <c r="I76" s="123" t="str">
        <f t="shared" si="12"/>
        <v>統一超商</v>
      </c>
      <c r="J76" s="127" t="str">
        <f>IF((I76&lt;&gt;店舗数一覧_2021!I76),"○","")</f>
        <v/>
      </c>
      <c r="K76" s="4">
        <v>4476</v>
      </c>
      <c r="L76" s="5">
        <f t="shared" si="13"/>
        <v>4476</v>
      </c>
    </row>
    <row r="77" spans="1:18">
      <c r="A77" s="19" t="s">
        <v>79</v>
      </c>
      <c r="B77" s="20" t="s">
        <v>88</v>
      </c>
      <c r="C77" s="2">
        <v>5</v>
      </c>
      <c r="D77" s="2">
        <v>2</v>
      </c>
      <c r="E77" s="2">
        <v>2</v>
      </c>
      <c r="H77" s="2">
        <f t="shared" si="11"/>
        <v>9</v>
      </c>
      <c r="I77" s="123" t="str">
        <f t="shared" si="12"/>
        <v>統一超商</v>
      </c>
      <c r="J77" s="127" t="str">
        <f>IF((I77&lt;&gt;店舗数一覧_2021!I77),"○","")</f>
        <v/>
      </c>
      <c r="K77" s="4">
        <v>12499</v>
      </c>
      <c r="L77" s="5">
        <f t="shared" si="13"/>
        <v>1388.7777777777778</v>
      </c>
    </row>
    <row r="78" spans="1:18">
      <c r="A78" s="19" t="s">
        <v>79</v>
      </c>
      <c r="B78" s="20" t="s">
        <v>89</v>
      </c>
      <c r="D78" s="2">
        <v>2</v>
      </c>
      <c r="F78" s="2">
        <v>1</v>
      </c>
      <c r="H78" s="2">
        <f t="shared" si="11"/>
        <v>3</v>
      </c>
      <c r="I78" s="123" t="str">
        <f t="shared" si="12"/>
        <v>全家便利</v>
      </c>
      <c r="J78" s="127" t="str">
        <f>IF((I78&lt;&gt;店舗数一覧_2021!I78),"○","")</f>
        <v/>
      </c>
      <c r="K78" s="4">
        <v>9610</v>
      </c>
      <c r="L78" s="5">
        <f t="shared" si="13"/>
        <v>3203.3333333333335</v>
      </c>
    </row>
    <row r="79" spans="1:18">
      <c r="A79" s="19" t="s">
        <v>79</v>
      </c>
      <c r="B79" s="20" t="s">
        <v>90</v>
      </c>
      <c r="C79" s="2">
        <v>1</v>
      </c>
      <c r="D79" s="2">
        <v>1</v>
      </c>
      <c r="H79" s="2">
        <f t="shared" si="11"/>
        <v>2</v>
      </c>
      <c r="I79" s="123" t="str">
        <f t="shared" si="12"/>
        <v>首位複数</v>
      </c>
      <c r="J79" s="127" t="str">
        <f>IF((I79&lt;&gt;店舗数一覧_2021!I79),"○","")</f>
        <v/>
      </c>
      <c r="K79" s="4">
        <v>5379</v>
      </c>
      <c r="L79" s="5">
        <f t="shared" si="13"/>
        <v>2689.5</v>
      </c>
    </row>
    <row r="80" spans="1:18">
      <c r="A80" s="19" t="s">
        <v>79</v>
      </c>
      <c r="B80" s="20" t="s">
        <v>91</v>
      </c>
      <c r="C80" s="2">
        <v>2</v>
      </c>
      <c r="D80" s="2">
        <v>1</v>
      </c>
      <c r="E80" s="2">
        <v>2</v>
      </c>
      <c r="H80" s="2">
        <f t="shared" si="11"/>
        <v>5</v>
      </c>
      <c r="I80" s="123" t="str">
        <f t="shared" si="12"/>
        <v>首位複数</v>
      </c>
      <c r="J80" s="127" t="str">
        <f>IF((I80&lt;&gt;店舗数一覧_2021!I80),"○","")</f>
        <v/>
      </c>
      <c r="K80" s="4">
        <v>9012</v>
      </c>
      <c r="L80" s="5">
        <f t="shared" si="13"/>
        <v>1802.4</v>
      </c>
    </row>
    <row r="81" spans="1:18">
      <c r="A81" s="19" t="s">
        <v>79</v>
      </c>
      <c r="B81" s="20" t="s">
        <v>92</v>
      </c>
      <c r="C81" s="2">
        <v>15</v>
      </c>
      <c r="D81" s="2">
        <v>1</v>
      </c>
      <c r="E81" s="2">
        <v>1</v>
      </c>
      <c r="F81" s="2">
        <v>2</v>
      </c>
      <c r="H81" s="2">
        <f t="shared" si="11"/>
        <v>19</v>
      </c>
      <c r="I81" s="123" t="str">
        <f t="shared" si="12"/>
        <v>統一超商</v>
      </c>
      <c r="J81" s="127" t="str">
        <f>IF((I81&lt;&gt;店舗数一覧_2021!I81),"○","")</f>
        <v/>
      </c>
      <c r="K81" s="4">
        <v>14587</v>
      </c>
      <c r="L81" s="5">
        <f t="shared" si="13"/>
        <v>767.73684210526312</v>
      </c>
      <c r="M81" s="6">
        <f>SUM(C68:C81)</f>
        <v>187</v>
      </c>
      <c r="N81" s="6">
        <f>SUM(D68:D81)</f>
        <v>99</v>
      </c>
      <c r="O81" s="6">
        <f>SUM(E68:E81)</f>
        <v>43</v>
      </c>
      <c r="P81" s="6">
        <f>SUM(F68:F81)</f>
        <v>60</v>
      </c>
      <c r="Q81" s="6">
        <f>SUM(G68:G81)</f>
        <v>1</v>
      </c>
      <c r="R81" s="6">
        <f>SUM(M81:Q81)</f>
        <v>390</v>
      </c>
    </row>
    <row r="82" spans="1:18" s="2" customFormat="1">
      <c r="A82" s="19" t="s">
        <v>93</v>
      </c>
      <c r="B82" s="20" t="s">
        <v>94</v>
      </c>
      <c r="C82" s="2">
        <v>36</v>
      </c>
      <c r="D82" s="2">
        <v>28</v>
      </c>
      <c r="E82" s="2">
        <v>6</v>
      </c>
      <c r="F82" s="2">
        <v>15</v>
      </c>
      <c r="H82" s="2">
        <f t="shared" si="11"/>
        <v>85</v>
      </c>
      <c r="I82" s="123" t="str">
        <f t="shared" si="12"/>
        <v>統一超商</v>
      </c>
      <c r="J82" s="127" t="str">
        <f>IF((I82&lt;&gt;店舗数一覧_2021!I82),"○","")</f>
        <v/>
      </c>
      <c r="K82" s="4">
        <v>152556</v>
      </c>
      <c r="L82" s="5">
        <f>IF(H82=0,"-",(K82/H82))</f>
        <v>1794.7764705882353</v>
      </c>
    </row>
    <row r="83" spans="1:18" s="2" customFormat="1">
      <c r="A83" s="19" t="s">
        <v>93</v>
      </c>
      <c r="B83" s="20" t="s">
        <v>95</v>
      </c>
      <c r="C83" s="2">
        <v>96</v>
      </c>
      <c r="D83" s="2">
        <v>57</v>
      </c>
      <c r="E83" s="2">
        <v>5</v>
      </c>
      <c r="F83" s="2">
        <v>38</v>
      </c>
      <c r="G83" s="2">
        <v>1</v>
      </c>
      <c r="H83" s="2">
        <f t="shared" si="11"/>
        <v>197</v>
      </c>
      <c r="I83" s="123" t="str">
        <f t="shared" si="12"/>
        <v>統一超商</v>
      </c>
      <c r="J83" s="127" t="str">
        <f>IF((I83&lt;&gt;店舗数一覧_2021!I83),"○","")</f>
        <v/>
      </c>
      <c r="K83" s="4">
        <v>220454</v>
      </c>
      <c r="L83" s="5">
        <f>IF(H83=0,"-",(K83/H83))</f>
        <v>1119.0558375634519</v>
      </c>
    </row>
    <row r="84" spans="1:18">
      <c r="A84" s="19" t="s">
        <v>93</v>
      </c>
      <c r="B84" s="20" t="s">
        <v>96</v>
      </c>
      <c r="C84" s="2">
        <v>22</v>
      </c>
      <c r="D84" s="2">
        <v>16</v>
      </c>
      <c r="E84" s="2">
        <v>2</v>
      </c>
      <c r="F84" s="2">
        <v>10</v>
      </c>
      <c r="H84" s="2">
        <f t="shared" si="11"/>
        <v>50</v>
      </c>
      <c r="I84" s="123" t="str">
        <f t="shared" si="12"/>
        <v>統一超商</v>
      </c>
      <c r="J84" s="127" t="str">
        <f>IF((I84&lt;&gt;店舗数一覧_2021!I84),"○","")</f>
        <v/>
      </c>
      <c r="K84" s="4">
        <v>78747</v>
      </c>
      <c r="L84" s="5">
        <f>IF(H84=0,"-",(K84/H84))</f>
        <v>1574.94</v>
      </c>
      <c r="M84" s="6">
        <f>SUM(C82:C84)</f>
        <v>154</v>
      </c>
      <c r="N84" s="6">
        <f>SUM(D82:D84)</f>
        <v>101</v>
      </c>
      <c r="O84" s="6">
        <f>SUM(E82:E84)</f>
        <v>13</v>
      </c>
      <c r="P84" s="6">
        <f>SUM(F82:F84)</f>
        <v>63</v>
      </c>
      <c r="Q84" s="6">
        <f>SUM(G82:G84)</f>
        <v>1</v>
      </c>
      <c r="R84" s="6">
        <f>SUM(M84:Q84)</f>
        <v>332</v>
      </c>
    </row>
    <row r="85" spans="1:18">
      <c r="I85" s="123"/>
      <c r="J85" s="127" t="str">
        <f>IF((I85&lt;&gt;店舗数一覧_2021!I85),"○","")</f>
        <v/>
      </c>
    </row>
    <row r="86" spans="1:18">
      <c r="A86" s="19" t="s">
        <v>97</v>
      </c>
      <c r="B86" s="20" t="s">
        <v>98</v>
      </c>
      <c r="C86" s="2">
        <v>28</v>
      </c>
      <c r="D86" s="2">
        <v>24</v>
      </c>
      <c r="E86" s="2">
        <v>4</v>
      </c>
      <c r="F86" s="2">
        <v>3</v>
      </c>
      <c r="G86" s="2">
        <v>1</v>
      </c>
      <c r="H86" s="2">
        <f t="shared" ref="H86:H103" si="14">SUM(C86:G86)</f>
        <v>60</v>
      </c>
      <c r="I86" s="123" t="str">
        <f t="shared" si="12"/>
        <v>統一超商</v>
      </c>
      <c r="J86" s="127" t="str">
        <f>IF((I86&lt;&gt;店舗数一覧_2021!I86),"○","")</f>
        <v/>
      </c>
      <c r="K86" s="4">
        <v>87203</v>
      </c>
      <c r="L86" s="5">
        <f t="shared" ref="L86:L103" si="15">IF(H86=0,"-",(K86/H86))</f>
        <v>1453.3833333333334</v>
      </c>
    </row>
    <row r="87" spans="1:18">
      <c r="A87" s="19" t="s">
        <v>97</v>
      </c>
      <c r="B87" s="20" t="s">
        <v>99</v>
      </c>
      <c r="C87" s="2">
        <v>31</v>
      </c>
      <c r="D87" s="2">
        <v>20</v>
      </c>
      <c r="E87" s="2">
        <v>5</v>
      </c>
      <c r="F87" s="2">
        <v>10</v>
      </c>
      <c r="H87" s="2">
        <f t="shared" si="14"/>
        <v>66</v>
      </c>
      <c r="I87" s="123" t="str">
        <f t="shared" si="12"/>
        <v>統一超商</v>
      </c>
      <c r="J87" s="127" t="str">
        <f>IF((I87&lt;&gt;店舗数一覧_2021!I87),"○","")</f>
        <v/>
      </c>
      <c r="K87" s="4">
        <v>104614</v>
      </c>
      <c r="L87" s="5">
        <f t="shared" si="15"/>
        <v>1585.060606060606</v>
      </c>
    </row>
    <row r="88" spans="1:18">
      <c r="A88" s="19" t="s">
        <v>97</v>
      </c>
      <c r="B88" s="20" t="s">
        <v>100</v>
      </c>
      <c r="C88" s="2">
        <v>3</v>
      </c>
      <c r="D88" s="2">
        <v>1</v>
      </c>
      <c r="H88" s="2">
        <f t="shared" si="14"/>
        <v>4</v>
      </c>
      <c r="I88" s="123" t="str">
        <f t="shared" si="12"/>
        <v>統一超商</v>
      </c>
      <c r="J88" s="127" t="str">
        <f>IF((I88&lt;&gt;店舗数一覧_2021!I88),"○","")</f>
        <v/>
      </c>
      <c r="K88" s="4">
        <v>9533</v>
      </c>
      <c r="L88" s="5">
        <f t="shared" si="15"/>
        <v>2383.25</v>
      </c>
    </row>
    <row r="89" spans="1:18">
      <c r="A89" s="19" t="s">
        <v>97</v>
      </c>
      <c r="B89" s="81" t="s">
        <v>601</v>
      </c>
      <c r="D89" s="2">
        <v>1</v>
      </c>
      <c r="H89" s="2">
        <f t="shared" si="14"/>
        <v>1</v>
      </c>
      <c r="I89" s="123" t="str">
        <f t="shared" si="12"/>
        <v>全家便利</v>
      </c>
      <c r="J89" s="127" t="str">
        <f>IF((I89&lt;&gt;店舗数一覧_2021!I89),"○","")</f>
        <v/>
      </c>
      <c r="K89" s="4">
        <v>4146</v>
      </c>
      <c r="L89" s="5">
        <f t="shared" si="15"/>
        <v>4146</v>
      </c>
    </row>
    <row r="90" spans="1:18">
      <c r="A90" s="19" t="s">
        <v>97</v>
      </c>
      <c r="B90" s="20" t="s">
        <v>102</v>
      </c>
      <c r="C90" s="2">
        <v>8</v>
      </c>
      <c r="D90" s="2">
        <v>4</v>
      </c>
      <c r="F90" s="2">
        <v>5</v>
      </c>
      <c r="H90" s="2">
        <f t="shared" si="14"/>
        <v>17</v>
      </c>
      <c r="I90" s="123" t="str">
        <f t="shared" si="12"/>
        <v>統一超商</v>
      </c>
      <c r="J90" s="127" t="str">
        <f>IF((I90&lt;&gt;店舗数一覧_2021!I90),"○","")</f>
        <v/>
      </c>
      <c r="K90" s="4">
        <v>35111</v>
      </c>
      <c r="L90" s="5">
        <f t="shared" si="15"/>
        <v>2065.3529411764707</v>
      </c>
    </row>
    <row r="91" spans="1:18">
      <c r="A91" s="19" t="s">
        <v>97</v>
      </c>
      <c r="B91" s="20" t="s">
        <v>103</v>
      </c>
      <c r="C91" s="2">
        <v>8</v>
      </c>
      <c r="D91" s="2">
        <v>2</v>
      </c>
      <c r="H91" s="2">
        <f t="shared" si="14"/>
        <v>10</v>
      </c>
      <c r="I91" s="123" t="str">
        <f t="shared" si="12"/>
        <v>統一超商</v>
      </c>
      <c r="J91" s="127" t="str">
        <f>IF((I91&lt;&gt;店舗数一覧_2021!I91),"○","")</f>
        <v/>
      </c>
      <c r="K91" s="4">
        <v>32924</v>
      </c>
      <c r="L91" s="5">
        <f t="shared" si="15"/>
        <v>3292.4</v>
      </c>
    </row>
    <row r="92" spans="1:18">
      <c r="A92" s="19" t="s">
        <v>97</v>
      </c>
      <c r="B92" s="20" t="s">
        <v>104</v>
      </c>
      <c r="C92" s="2">
        <v>12</v>
      </c>
      <c r="D92" s="2">
        <v>6</v>
      </c>
      <c r="E92" s="2">
        <v>2</v>
      </c>
      <c r="F92" s="2">
        <v>2</v>
      </c>
      <c r="H92" s="2">
        <f t="shared" si="14"/>
        <v>22</v>
      </c>
      <c r="I92" s="123" t="str">
        <f t="shared" si="12"/>
        <v>統一超商</v>
      </c>
      <c r="J92" s="127" t="str">
        <f>IF((I92&lt;&gt;店舗数一覧_2021!I92),"○","")</f>
        <v/>
      </c>
      <c r="K92" s="4">
        <v>44474</v>
      </c>
      <c r="L92" s="5">
        <f t="shared" si="15"/>
        <v>2021.5454545454545</v>
      </c>
    </row>
    <row r="93" spans="1:18">
      <c r="A93" s="19" t="s">
        <v>97</v>
      </c>
      <c r="B93" s="20" t="s">
        <v>105</v>
      </c>
      <c r="C93" s="2">
        <v>21</v>
      </c>
      <c r="D93" s="2">
        <v>15</v>
      </c>
      <c r="E93" s="2">
        <v>7</v>
      </c>
      <c r="F93" s="2">
        <v>9</v>
      </c>
      <c r="G93" s="2">
        <v>1</v>
      </c>
      <c r="H93" s="2">
        <f t="shared" si="14"/>
        <v>53</v>
      </c>
      <c r="I93" s="123" t="str">
        <f t="shared" si="12"/>
        <v>統一超商</v>
      </c>
      <c r="J93" s="127" t="str">
        <f>IF((I93&lt;&gt;店舗数一覧_2021!I93),"○","")</f>
        <v/>
      </c>
      <c r="K93" s="4">
        <v>87601</v>
      </c>
      <c r="L93" s="5">
        <f t="shared" si="15"/>
        <v>1652.8490566037735</v>
      </c>
    </row>
    <row r="94" spans="1:18">
      <c r="A94" s="19" t="s">
        <v>97</v>
      </c>
      <c r="B94" s="20" t="s">
        <v>106</v>
      </c>
      <c r="C94" s="2">
        <v>3</v>
      </c>
      <c r="D94" s="2">
        <v>1</v>
      </c>
      <c r="E94" s="2">
        <v>2</v>
      </c>
      <c r="H94" s="2">
        <f t="shared" si="14"/>
        <v>6</v>
      </c>
      <c r="I94" s="123" t="str">
        <f t="shared" si="12"/>
        <v>統一超商</v>
      </c>
      <c r="J94" s="127" t="str">
        <f>IF((I94&lt;&gt;店舗数一覧_2021!I94),"○","")</f>
        <v/>
      </c>
      <c r="K94" s="4">
        <v>12164</v>
      </c>
      <c r="L94" s="5">
        <f t="shared" si="15"/>
        <v>2027.3333333333333</v>
      </c>
    </row>
    <row r="95" spans="1:18">
      <c r="A95" s="19" t="s">
        <v>97</v>
      </c>
      <c r="B95" s="20" t="s">
        <v>107</v>
      </c>
      <c r="C95" s="2">
        <v>3</v>
      </c>
      <c r="D95" s="2">
        <v>1</v>
      </c>
      <c r="H95" s="2">
        <f t="shared" si="14"/>
        <v>4</v>
      </c>
      <c r="I95" s="123" t="str">
        <f t="shared" si="12"/>
        <v>統一超商</v>
      </c>
      <c r="J95" s="127" t="str">
        <f>IF((I95&lt;&gt;店舗数一覧_2021!I95),"○","")</f>
        <v/>
      </c>
      <c r="K95" s="4">
        <v>10214</v>
      </c>
      <c r="L95" s="5">
        <f t="shared" si="15"/>
        <v>2553.5</v>
      </c>
    </row>
    <row r="96" spans="1:18">
      <c r="A96" s="19" t="s">
        <v>97</v>
      </c>
      <c r="B96" s="20" t="s">
        <v>108</v>
      </c>
      <c r="C96" s="2">
        <v>7</v>
      </c>
      <c r="D96" s="2">
        <v>4</v>
      </c>
      <c r="F96" s="2">
        <v>2</v>
      </c>
      <c r="H96" s="2">
        <f t="shared" si="14"/>
        <v>13</v>
      </c>
      <c r="I96" s="123" t="str">
        <f t="shared" si="12"/>
        <v>統一超商</v>
      </c>
      <c r="J96" s="127" t="str">
        <f>IF((I96&lt;&gt;店舗数一覧_2021!I96),"○","")</f>
        <v/>
      </c>
      <c r="K96" s="4">
        <v>32346</v>
      </c>
      <c r="L96" s="5">
        <f t="shared" si="15"/>
        <v>2488.1538461538462</v>
      </c>
    </row>
    <row r="97" spans="1:18">
      <c r="A97" s="19" t="s">
        <v>97</v>
      </c>
      <c r="B97" s="20" t="s">
        <v>109</v>
      </c>
      <c r="C97" s="2">
        <v>3</v>
      </c>
      <c r="D97" s="2">
        <v>3</v>
      </c>
      <c r="F97" s="2">
        <v>1</v>
      </c>
      <c r="H97" s="2">
        <f t="shared" si="14"/>
        <v>7</v>
      </c>
      <c r="I97" s="123" t="str">
        <f t="shared" si="12"/>
        <v>首位複数</v>
      </c>
      <c r="J97" s="127" t="str">
        <f>IF((I97&lt;&gt;店舗数一覧_2021!I97),"○","")</f>
        <v/>
      </c>
      <c r="K97" s="4">
        <v>13823</v>
      </c>
      <c r="L97" s="5">
        <f t="shared" si="15"/>
        <v>1974.7142857142858</v>
      </c>
    </row>
    <row r="98" spans="1:18">
      <c r="A98" s="19" t="s">
        <v>97</v>
      </c>
      <c r="B98" s="20" t="s">
        <v>110</v>
      </c>
      <c r="C98" s="2">
        <v>4</v>
      </c>
      <c r="D98" s="2">
        <v>5</v>
      </c>
      <c r="E98" s="2">
        <v>3</v>
      </c>
      <c r="F98" s="2">
        <v>1</v>
      </c>
      <c r="H98" s="2">
        <f t="shared" si="14"/>
        <v>13</v>
      </c>
      <c r="I98" s="123" t="str">
        <f t="shared" si="12"/>
        <v>全家便利</v>
      </c>
      <c r="J98" s="127" t="str">
        <f>IF((I98&lt;&gt;店舗数一覧_2021!I98),"○","")</f>
        <v/>
      </c>
      <c r="K98" s="4">
        <v>17196</v>
      </c>
      <c r="L98" s="5">
        <f t="shared" si="15"/>
        <v>1322.7692307692307</v>
      </c>
    </row>
    <row r="99" spans="1:18">
      <c r="A99" s="19" t="s">
        <v>97</v>
      </c>
      <c r="B99" s="20" t="s">
        <v>111</v>
      </c>
      <c r="C99" s="2">
        <v>2</v>
      </c>
      <c r="D99" s="2">
        <v>3</v>
      </c>
      <c r="H99" s="2">
        <f t="shared" si="14"/>
        <v>5</v>
      </c>
      <c r="I99" s="123" t="str">
        <f t="shared" si="12"/>
        <v>全家便利</v>
      </c>
      <c r="J99" s="127" t="str">
        <f>IF((I99&lt;&gt;店舗数一覧_2021!I99),"○","")</f>
        <v/>
      </c>
      <c r="K99" s="4">
        <v>16157</v>
      </c>
      <c r="L99" s="5">
        <f t="shared" si="15"/>
        <v>3231.4</v>
      </c>
    </row>
    <row r="100" spans="1:18">
      <c r="A100" s="19" t="s">
        <v>97</v>
      </c>
      <c r="B100" s="20" t="s">
        <v>112</v>
      </c>
      <c r="C100" s="2">
        <v>1</v>
      </c>
      <c r="H100" s="2">
        <f t="shared" si="14"/>
        <v>1</v>
      </c>
      <c r="I100" s="123" t="str">
        <f t="shared" si="12"/>
        <v>統一超商</v>
      </c>
      <c r="J100" s="127" t="str">
        <f>IF((I100&lt;&gt;店舗数一覧_2021!I100),"○","")</f>
        <v/>
      </c>
      <c r="K100" s="4">
        <v>6341</v>
      </c>
      <c r="L100" s="5">
        <f t="shared" si="15"/>
        <v>6341</v>
      </c>
    </row>
    <row r="101" spans="1:18">
      <c r="A101" s="19" t="s">
        <v>97</v>
      </c>
      <c r="B101" s="20" t="s">
        <v>113</v>
      </c>
      <c r="C101" s="2">
        <v>3</v>
      </c>
      <c r="D101" s="2">
        <v>2</v>
      </c>
      <c r="E101" s="2">
        <v>1</v>
      </c>
      <c r="F101" s="2">
        <v>3</v>
      </c>
      <c r="H101" s="2">
        <f t="shared" si="14"/>
        <v>9</v>
      </c>
      <c r="I101" s="123" t="str">
        <f t="shared" si="12"/>
        <v>首位複数</v>
      </c>
      <c r="J101" s="127" t="str">
        <f>IF((I101&lt;&gt;店舗数一覧_2021!I101),"○","")</f>
        <v/>
      </c>
      <c r="K101" s="4">
        <v>15638</v>
      </c>
      <c r="L101" s="5">
        <f t="shared" si="15"/>
        <v>1737.5555555555557</v>
      </c>
    </row>
    <row r="102" spans="1:18">
      <c r="A102" s="19" t="s">
        <v>97</v>
      </c>
      <c r="B102" s="20" t="s">
        <v>114</v>
      </c>
      <c r="C102" s="2">
        <v>1</v>
      </c>
      <c r="F102" s="2">
        <v>2</v>
      </c>
      <c r="H102" s="2">
        <f t="shared" si="14"/>
        <v>3</v>
      </c>
      <c r="I102" s="123" t="str">
        <f t="shared" si="12"/>
        <v>莱爾富国</v>
      </c>
      <c r="J102" s="127" t="str">
        <f>IF((I102&lt;&gt;店舗数一覧_2021!I102),"○","")</f>
        <v/>
      </c>
      <c r="K102" s="4">
        <v>5738</v>
      </c>
      <c r="L102" s="5">
        <f t="shared" si="15"/>
        <v>1912.6666666666667</v>
      </c>
    </row>
    <row r="103" spans="1:18">
      <c r="A103" s="19" t="s">
        <v>97</v>
      </c>
      <c r="B103" s="20" t="s">
        <v>115</v>
      </c>
      <c r="C103" s="2">
        <v>1</v>
      </c>
      <c r="H103" s="2">
        <f t="shared" si="14"/>
        <v>1</v>
      </c>
      <c r="I103" s="123" t="str">
        <f t="shared" si="12"/>
        <v>統一超商</v>
      </c>
      <c r="J103" s="127" t="str">
        <f>IF((I103&lt;&gt;店舗数一覧_2021!I103),"○","")</f>
        <v/>
      </c>
      <c r="K103" s="4">
        <v>6691</v>
      </c>
      <c r="L103" s="5">
        <f t="shared" si="15"/>
        <v>6691</v>
      </c>
      <c r="M103" s="6">
        <f>SUM(C86:C103)</f>
        <v>139</v>
      </c>
      <c r="N103" s="6">
        <f t="shared" ref="N103:Q103" si="16">SUM(D86:D103)</f>
        <v>92</v>
      </c>
      <c r="O103" s="6">
        <f t="shared" si="16"/>
        <v>24</v>
      </c>
      <c r="P103" s="6">
        <f t="shared" si="16"/>
        <v>38</v>
      </c>
      <c r="Q103" s="6">
        <f t="shared" si="16"/>
        <v>2</v>
      </c>
      <c r="R103" s="6">
        <f>SUM(M103:Q103)</f>
        <v>295</v>
      </c>
    </row>
    <row r="104" spans="1:18">
      <c r="I104" s="123"/>
      <c r="J104" s="127" t="str">
        <f>IF((I104&lt;&gt;店舗数一覧_2021!I104),"○","")</f>
        <v/>
      </c>
    </row>
    <row r="105" spans="1:18">
      <c r="A105" s="19" t="s">
        <v>116</v>
      </c>
      <c r="B105" s="20" t="s">
        <v>31</v>
      </c>
      <c r="C105" s="2">
        <v>1</v>
      </c>
      <c r="D105" s="2">
        <v>2</v>
      </c>
      <c r="E105" s="2">
        <v>1</v>
      </c>
      <c r="H105" s="2">
        <f t="shared" ref="H105:H133" si="17">SUM(C105:G105)</f>
        <v>4</v>
      </c>
      <c r="I105" s="123" t="str">
        <f t="shared" si="12"/>
        <v>全家便利</v>
      </c>
      <c r="J105" s="127" t="str">
        <f>IF((I105&lt;&gt;店舗数一覧_2021!I105),"○","")</f>
        <v/>
      </c>
      <c r="K105" s="4">
        <v>18791</v>
      </c>
      <c r="L105" s="5">
        <f t="shared" ref="L105:L133" si="18">IF(H105=0,"-",(K105/H105))</f>
        <v>4697.75</v>
      </c>
      <c r="M105"/>
      <c r="N105"/>
      <c r="O105"/>
      <c r="P105"/>
      <c r="Q105"/>
      <c r="R105"/>
    </row>
    <row r="106" spans="1:18">
      <c r="A106" s="19" t="s">
        <v>116</v>
      </c>
      <c r="B106" s="20" t="s">
        <v>94</v>
      </c>
      <c r="C106" s="2">
        <v>59</v>
      </c>
      <c r="D106" s="2">
        <v>35</v>
      </c>
      <c r="E106" s="2">
        <v>13</v>
      </c>
      <c r="F106" s="2">
        <v>3</v>
      </c>
      <c r="H106" s="2">
        <f t="shared" si="17"/>
        <v>110</v>
      </c>
      <c r="I106" s="123" t="str">
        <f t="shared" si="12"/>
        <v>統一超商</v>
      </c>
      <c r="J106" s="127" t="str">
        <f>IF((I106&lt;&gt;店舗数一覧_2021!I106),"○","")</f>
        <v/>
      </c>
      <c r="K106" s="4">
        <v>146454</v>
      </c>
      <c r="L106" s="5">
        <f t="shared" si="18"/>
        <v>1331.4</v>
      </c>
    </row>
    <row r="107" spans="1:18">
      <c r="A107" s="19" t="s">
        <v>116</v>
      </c>
      <c r="B107" s="20" t="s">
        <v>95</v>
      </c>
      <c r="C107" s="2">
        <v>19</v>
      </c>
      <c r="D107" s="2">
        <v>20</v>
      </c>
      <c r="E107" s="2">
        <v>3</v>
      </c>
      <c r="F107" s="2">
        <v>1</v>
      </c>
      <c r="H107" s="2">
        <f t="shared" si="17"/>
        <v>43</v>
      </c>
      <c r="I107" s="123" t="str">
        <f t="shared" si="12"/>
        <v>全家便利</v>
      </c>
      <c r="J107" s="127" t="str">
        <f>IF((I107&lt;&gt;店舗数一覧_2021!I107),"○","")</f>
        <v/>
      </c>
      <c r="K107" s="4">
        <v>75781</v>
      </c>
      <c r="L107" s="5">
        <f t="shared" si="18"/>
        <v>1762.3488372093022</v>
      </c>
    </row>
    <row r="108" spans="1:18">
      <c r="A108" s="19" t="s">
        <v>116</v>
      </c>
      <c r="B108" s="20" t="s">
        <v>117</v>
      </c>
      <c r="C108" s="2">
        <v>11</v>
      </c>
      <c r="D108" s="2">
        <v>15</v>
      </c>
      <c r="E108" s="2">
        <v>4</v>
      </c>
      <c r="F108" s="2">
        <v>1</v>
      </c>
      <c r="H108" s="2">
        <f t="shared" si="17"/>
        <v>31</v>
      </c>
      <c r="I108" s="123" t="str">
        <f t="shared" si="12"/>
        <v>全家便利</v>
      </c>
      <c r="J108" s="127" t="str">
        <f>IF((I108&lt;&gt;店舗数一覧_2021!I108),"○","")</f>
        <v/>
      </c>
      <c r="K108" s="4">
        <v>18131</v>
      </c>
      <c r="L108" s="5">
        <f t="shared" si="18"/>
        <v>584.87096774193549</v>
      </c>
    </row>
    <row r="109" spans="1:18">
      <c r="A109" s="19" t="s">
        <v>116</v>
      </c>
      <c r="B109" s="20" t="s">
        <v>118</v>
      </c>
      <c r="C109" s="2">
        <v>33</v>
      </c>
      <c r="D109" s="2">
        <v>24</v>
      </c>
      <c r="E109" s="2">
        <v>4</v>
      </c>
      <c r="F109" s="2">
        <v>8</v>
      </c>
      <c r="G109" s="2">
        <v>1</v>
      </c>
      <c r="H109" s="2">
        <f t="shared" si="17"/>
        <v>70</v>
      </c>
      <c r="I109" s="123" t="str">
        <f t="shared" si="12"/>
        <v>統一超商</v>
      </c>
      <c r="J109" s="127" t="str">
        <f>IF((I109&lt;&gt;店舗数一覧_2021!I109),"○","")</f>
        <v/>
      </c>
      <c r="K109" s="4">
        <v>126795</v>
      </c>
      <c r="L109" s="5">
        <f t="shared" si="18"/>
        <v>1811.3571428571429</v>
      </c>
    </row>
    <row r="110" spans="1:18">
      <c r="A110" s="19" t="s">
        <v>116</v>
      </c>
      <c r="B110" s="20" t="s">
        <v>119</v>
      </c>
      <c r="C110" s="2">
        <v>34</v>
      </c>
      <c r="D110" s="2">
        <v>24</v>
      </c>
      <c r="E110" s="2">
        <v>5</v>
      </c>
      <c r="F110" s="2">
        <v>2</v>
      </c>
      <c r="G110" s="2">
        <v>1</v>
      </c>
      <c r="H110" s="2">
        <f t="shared" si="17"/>
        <v>66</v>
      </c>
      <c r="I110" s="123" t="str">
        <f t="shared" si="12"/>
        <v>統一超商</v>
      </c>
      <c r="J110" s="127" t="str">
        <f>IF((I110&lt;&gt;店舗数一覧_2021!I110),"○","")</f>
        <v/>
      </c>
      <c r="K110" s="4">
        <v>114496</v>
      </c>
      <c r="L110" s="5">
        <f t="shared" si="18"/>
        <v>1734.7878787878788</v>
      </c>
    </row>
    <row r="111" spans="1:18">
      <c r="A111" s="19" t="s">
        <v>116</v>
      </c>
      <c r="B111" s="20" t="s">
        <v>120</v>
      </c>
      <c r="C111" s="2">
        <v>73</v>
      </c>
      <c r="D111" s="2">
        <v>45</v>
      </c>
      <c r="E111" s="2">
        <v>10</v>
      </c>
      <c r="F111" s="2">
        <v>8</v>
      </c>
      <c r="G111" s="2">
        <v>1</v>
      </c>
      <c r="H111" s="2">
        <f t="shared" si="17"/>
        <v>137</v>
      </c>
      <c r="I111" s="123" t="str">
        <f t="shared" si="12"/>
        <v>統一超商</v>
      </c>
      <c r="J111" s="127" t="str">
        <f>IF((I111&lt;&gt;店舗数一覧_2021!I111),"○","")</f>
        <v/>
      </c>
      <c r="K111" s="4">
        <v>288202</v>
      </c>
      <c r="L111" s="5">
        <f t="shared" si="18"/>
        <v>2103.6642335766423</v>
      </c>
    </row>
    <row r="112" spans="1:18">
      <c r="A112" s="19" t="s">
        <v>116</v>
      </c>
      <c r="B112" s="20" t="s">
        <v>121</v>
      </c>
      <c r="C112" s="2">
        <v>101</v>
      </c>
      <c r="D112" s="2">
        <v>64</v>
      </c>
      <c r="E112" s="2">
        <v>10</v>
      </c>
      <c r="F112" s="2">
        <v>13</v>
      </c>
      <c r="H112" s="2">
        <f t="shared" si="17"/>
        <v>188</v>
      </c>
      <c r="I112" s="123" t="str">
        <f t="shared" si="12"/>
        <v>統一超商</v>
      </c>
      <c r="J112" s="127" t="str">
        <f>IF((I112&lt;&gt;店舗数一覧_2021!I112),"○","")</f>
        <v/>
      </c>
      <c r="K112" s="4">
        <v>231802</v>
      </c>
      <c r="L112" s="5">
        <f t="shared" si="18"/>
        <v>1232.9893617021276</v>
      </c>
    </row>
    <row r="113" spans="1:12">
      <c r="A113" s="19" t="s">
        <v>116</v>
      </c>
      <c r="B113" s="20" t="s">
        <v>122</v>
      </c>
      <c r="C113" s="2">
        <v>50</v>
      </c>
      <c r="D113" s="2">
        <v>40</v>
      </c>
      <c r="E113" s="2">
        <v>5</v>
      </c>
      <c r="F113" s="2">
        <v>8</v>
      </c>
      <c r="H113" s="2">
        <f t="shared" si="17"/>
        <v>103</v>
      </c>
      <c r="I113" s="123" t="str">
        <f t="shared" si="12"/>
        <v>統一超商</v>
      </c>
      <c r="J113" s="127" t="str">
        <f>IF((I113&lt;&gt;店舗数一覧_2021!I113),"○","")</f>
        <v/>
      </c>
      <c r="K113" s="4">
        <v>176418</v>
      </c>
      <c r="L113" s="5">
        <f t="shared" si="18"/>
        <v>1712.7961165048544</v>
      </c>
    </row>
    <row r="114" spans="1:12">
      <c r="A114" s="19" t="s">
        <v>116</v>
      </c>
      <c r="B114" s="20" t="s">
        <v>123</v>
      </c>
      <c r="C114" s="2">
        <v>35</v>
      </c>
      <c r="D114" s="2">
        <v>34</v>
      </c>
      <c r="E114" s="2">
        <v>11</v>
      </c>
      <c r="F114" s="2">
        <v>10</v>
      </c>
      <c r="H114" s="2">
        <f t="shared" si="17"/>
        <v>90</v>
      </c>
      <c r="I114" s="123" t="str">
        <f t="shared" si="12"/>
        <v>統一超商</v>
      </c>
      <c r="J114" s="127" t="str">
        <f>IF((I114&lt;&gt;店舗数一覧_2021!I114),"○","")</f>
        <v/>
      </c>
      <c r="K114" s="4">
        <v>195068</v>
      </c>
      <c r="L114" s="5">
        <f t="shared" si="18"/>
        <v>2167.4222222222224</v>
      </c>
    </row>
    <row r="115" spans="1:12">
      <c r="A115" s="19" t="s">
        <v>116</v>
      </c>
      <c r="B115" s="20" t="s">
        <v>124</v>
      </c>
      <c r="C115" s="2">
        <v>35</v>
      </c>
      <c r="D115" s="2">
        <v>39</v>
      </c>
      <c r="E115" s="2">
        <v>8</v>
      </c>
      <c r="F115" s="2">
        <v>11</v>
      </c>
      <c r="H115" s="2">
        <f t="shared" si="17"/>
        <v>93</v>
      </c>
      <c r="I115" s="123" t="str">
        <f t="shared" si="12"/>
        <v>全家便利</v>
      </c>
      <c r="J115" s="127" t="str">
        <f>IF((I115&lt;&gt;店舗数一覧_2021!I115),"○","")</f>
        <v/>
      </c>
      <c r="K115" s="4">
        <v>213032</v>
      </c>
      <c r="L115" s="5">
        <f t="shared" si="18"/>
        <v>2290.6666666666665</v>
      </c>
    </row>
    <row r="116" spans="1:12">
      <c r="A116" s="19" t="s">
        <v>116</v>
      </c>
      <c r="B116" s="20" t="s">
        <v>125</v>
      </c>
      <c r="C116" s="2">
        <v>23</v>
      </c>
      <c r="D116" s="2">
        <v>14</v>
      </c>
      <c r="E116" s="2">
        <v>2</v>
      </c>
      <c r="F116" s="2">
        <v>1</v>
      </c>
      <c r="H116" s="2">
        <f t="shared" si="17"/>
        <v>40</v>
      </c>
      <c r="I116" s="123" t="str">
        <f t="shared" si="12"/>
        <v>統一超商</v>
      </c>
      <c r="J116" s="127" t="str">
        <f>IF((I116&lt;&gt;店舗数一覧_2021!I116),"○","")</f>
        <v/>
      </c>
      <c r="K116" s="4">
        <v>65046</v>
      </c>
      <c r="L116" s="5">
        <f t="shared" si="18"/>
        <v>1626.15</v>
      </c>
    </row>
    <row r="117" spans="1:12">
      <c r="A117" s="19" t="s">
        <v>116</v>
      </c>
      <c r="B117" s="20" t="s">
        <v>126</v>
      </c>
      <c r="C117" s="2">
        <v>19</v>
      </c>
      <c r="D117" s="2">
        <v>17</v>
      </c>
      <c r="E117" s="2">
        <v>5</v>
      </c>
      <c r="F117" s="2">
        <v>8</v>
      </c>
      <c r="H117" s="2">
        <f t="shared" si="17"/>
        <v>49</v>
      </c>
      <c r="I117" s="123" t="str">
        <f t="shared" si="12"/>
        <v>統一超商</v>
      </c>
      <c r="J117" s="127" t="str">
        <f>IF((I117&lt;&gt;店舗数一覧_2021!I117),"○","")</f>
        <v/>
      </c>
      <c r="K117" s="4">
        <v>76641</v>
      </c>
      <c r="L117" s="5">
        <f t="shared" si="18"/>
        <v>1564.1020408163265</v>
      </c>
    </row>
    <row r="118" spans="1:12">
      <c r="A118" s="19" t="s">
        <v>116</v>
      </c>
      <c r="B118" s="20" t="s">
        <v>127</v>
      </c>
      <c r="C118" s="2">
        <v>44</v>
      </c>
      <c r="D118" s="2">
        <v>25</v>
      </c>
      <c r="E118" s="2">
        <v>1</v>
      </c>
      <c r="F118" s="2">
        <v>8</v>
      </c>
      <c r="H118" s="2">
        <f t="shared" si="17"/>
        <v>78</v>
      </c>
      <c r="I118" s="123" t="str">
        <f t="shared" si="12"/>
        <v>統一超商</v>
      </c>
      <c r="J118" s="127" t="str">
        <f>IF((I118&lt;&gt;店舗数一覧_2021!I118),"○","")</f>
        <v/>
      </c>
      <c r="K118" s="4">
        <v>165984</v>
      </c>
      <c r="L118" s="5">
        <f t="shared" si="18"/>
        <v>2128</v>
      </c>
    </row>
    <row r="119" spans="1:12">
      <c r="A119" s="19" t="s">
        <v>116</v>
      </c>
      <c r="B119" s="20" t="s">
        <v>128</v>
      </c>
      <c r="C119" s="2">
        <v>26</v>
      </c>
      <c r="D119" s="2">
        <v>7</v>
      </c>
      <c r="E119" s="2">
        <v>1</v>
      </c>
      <c r="F119" s="2">
        <v>2</v>
      </c>
      <c r="H119" s="2">
        <f t="shared" si="17"/>
        <v>36</v>
      </c>
      <c r="I119" s="123" t="str">
        <f t="shared" si="12"/>
        <v>統一超商</v>
      </c>
      <c r="J119" s="127" t="str">
        <f>IF((I119&lt;&gt;店舗数一覧_2021!I119),"○","")</f>
        <v/>
      </c>
      <c r="K119" s="4">
        <v>54293</v>
      </c>
      <c r="L119" s="5">
        <f t="shared" si="18"/>
        <v>1508.1388888888889</v>
      </c>
    </row>
    <row r="120" spans="1:12">
      <c r="A120" s="19" t="s">
        <v>116</v>
      </c>
      <c r="B120" s="20" t="s">
        <v>129</v>
      </c>
      <c r="C120" s="2">
        <v>2</v>
      </c>
      <c r="D120" s="2">
        <v>2</v>
      </c>
      <c r="F120" s="2">
        <v>1</v>
      </c>
      <c r="H120" s="2">
        <f t="shared" si="17"/>
        <v>5</v>
      </c>
      <c r="I120" s="123" t="str">
        <f t="shared" si="12"/>
        <v>首位複数</v>
      </c>
      <c r="J120" s="127" t="str">
        <f>IF((I120&lt;&gt;店舗数一覧_2021!I120),"○","")</f>
        <v/>
      </c>
      <c r="K120" s="4">
        <v>14623</v>
      </c>
      <c r="L120" s="5">
        <f t="shared" si="18"/>
        <v>2924.6</v>
      </c>
    </row>
    <row r="121" spans="1:12">
      <c r="A121" s="19" t="s">
        <v>116</v>
      </c>
      <c r="B121" s="20" t="s">
        <v>130</v>
      </c>
      <c r="C121" s="2">
        <v>8</v>
      </c>
      <c r="D121" s="2">
        <v>6</v>
      </c>
      <c r="F121" s="2">
        <v>2</v>
      </c>
      <c r="H121" s="2">
        <f t="shared" si="17"/>
        <v>16</v>
      </c>
      <c r="I121" s="123" t="str">
        <f t="shared" si="12"/>
        <v>統一超商</v>
      </c>
      <c r="J121" s="127" t="str">
        <f>IF((I121&lt;&gt;店舗数一覧_2021!I121),"○","")</f>
        <v/>
      </c>
      <c r="K121" s="4">
        <v>49096</v>
      </c>
      <c r="L121" s="5">
        <f t="shared" si="18"/>
        <v>3068.5</v>
      </c>
    </row>
    <row r="122" spans="1:12">
      <c r="A122" s="19" t="s">
        <v>116</v>
      </c>
      <c r="B122" s="20" t="s">
        <v>131</v>
      </c>
      <c r="C122" s="2">
        <v>4</v>
      </c>
      <c r="D122" s="2">
        <v>3</v>
      </c>
      <c r="H122" s="2">
        <f t="shared" si="17"/>
        <v>7</v>
      </c>
      <c r="I122" s="123" t="str">
        <f t="shared" si="12"/>
        <v>統一超商</v>
      </c>
      <c r="J122" s="127" t="str">
        <f>IF((I122&lt;&gt;店舗数一覧_2021!I122),"○","")</f>
        <v/>
      </c>
      <c r="K122" s="4">
        <v>10831</v>
      </c>
      <c r="L122" s="5">
        <f t="shared" si="18"/>
        <v>1547.2857142857142</v>
      </c>
    </row>
    <row r="123" spans="1:12">
      <c r="A123" s="19" t="s">
        <v>116</v>
      </c>
      <c r="B123" s="20" t="s">
        <v>132</v>
      </c>
      <c r="C123" s="2">
        <v>6</v>
      </c>
      <c r="D123" s="2">
        <v>2</v>
      </c>
      <c r="F123" s="2">
        <v>1</v>
      </c>
      <c r="H123" s="2">
        <f t="shared" si="17"/>
        <v>9</v>
      </c>
      <c r="I123" s="123" t="str">
        <f t="shared" si="12"/>
        <v>統一超商</v>
      </c>
      <c r="J123" s="127" t="str">
        <f>IF((I123&lt;&gt;店舗数一覧_2021!I123),"○","")</f>
        <v/>
      </c>
      <c r="K123" s="4">
        <v>24003</v>
      </c>
      <c r="L123" s="5">
        <f t="shared" si="18"/>
        <v>2667</v>
      </c>
    </row>
    <row r="124" spans="1:12">
      <c r="A124" s="19" t="s">
        <v>116</v>
      </c>
      <c r="B124" s="20" t="s">
        <v>133</v>
      </c>
      <c r="C124" s="2">
        <v>27</v>
      </c>
      <c r="D124" s="2">
        <v>19</v>
      </c>
      <c r="E124" s="2">
        <v>2</v>
      </c>
      <c r="F124" s="2">
        <v>3</v>
      </c>
      <c r="H124" s="2">
        <f t="shared" si="17"/>
        <v>51</v>
      </c>
      <c r="I124" s="123" t="str">
        <f t="shared" si="12"/>
        <v>統一超商</v>
      </c>
      <c r="J124" s="127" t="str">
        <f>IF((I124&lt;&gt;店舗数一覧_2021!I124),"○","")</f>
        <v/>
      </c>
      <c r="K124" s="4">
        <v>109261</v>
      </c>
      <c r="L124" s="5">
        <f t="shared" si="18"/>
        <v>2142.372549019608</v>
      </c>
    </row>
    <row r="125" spans="1:12">
      <c r="A125" s="19" t="s">
        <v>116</v>
      </c>
      <c r="B125" s="20" t="s">
        <v>134</v>
      </c>
      <c r="C125" s="2">
        <v>27</v>
      </c>
      <c r="D125" s="2">
        <v>18</v>
      </c>
      <c r="E125" s="2">
        <v>2</v>
      </c>
      <c r="F125" s="2">
        <v>5</v>
      </c>
      <c r="H125" s="2">
        <f t="shared" si="17"/>
        <v>52</v>
      </c>
      <c r="I125" s="123" t="str">
        <f t="shared" si="12"/>
        <v>統一超商</v>
      </c>
      <c r="J125" s="127" t="str">
        <f>IF((I125&lt;&gt;店舗数一覧_2021!I125),"○","")</f>
        <v/>
      </c>
      <c r="K125" s="4">
        <v>95687</v>
      </c>
      <c r="L125" s="5">
        <f t="shared" si="18"/>
        <v>1840.1346153846155</v>
      </c>
    </row>
    <row r="126" spans="1:12">
      <c r="A126" s="19" t="s">
        <v>116</v>
      </c>
      <c r="B126" s="20" t="s">
        <v>135</v>
      </c>
      <c r="C126" s="2">
        <v>17</v>
      </c>
      <c r="D126" s="2">
        <v>7</v>
      </c>
      <c r="E126" s="2">
        <v>4</v>
      </c>
      <c r="F126" s="2">
        <v>6</v>
      </c>
      <c r="H126" s="2">
        <f t="shared" si="17"/>
        <v>34</v>
      </c>
      <c r="I126" s="123" t="str">
        <f t="shared" si="12"/>
        <v>統一超商</v>
      </c>
      <c r="J126" s="127" t="str">
        <f>IF((I126&lt;&gt;店舗数一覧_2021!I126),"○","")</f>
        <v/>
      </c>
      <c r="K126" s="4">
        <v>65406</v>
      </c>
      <c r="L126" s="5">
        <f t="shared" si="18"/>
        <v>1923.7058823529412</v>
      </c>
    </row>
    <row r="127" spans="1:12">
      <c r="A127" s="19" t="s">
        <v>116</v>
      </c>
      <c r="B127" s="20" t="s">
        <v>136</v>
      </c>
      <c r="C127" s="2">
        <v>9</v>
      </c>
      <c r="D127" s="2">
        <v>8</v>
      </c>
      <c r="E127" s="2">
        <v>2</v>
      </c>
      <c r="F127" s="2">
        <v>1</v>
      </c>
      <c r="H127" s="2">
        <f t="shared" si="17"/>
        <v>20</v>
      </c>
      <c r="I127" s="123" t="str">
        <f t="shared" si="12"/>
        <v>統一超商</v>
      </c>
      <c r="J127" s="127" t="str">
        <f>IF((I127&lt;&gt;店舗数一覧_2021!I127),"○","")</f>
        <v/>
      </c>
      <c r="K127" s="4">
        <v>56727</v>
      </c>
      <c r="L127" s="5">
        <f t="shared" si="18"/>
        <v>2836.35</v>
      </c>
    </row>
    <row r="128" spans="1:12">
      <c r="A128" s="19" t="s">
        <v>116</v>
      </c>
      <c r="B128" s="20" t="s">
        <v>137</v>
      </c>
      <c r="C128" s="2">
        <v>32</v>
      </c>
      <c r="D128" s="2">
        <v>21</v>
      </c>
      <c r="E128" s="2">
        <v>3</v>
      </c>
      <c r="F128" s="2">
        <v>6</v>
      </c>
      <c r="H128" s="2">
        <f t="shared" si="17"/>
        <v>62</v>
      </c>
      <c r="I128" s="123" t="str">
        <f t="shared" si="12"/>
        <v>統一超商</v>
      </c>
      <c r="J128" s="127" t="str">
        <f>IF((I128&lt;&gt;店舗数一覧_2021!I128),"○","")</f>
        <v/>
      </c>
      <c r="K128" s="4">
        <v>95326</v>
      </c>
      <c r="L128" s="5">
        <f t="shared" si="18"/>
        <v>1537.516129032258</v>
      </c>
    </row>
    <row r="129" spans="1:26">
      <c r="A129" s="19" t="s">
        <v>116</v>
      </c>
      <c r="B129" s="20" t="s">
        <v>138</v>
      </c>
      <c r="C129" s="2">
        <v>20</v>
      </c>
      <c r="D129" s="2">
        <v>20</v>
      </c>
      <c r="E129" s="2">
        <v>1</v>
      </c>
      <c r="F129" s="2">
        <v>1</v>
      </c>
      <c r="H129" s="2">
        <f t="shared" si="17"/>
        <v>42</v>
      </c>
      <c r="I129" s="123" t="str">
        <f t="shared" si="12"/>
        <v>首位複数</v>
      </c>
      <c r="J129" s="127" t="str">
        <f>IF((I129&lt;&gt;店舗数一覧_2021!I129),"○","")</f>
        <v/>
      </c>
      <c r="K129" s="4">
        <v>78126</v>
      </c>
      <c r="L129" s="5">
        <f t="shared" si="18"/>
        <v>1860.1428571428571</v>
      </c>
    </row>
    <row r="130" spans="1:26">
      <c r="A130" s="19" t="s">
        <v>116</v>
      </c>
      <c r="B130" s="20" t="s">
        <v>139</v>
      </c>
      <c r="C130" s="2">
        <v>20</v>
      </c>
      <c r="D130" s="2">
        <v>12</v>
      </c>
      <c r="F130" s="2">
        <v>6</v>
      </c>
      <c r="H130" s="2">
        <f t="shared" si="17"/>
        <v>38</v>
      </c>
      <c r="I130" s="123" t="str">
        <f t="shared" si="12"/>
        <v>統一超商</v>
      </c>
      <c r="J130" s="127" t="str">
        <f>IF((I130&lt;&gt;店舗数一覧_2021!I130),"○","")</f>
        <v/>
      </c>
      <c r="K130" s="4">
        <v>59312</v>
      </c>
      <c r="L130" s="5">
        <f t="shared" si="18"/>
        <v>1560.8421052631579</v>
      </c>
    </row>
    <row r="131" spans="1:26">
      <c r="A131" s="19" t="s">
        <v>116</v>
      </c>
      <c r="B131" s="20" t="s">
        <v>140</v>
      </c>
      <c r="C131" s="2">
        <v>17</v>
      </c>
      <c r="D131" s="2">
        <v>9</v>
      </c>
      <c r="F131" s="2">
        <v>3</v>
      </c>
      <c r="H131" s="2">
        <f t="shared" si="17"/>
        <v>29</v>
      </c>
      <c r="I131" s="123" t="str">
        <f t="shared" si="12"/>
        <v>統一超商</v>
      </c>
      <c r="J131" s="127" t="str">
        <f>IF((I131&lt;&gt;店舗数一覧_2021!I131),"○","")</f>
        <v/>
      </c>
      <c r="K131" s="4">
        <v>88162</v>
      </c>
      <c r="L131" s="5">
        <f t="shared" si="18"/>
        <v>3040.0689655172414</v>
      </c>
    </row>
    <row r="132" spans="1:26">
      <c r="A132" s="19" t="s">
        <v>116</v>
      </c>
      <c r="B132" s="20" t="s">
        <v>141</v>
      </c>
      <c r="C132" s="2">
        <v>17</v>
      </c>
      <c r="D132" s="2">
        <v>7</v>
      </c>
      <c r="E132" s="2">
        <v>4</v>
      </c>
      <c r="F132" s="2">
        <v>7</v>
      </c>
      <c r="H132" s="2">
        <f t="shared" si="17"/>
        <v>35</v>
      </c>
      <c r="I132" s="123" t="str">
        <f t="shared" si="12"/>
        <v>統一超商</v>
      </c>
      <c r="J132" s="127" t="str">
        <f>IF((I132&lt;&gt;店舗数一覧_2021!I132),"○","")</f>
        <v/>
      </c>
      <c r="K132" s="4">
        <v>76070</v>
      </c>
      <c r="L132" s="5">
        <f t="shared" si="18"/>
        <v>2173.4285714285716</v>
      </c>
    </row>
    <row r="133" spans="1:26">
      <c r="A133" s="19" t="s">
        <v>116</v>
      </c>
      <c r="B133" s="20" t="s">
        <v>142</v>
      </c>
      <c r="C133" s="2">
        <v>2</v>
      </c>
      <c r="D133" s="2">
        <v>2</v>
      </c>
      <c r="F133" s="2">
        <v>1</v>
      </c>
      <c r="H133" s="2">
        <f t="shared" si="17"/>
        <v>5</v>
      </c>
      <c r="I133" s="123" t="str">
        <f t="shared" ref="I133:I196" si="19">IF(MAX(C133:G133)=0,"没有店舗",IF(COUNTIF(C133:G133,MAX(C133:G133))&gt;1,"首位複数",INDEX(C$2:G$2,1,MATCH(MAX(C133:G133),C133:G133,0))))</f>
        <v>首位複数</v>
      </c>
      <c r="J133" s="127" t="str">
        <f>IF((I133&lt;&gt;店舗数一覧_2021!I133),"○","")</f>
        <v/>
      </c>
      <c r="K133" s="4">
        <v>31900</v>
      </c>
      <c r="L133" s="5">
        <f t="shared" si="18"/>
        <v>6380</v>
      </c>
      <c r="M133" s="6">
        <f>SUM(C105:C133)</f>
        <v>771</v>
      </c>
      <c r="N133" s="6">
        <f>SUM(D105:D133)</f>
        <v>541</v>
      </c>
      <c r="O133" s="6">
        <f>SUM(E105:E133)</f>
        <v>101</v>
      </c>
      <c r="P133" s="6">
        <f>SUM(F105:F133)</f>
        <v>127</v>
      </c>
      <c r="Q133" s="6">
        <f>SUM(G105:G133)</f>
        <v>3</v>
      </c>
      <c r="R133" s="6">
        <f>SUM(M133:Q133)</f>
        <v>1543</v>
      </c>
    </row>
    <row r="134" spans="1:26">
      <c r="I134" s="123"/>
      <c r="J134" s="127" t="str">
        <f>IF((I134&lt;&gt;店舗数一覧_2021!I134),"○","")</f>
        <v/>
      </c>
    </row>
    <row r="135" spans="1:26">
      <c r="A135" s="19" t="s">
        <v>143</v>
      </c>
      <c r="B135" s="20" t="s">
        <v>144</v>
      </c>
      <c r="C135" s="2">
        <v>55</v>
      </c>
      <c r="D135" s="2">
        <v>28</v>
      </c>
      <c r="E135" s="2">
        <v>9</v>
      </c>
      <c r="F135" s="2">
        <v>12</v>
      </c>
      <c r="H135" s="2">
        <f t="shared" ref="H135:H160" si="20">SUM(C135:G135)</f>
        <v>104</v>
      </c>
      <c r="I135" s="123" t="str">
        <f t="shared" si="19"/>
        <v>統一超商</v>
      </c>
      <c r="J135" s="127" t="str">
        <f>IF((I135&lt;&gt;店舗数一覧_2021!I135),"○","")</f>
        <v/>
      </c>
      <c r="K135" s="4">
        <v>230891</v>
      </c>
      <c r="L135" s="5">
        <f t="shared" ref="L135:L160" si="21">IF(H135=0,"-",(K135/H135))</f>
        <v>2220.1057692307691</v>
      </c>
      <c r="S135" s="6"/>
      <c r="T135" s="6"/>
      <c r="U135" s="6"/>
      <c r="V135" s="6"/>
      <c r="W135" s="6"/>
      <c r="X135" s="6"/>
      <c r="Y135" s="6"/>
      <c r="Z135" s="6"/>
    </row>
    <row r="136" spans="1:26">
      <c r="A136" s="19" t="s">
        <v>143</v>
      </c>
      <c r="B136" s="20" t="s">
        <v>145</v>
      </c>
      <c r="C136" s="2">
        <v>3</v>
      </c>
      <c r="D136" s="2">
        <v>1</v>
      </c>
      <c r="H136" s="2">
        <f t="shared" si="20"/>
        <v>4</v>
      </c>
      <c r="I136" s="123" t="str">
        <f t="shared" si="19"/>
        <v>統一超商</v>
      </c>
      <c r="J136" s="127" t="str">
        <f>IF((I136&lt;&gt;店舗数一覧_2021!I136),"○","")</f>
        <v/>
      </c>
      <c r="K136" s="4">
        <v>23127</v>
      </c>
      <c r="L136" s="5">
        <f t="shared" si="21"/>
        <v>5781.75</v>
      </c>
      <c r="S136" s="6"/>
      <c r="T136" s="6"/>
      <c r="U136" s="6"/>
      <c r="V136" s="6"/>
      <c r="W136" s="6"/>
      <c r="X136" s="6"/>
      <c r="Y136" s="6"/>
      <c r="Z136" s="6"/>
    </row>
    <row r="137" spans="1:26">
      <c r="A137" s="19" t="s">
        <v>143</v>
      </c>
      <c r="B137" s="20" t="s">
        <v>146</v>
      </c>
      <c r="C137" s="2">
        <v>7</v>
      </c>
      <c r="D137" s="2">
        <v>3</v>
      </c>
      <c r="F137" s="2">
        <v>4</v>
      </c>
      <c r="G137" s="2">
        <v>1</v>
      </c>
      <c r="H137" s="2">
        <f t="shared" si="20"/>
        <v>15</v>
      </c>
      <c r="I137" s="123" t="str">
        <f t="shared" si="19"/>
        <v>統一超商</v>
      </c>
      <c r="J137" s="127" t="str">
        <f>IF((I137&lt;&gt;店舗数一覧_2021!I137),"○","")</f>
        <v/>
      </c>
      <c r="K137" s="4">
        <v>45170</v>
      </c>
      <c r="L137" s="5">
        <f t="shared" si="21"/>
        <v>3011.3333333333335</v>
      </c>
      <c r="S137" s="6"/>
      <c r="T137" s="6"/>
      <c r="U137" s="6"/>
      <c r="V137" s="6"/>
      <c r="W137" s="6"/>
      <c r="X137" s="6"/>
      <c r="Y137" s="6"/>
      <c r="Z137" s="6"/>
    </row>
    <row r="138" spans="1:26">
      <c r="A138" s="19" t="s">
        <v>143</v>
      </c>
      <c r="B138" s="20" t="s">
        <v>147</v>
      </c>
      <c r="C138" s="2">
        <v>8</v>
      </c>
      <c r="D138" s="2">
        <v>3</v>
      </c>
      <c r="H138" s="2">
        <f t="shared" si="20"/>
        <v>11</v>
      </c>
      <c r="I138" s="123" t="str">
        <f t="shared" si="19"/>
        <v>統一超商</v>
      </c>
      <c r="J138" s="127" t="str">
        <f>IF((I138&lt;&gt;店舗数一覧_2021!I138),"○","")</f>
        <v/>
      </c>
      <c r="K138" s="4">
        <v>38883</v>
      </c>
      <c r="L138" s="5">
        <f t="shared" si="21"/>
        <v>3534.818181818182</v>
      </c>
    </row>
    <row r="139" spans="1:26">
      <c r="A139" s="19" t="s">
        <v>143</v>
      </c>
      <c r="B139" s="20" t="s">
        <v>148</v>
      </c>
      <c r="C139" s="2">
        <v>18</v>
      </c>
      <c r="D139" s="2">
        <v>11</v>
      </c>
      <c r="E139" s="2">
        <v>3</v>
      </c>
      <c r="F139" s="2">
        <v>7</v>
      </c>
      <c r="G139" s="2">
        <v>1</v>
      </c>
      <c r="H139" s="2">
        <f t="shared" si="20"/>
        <v>40</v>
      </c>
      <c r="I139" s="123" t="str">
        <f t="shared" si="19"/>
        <v>統一超商</v>
      </c>
      <c r="J139" s="127" t="str">
        <f>IF((I139&lt;&gt;店舗数一覧_2021!I139),"○","")</f>
        <v/>
      </c>
      <c r="K139" s="4">
        <v>86486</v>
      </c>
      <c r="L139" s="5">
        <f t="shared" si="21"/>
        <v>2162.15</v>
      </c>
    </row>
    <row r="140" spans="1:26">
      <c r="A140" s="19" t="s">
        <v>143</v>
      </c>
      <c r="B140" s="20" t="s">
        <v>149</v>
      </c>
      <c r="C140" s="2">
        <v>10</v>
      </c>
      <c r="D140" s="2">
        <v>5</v>
      </c>
      <c r="E140" s="2">
        <v>1</v>
      </c>
      <c r="F140" s="2">
        <v>2</v>
      </c>
      <c r="H140" s="2">
        <f t="shared" si="20"/>
        <v>18</v>
      </c>
      <c r="I140" s="123" t="str">
        <f t="shared" si="19"/>
        <v>統一超商</v>
      </c>
      <c r="J140" s="127" t="str">
        <f>IF((I140&lt;&gt;店舗数一覧_2021!I140),"○","")</f>
        <v/>
      </c>
      <c r="K140" s="4">
        <v>46265</v>
      </c>
      <c r="L140" s="5">
        <f t="shared" si="21"/>
        <v>2570.2777777777778</v>
      </c>
    </row>
    <row r="141" spans="1:26">
      <c r="A141" s="19" t="s">
        <v>143</v>
      </c>
      <c r="B141" s="20" t="s">
        <v>150</v>
      </c>
      <c r="C141" s="2">
        <v>2</v>
      </c>
      <c r="D141" s="2">
        <v>1</v>
      </c>
      <c r="F141" s="2">
        <v>1</v>
      </c>
      <c r="H141" s="2">
        <f t="shared" si="20"/>
        <v>4</v>
      </c>
      <c r="I141" s="123" t="str">
        <f t="shared" si="19"/>
        <v>統一超商</v>
      </c>
      <c r="J141" s="127" t="str">
        <f>IF((I141&lt;&gt;店舗数一覧_2021!I141),"○","")</f>
        <v/>
      </c>
      <c r="K141" s="4">
        <v>16638</v>
      </c>
      <c r="L141" s="5">
        <f t="shared" si="21"/>
        <v>4159.5</v>
      </c>
    </row>
    <row r="142" spans="1:26">
      <c r="A142" s="19" t="s">
        <v>143</v>
      </c>
      <c r="B142" s="20" t="s">
        <v>151</v>
      </c>
      <c r="C142" s="2">
        <v>21</v>
      </c>
      <c r="D142" s="2">
        <v>9</v>
      </c>
      <c r="E142" s="2">
        <v>3</v>
      </c>
      <c r="F142" s="2">
        <v>3</v>
      </c>
      <c r="G142" s="2">
        <v>1</v>
      </c>
      <c r="H142" s="2">
        <f t="shared" si="20"/>
        <v>37</v>
      </c>
      <c r="I142" s="123" t="str">
        <f t="shared" si="19"/>
        <v>統一超商</v>
      </c>
      <c r="J142" s="127" t="str">
        <f>IF((I142&lt;&gt;店舗数一覧_2021!I142),"○","")</f>
        <v/>
      </c>
      <c r="K142" s="4">
        <v>90012</v>
      </c>
      <c r="L142" s="5">
        <f t="shared" si="21"/>
        <v>2432.7567567567567</v>
      </c>
    </row>
    <row r="143" spans="1:26">
      <c r="A143" s="19" t="s">
        <v>143</v>
      </c>
      <c r="B143" s="20" t="s">
        <v>152</v>
      </c>
      <c r="C143" s="2">
        <v>5</v>
      </c>
      <c r="D143" s="2">
        <v>4</v>
      </c>
      <c r="H143" s="2">
        <f t="shared" si="20"/>
        <v>9</v>
      </c>
      <c r="I143" s="123" t="str">
        <f t="shared" si="19"/>
        <v>統一超商</v>
      </c>
      <c r="J143" s="127" t="str">
        <f>IF((I143&lt;&gt;店舗数一覧_2021!I143),"○","")</f>
        <v/>
      </c>
      <c r="K143" s="4">
        <v>37729</v>
      </c>
      <c r="L143" s="5">
        <f t="shared" si="21"/>
        <v>4192.1111111111113</v>
      </c>
    </row>
    <row r="144" spans="1:26">
      <c r="A144" s="19" t="s">
        <v>143</v>
      </c>
      <c r="B144" s="20" t="s">
        <v>153</v>
      </c>
      <c r="C144" s="2">
        <v>21</v>
      </c>
      <c r="D144" s="2">
        <v>17</v>
      </c>
      <c r="E144" s="2">
        <v>4</v>
      </c>
      <c r="F144" s="2">
        <v>11</v>
      </c>
      <c r="G144" s="2">
        <v>2</v>
      </c>
      <c r="H144" s="2">
        <f t="shared" si="20"/>
        <v>55</v>
      </c>
      <c r="I144" s="123" t="str">
        <f t="shared" si="19"/>
        <v>統一超商</v>
      </c>
      <c r="J144" s="127" t="str">
        <f>IF((I144&lt;&gt;店舗数一覧_2021!I144),"○","")</f>
        <v/>
      </c>
      <c r="K144" s="4">
        <v>123888</v>
      </c>
      <c r="L144" s="5">
        <f t="shared" si="21"/>
        <v>2252.5090909090909</v>
      </c>
    </row>
    <row r="145" spans="1:18">
      <c r="A145" s="19" t="s">
        <v>143</v>
      </c>
      <c r="B145" s="20" t="s">
        <v>154</v>
      </c>
      <c r="C145" s="2">
        <v>8</v>
      </c>
      <c r="D145" s="2">
        <v>2</v>
      </c>
      <c r="E145" s="2">
        <v>2</v>
      </c>
      <c r="F145" s="2">
        <v>3</v>
      </c>
      <c r="H145" s="2">
        <f t="shared" si="20"/>
        <v>15</v>
      </c>
      <c r="I145" s="123" t="str">
        <f t="shared" si="19"/>
        <v>統一超商</v>
      </c>
      <c r="J145" s="127" t="str">
        <f>IF((I145&lt;&gt;店舗数一覧_2021!I145),"○","")</f>
        <v/>
      </c>
      <c r="K145" s="4">
        <v>42360</v>
      </c>
      <c r="L145" s="5">
        <f t="shared" si="21"/>
        <v>2824</v>
      </c>
    </row>
    <row r="146" spans="1:18">
      <c r="A146" s="19" t="s">
        <v>143</v>
      </c>
      <c r="B146" s="20" t="s">
        <v>155</v>
      </c>
      <c r="C146" s="2">
        <v>4</v>
      </c>
      <c r="D146" s="2">
        <v>3</v>
      </c>
      <c r="E146" s="2">
        <v>1</v>
      </c>
      <c r="F146" s="2">
        <v>2</v>
      </c>
      <c r="H146" s="2">
        <f t="shared" si="20"/>
        <v>10</v>
      </c>
      <c r="I146" s="123" t="str">
        <f t="shared" si="19"/>
        <v>統一超商</v>
      </c>
      <c r="J146" s="127" t="str">
        <f>IF((I146&lt;&gt;店舗数一覧_2021!I146),"○","")</f>
        <v/>
      </c>
      <c r="K146" s="4">
        <v>36233</v>
      </c>
      <c r="L146" s="5">
        <f t="shared" si="21"/>
        <v>3623.3</v>
      </c>
    </row>
    <row r="147" spans="1:18">
      <c r="A147" s="19" t="s">
        <v>143</v>
      </c>
      <c r="B147" s="20" t="s">
        <v>156</v>
      </c>
      <c r="C147" s="2">
        <v>7</v>
      </c>
      <c r="D147" s="2">
        <v>2</v>
      </c>
      <c r="E147" s="2">
        <v>2</v>
      </c>
      <c r="H147" s="2">
        <f t="shared" si="20"/>
        <v>11</v>
      </c>
      <c r="I147" s="123" t="str">
        <f t="shared" si="19"/>
        <v>統一超商</v>
      </c>
      <c r="J147" s="127" t="str">
        <f>IF((I147&lt;&gt;店舗数一覧_2021!I147),"○","")</f>
        <v/>
      </c>
      <c r="K147" s="4">
        <v>34368</v>
      </c>
      <c r="L147" s="5">
        <f t="shared" si="21"/>
        <v>3124.3636363636365</v>
      </c>
    </row>
    <row r="148" spans="1:18">
      <c r="A148" s="19" t="s">
        <v>143</v>
      </c>
      <c r="B148" s="20" t="s">
        <v>157</v>
      </c>
      <c r="C148" s="2">
        <v>11</v>
      </c>
      <c r="D148" s="2">
        <v>7</v>
      </c>
      <c r="E148" s="2">
        <v>1</v>
      </c>
      <c r="F148" s="2">
        <v>3</v>
      </c>
      <c r="H148" s="2">
        <f t="shared" si="20"/>
        <v>22</v>
      </c>
      <c r="I148" s="123" t="str">
        <f t="shared" si="19"/>
        <v>統一超商</v>
      </c>
      <c r="J148" s="127" t="str">
        <f>IF((I148&lt;&gt;店舗数一覧_2021!I148),"○","")</f>
        <v/>
      </c>
      <c r="K148" s="4">
        <v>54742</v>
      </c>
      <c r="L148" s="5">
        <f t="shared" si="21"/>
        <v>2488.2727272727275</v>
      </c>
    </row>
    <row r="149" spans="1:18">
      <c r="A149" s="19" t="s">
        <v>143</v>
      </c>
      <c r="B149" s="20" t="s">
        <v>158</v>
      </c>
      <c r="C149" s="2">
        <v>8</v>
      </c>
      <c r="D149" s="2">
        <v>6</v>
      </c>
      <c r="E149" s="2">
        <v>1</v>
      </c>
      <c r="H149" s="2">
        <f t="shared" si="20"/>
        <v>15</v>
      </c>
      <c r="I149" s="123" t="str">
        <f t="shared" si="19"/>
        <v>統一超商</v>
      </c>
      <c r="J149" s="127" t="str">
        <f>IF((I149&lt;&gt;店舗数一覧_2021!I149),"○","")</f>
        <v/>
      </c>
      <c r="K149" s="4">
        <v>38830</v>
      </c>
      <c r="L149" s="5">
        <f t="shared" si="21"/>
        <v>2588.6666666666665</v>
      </c>
    </row>
    <row r="150" spans="1:18">
      <c r="A150" s="19" t="s">
        <v>143</v>
      </c>
      <c r="B150" s="20" t="s">
        <v>159</v>
      </c>
      <c r="C150" s="2">
        <v>3</v>
      </c>
      <c r="D150" s="2">
        <v>1</v>
      </c>
      <c r="F150" s="2">
        <v>1</v>
      </c>
      <c r="H150" s="2">
        <f t="shared" si="20"/>
        <v>5</v>
      </c>
      <c r="I150" s="123" t="str">
        <f t="shared" si="19"/>
        <v>統一超商</v>
      </c>
      <c r="J150" s="127" t="str">
        <f>IF((I150&lt;&gt;店舗数一覧_2021!I150),"○","")</f>
        <v/>
      </c>
      <c r="K150" s="4">
        <v>40643</v>
      </c>
      <c r="L150" s="5">
        <f t="shared" si="21"/>
        <v>8128.6</v>
      </c>
    </row>
    <row r="151" spans="1:18">
      <c r="A151" s="19" t="s">
        <v>143</v>
      </c>
      <c r="B151" s="20" t="s">
        <v>160</v>
      </c>
      <c r="C151" s="2">
        <v>4</v>
      </c>
      <c r="D151" s="2">
        <v>6</v>
      </c>
      <c r="F151" s="2">
        <v>1</v>
      </c>
      <c r="H151" s="2">
        <f t="shared" si="20"/>
        <v>11</v>
      </c>
      <c r="I151" s="123" t="str">
        <f t="shared" si="19"/>
        <v>全家便利</v>
      </c>
      <c r="J151" s="127" t="str">
        <f>IF((I151&lt;&gt;店舗数一覧_2021!I151),"○","")</f>
        <v/>
      </c>
      <c r="K151" s="4">
        <v>33351</v>
      </c>
      <c r="L151" s="5">
        <f t="shared" si="21"/>
        <v>3031.909090909091</v>
      </c>
    </row>
    <row r="152" spans="1:18">
      <c r="A152" s="19" t="s">
        <v>143</v>
      </c>
      <c r="B152" s="20" t="s">
        <v>161</v>
      </c>
      <c r="C152" s="2">
        <v>7</v>
      </c>
      <c r="D152" s="2">
        <v>4</v>
      </c>
      <c r="E152" s="2">
        <v>1</v>
      </c>
      <c r="F152" s="2">
        <v>1</v>
      </c>
      <c r="H152" s="2">
        <f t="shared" si="20"/>
        <v>13</v>
      </c>
      <c r="I152" s="123" t="str">
        <f t="shared" si="19"/>
        <v>統一超商</v>
      </c>
      <c r="J152" s="127" t="str">
        <f>IF((I152&lt;&gt;店舗数一覧_2021!I152),"○","")</f>
        <v/>
      </c>
      <c r="K152" s="4">
        <v>26635</v>
      </c>
      <c r="L152" s="5">
        <f t="shared" si="21"/>
        <v>2048.8461538461538</v>
      </c>
    </row>
    <row r="153" spans="1:18">
      <c r="A153" s="19" t="s">
        <v>143</v>
      </c>
      <c r="B153" s="20" t="s">
        <v>162</v>
      </c>
      <c r="C153" s="2">
        <v>3</v>
      </c>
      <c r="D153" s="2">
        <v>1</v>
      </c>
      <c r="E153" s="2">
        <v>2</v>
      </c>
      <c r="H153" s="2">
        <f t="shared" si="20"/>
        <v>6</v>
      </c>
      <c r="I153" s="123" t="str">
        <f t="shared" si="19"/>
        <v>統一超商</v>
      </c>
      <c r="J153" s="127" t="str">
        <f>IF((I153&lt;&gt;店舗数一覧_2021!I153),"○","")</f>
        <v/>
      </c>
      <c r="K153" s="4">
        <v>30030</v>
      </c>
      <c r="L153" s="5">
        <f t="shared" si="21"/>
        <v>5005</v>
      </c>
    </row>
    <row r="154" spans="1:18">
      <c r="A154" s="19" t="s">
        <v>143</v>
      </c>
      <c r="B154" s="20" t="s">
        <v>163</v>
      </c>
      <c r="C154" s="2">
        <v>8</v>
      </c>
      <c r="D154" s="2">
        <v>2</v>
      </c>
      <c r="F154" s="2">
        <v>2</v>
      </c>
      <c r="H154" s="2">
        <f t="shared" si="20"/>
        <v>12</v>
      </c>
      <c r="I154" s="123" t="str">
        <f t="shared" si="19"/>
        <v>統一超商</v>
      </c>
      <c r="J154" s="127" t="str">
        <f>IF((I154&lt;&gt;店舗数一覧_2021!I154),"○","")</f>
        <v/>
      </c>
      <c r="K154" s="4">
        <v>29110</v>
      </c>
      <c r="L154" s="5">
        <f t="shared" si="21"/>
        <v>2425.8333333333335</v>
      </c>
    </row>
    <row r="155" spans="1:18">
      <c r="A155" s="19" t="s">
        <v>143</v>
      </c>
      <c r="B155" s="20" t="s">
        <v>164</v>
      </c>
      <c r="C155" s="2">
        <v>3</v>
      </c>
      <c r="D155" s="2">
        <v>1</v>
      </c>
      <c r="F155" s="2">
        <v>1</v>
      </c>
      <c r="H155" s="2">
        <f t="shared" si="20"/>
        <v>5</v>
      </c>
      <c r="I155" s="123" t="str">
        <f t="shared" si="19"/>
        <v>統一超商</v>
      </c>
      <c r="J155" s="127" t="str">
        <f>IF((I155&lt;&gt;店舗数一覧_2021!I155),"○","")</f>
        <v/>
      </c>
      <c r="K155" s="4">
        <v>49598</v>
      </c>
      <c r="L155" s="5">
        <f t="shared" si="21"/>
        <v>9919.6</v>
      </c>
    </row>
    <row r="156" spans="1:18">
      <c r="A156" s="19" t="s">
        <v>143</v>
      </c>
      <c r="B156" s="20" t="s">
        <v>165</v>
      </c>
      <c r="C156" s="2">
        <v>7</v>
      </c>
      <c r="D156" s="2">
        <v>2</v>
      </c>
      <c r="E156" s="2">
        <v>4</v>
      </c>
      <c r="F156" s="2">
        <v>1</v>
      </c>
      <c r="H156" s="2">
        <f t="shared" si="20"/>
        <v>14</v>
      </c>
      <c r="I156" s="123" t="str">
        <f t="shared" si="19"/>
        <v>統一超商</v>
      </c>
      <c r="J156" s="127" t="str">
        <f>IF((I156&lt;&gt;店舗数一覧_2021!I156),"○","")</f>
        <v/>
      </c>
      <c r="K156" s="4">
        <v>16052</v>
      </c>
      <c r="L156" s="5">
        <f t="shared" si="21"/>
        <v>1146.5714285714287</v>
      </c>
    </row>
    <row r="157" spans="1:18">
      <c r="A157" s="19" t="s">
        <v>143</v>
      </c>
      <c r="B157" s="20" t="s">
        <v>166</v>
      </c>
      <c r="C157" s="2">
        <v>1</v>
      </c>
      <c r="D157" s="2">
        <v>1</v>
      </c>
      <c r="H157" s="2">
        <f t="shared" si="20"/>
        <v>2</v>
      </c>
      <c r="I157" s="123" t="str">
        <f t="shared" si="19"/>
        <v>首位複数</v>
      </c>
      <c r="J157" s="127" t="str">
        <f>IF((I157&lt;&gt;店舗数一覧_2021!I157),"○","")</f>
        <v/>
      </c>
      <c r="K157" s="4">
        <v>32634</v>
      </c>
      <c r="L157" s="5">
        <f t="shared" si="21"/>
        <v>16317</v>
      </c>
    </row>
    <row r="158" spans="1:18">
      <c r="A158" s="19" t="s">
        <v>143</v>
      </c>
      <c r="B158" s="20" t="s">
        <v>167</v>
      </c>
      <c r="C158" s="2">
        <v>4</v>
      </c>
      <c r="D158" s="2">
        <v>2</v>
      </c>
      <c r="E158" s="2">
        <v>1</v>
      </c>
      <c r="H158" s="2">
        <f t="shared" si="20"/>
        <v>7</v>
      </c>
      <c r="I158" s="123" t="str">
        <f t="shared" si="19"/>
        <v>統一超商</v>
      </c>
      <c r="J158" s="127" t="str">
        <f>IF((I158&lt;&gt;店舗数一覧_2021!I158),"○","")</f>
        <v/>
      </c>
      <c r="K158" s="4">
        <v>14590</v>
      </c>
      <c r="L158" s="5">
        <f t="shared" si="21"/>
        <v>2084.2857142857142</v>
      </c>
    </row>
    <row r="159" spans="1:18">
      <c r="A159" s="19" t="s">
        <v>143</v>
      </c>
      <c r="B159" s="20" t="s">
        <v>168</v>
      </c>
      <c r="C159" s="2">
        <v>1</v>
      </c>
      <c r="E159" s="2">
        <v>2</v>
      </c>
      <c r="H159" s="2">
        <f t="shared" si="20"/>
        <v>3</v>
      </c>
      <c r="I159" s="123" t="str">
        <f t="shared" si="19"/>
        <v>来来超商</v>
      </c>
      <c r="J159" s="127" t="str">
        <f>IF((I159&lt;&gt;店舗数一覧_2021!I159),"○","")</f>
        <v/>
      </c>
      <c r="K159" s="4">
        <v>14762</v>
      </c>
      <c r="L159" s="5">
        <f t="shared" si="21"/>
        <v>4920.666666666667</v>
      </c>
    </row>
    <row r="160" spans="1:18">
      <c r="A160" s="19" t="s">
        <v>143</v>
      </c>
      <c r="B160" s="20" t="s">
        <v>169</v>
      </c>
      <c r="C160" s="2">
        <v>1</v>
      </c>
      <c r="E160" s="2">
        <v>1</v>
      </c>
      <c r="H160" s="2">
        <f t="shared" si="20"/>
        <v>2</v>
      </c>
      <c r="I160" s="123" t="str">
        <f t="shared" si="19"/>
        <v>首位複数</v>
      </c>
      <c r="J160" s="127" t="str">
        <f>IF((I160&lt;&gt;店舗数一覧_2021!I160),"○","")</f>
        <v/>
      </c>
      <c r="K160" s="4">
        <v>31870</v>
      </c>
      <c r="L160" s="5">
        <f t="shared" si="21"/>
        <v>15935</v>
      </c>
      <c r="M160" s="6">
        <f>SUM(C135:C160)</f>
        <v>230</v>
      </c>
      <c r="N160" s="6">
        <f t="shared" ref="N160:Q160" si="22">SUM(D135:D160)</f>
        <v>122</v>
      </c>
      <c r="O160" s="6">
        <f t="shared" si="22"/>
        <v>38</v>
      </c>
      <c r="P160" s="6">
        <f t="shared" si="22"/>
        <v>55</v>
      </c>
      <c r="Q160" s="6">
        <f t="shared" si="22"/>
        <v>5</v>
      </c>
      <c r="R160" s="6">
        <f>SUM(M160:Q160)</f>
        <v>450</v>
      </c>
    </row>
    <row r="161" spans="1:18">
      <c r="I161" s="123"/>
      <c r="J161" s="127" t="str">
        <f>IF((I161&lt;&gt;店舗数一覧_2021!I161),"○","")</f>
        <v/>
      </c>
    </row>
    <row r="162" spans="1:18">
      <c r="A162" s="19" t="s">
        <v>170</v>
      </c>
      <c r="B162" s="20" t="s">
        <v>171</v>
      </c>
      <c r="C162" s="2">
        <v>20</v>
      </c>
      <c r="D162" s="2">
        <v>12</v>
      </c>
      <c r="E162" s="2">
        <v>7</v>
      </c>
      <c r="F162" s="2">
        <v>2</v>
      </c>
      <c r="G162" s="2">
        <v>1</v>
      </c>
      <c r="H162" s="2">
        <f t="shared" ref="H162:H174" si="23">SUM(C162:G162)</f>
        <v>42</v>
      </c>
      <c r="I162" s="123" t="str">
        <f t="shared" si="19"/>
        <v>統一超商</v>
      </c>
      <c r="J162" s="127" t="str">
        <f>IF((I162&lt;&gt;店舗数一覧_2021!I162),"○","")</f>
        <v/>
      </c>
      <c r="K162" s="4">
        <v>99002</v>
      </c>
      <c r="L162" s="5">
        <f t="shared" ref="L162:L174" si="24">IF(H162=0,"-",(K162/H162))</f>
        <v>2357.1904761904761</v>
      </c>
    </row>
    <row r="163" spans="1:18">
      <c r="A163" s="19" t="s">
        <v>170</v>
      </c>
      <c r="B163" s="20" t="s">
        <v>172</v>
      </c>
      <c r="C163" s="2">
        <v>1</v>
      </c>
      <c r="D163" s="2">
        <v>1</v>
      </c>
      <c r="F163" s="2">
        <v>1</v>
      </c>
      <c r="H163" s="2">
        <f t="shared" si="23"/>
        <v>3</v>
      </c>
      <c r="I163" s="123" t="str">
        <f t="shared" si="19"/>
        <v>首位複数</v>
      </c>
      <c r="J163" s="127" t="str">
        <f>IF((I163&lt;&gt;店舗数一覧_2021!I163),"○","")</f>
        <v/>
      </c>
      <c r="K163" s="4">
        <v>14240</v>
      </c>
      <c r="L163" s="5">
        <f t="shared" si="24"/>
        <v>4746.666666666667</v>
      </c>
    </row>
    <row r="164" spans="1:18">
      <c r="A164" s="19" t="s">
        <v>170</v>
      </c>
      <c r="B164" s="20" t="s">
        <v>173</v>
      </c>
      <c r="C164" s="2">
        <v>19</v>
      </c>
      <c r="D164" s="2">
        <v>13</v>
      </c>
      <c r="E164" s="2">
        <v>6</v>
      </c>
      <c r="F164" s="2">
        <v>4</v>
      </c>
      <c r="H164" s="2">
        <f t="shared" si="23"/>
        <v>42</v>
      </c>
      <c r="I164" s="123" t="str">
        <f t="shared" si="19"/>
        <v>統一超商</v>
      </c>
      <c r="J164" s="127" t="str">
        <f>IF((I164&lt;&gt;店舗数一覧_2021!I164),"○","")</f>
        <v/>
      </c>
      <c r="K164" s="4">
        <v>97388</v>
      </c>
      <c r="L164" s="5">
        <f t="shared" si="24"/>
        <v>2318.7619047619046</v>
      </c>
    </row>
    <row r="165" spans="1:18">
      <c r="A165" s="19" t="s">
        <v>170</v>
      </c>
      <c r="B165" s="20" t="s">
        <v>174</v>
      </c>
      <c r="C165" s="2">
        <v>1</v>
      </c>
      <c r="D165" s="2">
        <v>1</v>
      </c>
      <c r="E165" s="2">
        <v>1</v>
      </c>
      <c r="F165" s="2">
        <v>1</v>
      </c>
      <c r="H165" s="2">
        <f t="shared" si="23"/>
        <v>4</v>
      </c>
      <c r="I165" s="123" t="str">
        <f t="shared" si="19"/>
        <v>首位複数</v>
      </c>
      <c r="J165" s="127" t="str">
        <f>IF((I165&lt;&gt;店舗数一覧_2021!I165),"○","")</f>
        <v/>
      </c>
      <c r="K165" s="4">
        <v>17924</v>
      </c>
      <c r="L165" s="5">
        <f t="shared" si="24"/>
        <v>4481</v>
      </c>
    </row>
    <row r="166" spans="1:18">
      <c r="A166" s="19" t="s">
        <v>170</v>
      </c>
      <c r="B166" s="20" t="s">
        <v>175</v>
      </c>
      <c r="C166" s="2">
        <v>21</v>
      </c>
      <c r="D166" s="2">
        <v>17</v>
      </c>
      <c r="E166" s="2">
        <v>3</v>
      </c>
      <c r="F166" s="2">
        <v>2</v>
      </c>
      <c r="H166" s="2">
        <f t="shared" si="23"/>
        <v>43</v>
      </c>
      <c r="I166" s="123" t="str">
        <f t="shared" si="19"/>
        <v>統一超商</v>
      </c>
      <c r="J166" s="127" t="str">
        <f>IF((I166&lt;&gt;店舗数一覧_2021!I166),"○","")</f>
        <v/>
      </c>
      <c r="K166" s="4">
        <v>79032</v>
      </c>
      <c r="L166" s="5">
        <f t="shared" si="24"/>
        <v>1837.953488372093</v>
      </c>
    </row>
    <row r="167" spans="1:18">
      <c r="A167" s="19" t="s">
        <v>170</v>
      </c>
      <c r="B167" s="20" t="s">
        <v>176</v>
      </c>
      <c r="C167" s="2">
        <v>7</v>
      </c>
      <c r="D167" s="2">
        <v>2</v>
      </c>
      <c r="H167" s="2">
        <f t="shared" si="23"/>
        <v>9</v>
      </c>
      <c r="I167" s="123" t="str">
        <f t="shared" si="19"/>
        <v>統一超商</v>
      </c>
      <c r="J167" s="127" t="str">
        <f>IF((I167&lt;&gt;店舗数一覧_2021!I167),"○","")</f>
        <v/>
      </c>
      <c r="K167" s="4">
        <v>15796</v>
      </c>
      <c r="L167" s="5">
        <f t="shared" si="24"/>
        <v>1755.1111111111111</v>
      </c>
    </row>
    <row r="168" spans="1:18">
      <c r="A168" s="19" t="s">
        <v>170</v>
      </c>
      <c r="B168" s="20" t="s">
        <v>177</v>
      </c>
      <c r="C168" s="2">
        <v>4</v>
      </c>
      <c r="D168" s="2">
        <v>3</v>
      </c>
      <c r="E168" s="2">
        <v>2</v>
      </c>
      <c r="F168" s="2">
        <v>1</v>
      </c>
      <c r="H168" s="2">
        <f t="shared" si="23"/>
        <v>10</v>
      </c>
      <c r="I168" s="123" t="str">
        <f t="shared" si="19"/>
        <v>統一超商</v>
      </c>
      <c r="J168" s="127" t="str">
        <f>IF((I168&lt;&gt;店舗数一覧_2021!I168),"○","")</f>
        <v/>
      </c>
      <c r="K168" s="4">
        <v>37465</v>
      </c>
      <c r="L168" s="5">
        <f t="shared" si="24"/>
        <v>3746.5</v>
      </c>
    </row>
    <row r="169" spans="1:18">
      <c r="A169" s="19" t="s">
        <v>170</v>
      </c>
      <c r="B169" s="20" t="s">
        <v>178</v>
      </c>
      <c r="C169" s="2">
        <v>2</v>
      </c>
      <c r="D169" s="2">
        <v>1</v>
      </c>
      <c r="F169" s="2">
        <v>1</v>
      </c>
      <c r="H169" s="2">
        <f t="shared" si="23"/>
        <v>4</v>
      </c>
      <c r="I169" s="123" t="str">
        <f t="shared" si="19"/>
        <v>統一超商</v>
      </c>
      <c r="J169" s="127" t="str">
        <f>IF((I169&lt;&gt;店舗数一覧_2021!I169),"○","")</f>
        <v/>
      </c>
      <c r="K169" s="4">
        <v>10422</v>
      </c>
      <c r="L169" s="5">
        <f t="shared" si="24"/>
        <v>2605.5</v>
      </c>
    </row>
    <row r="170" spans="1:18">
      <c r="A170" s="19" t="s">
        <v>170</v>
      </c>
      <c r="B170" s="20" t="s">
        <v>179</v>
      </c>
      <c r="C170" s="2">
        <v>7</v>
      </c>
      <c r="D170" s="2">
        <v>3</v>
      </c>
      <c r="H170" s="2">
        <f t="shared" si="23"/>
        <v>10</v>
      </c>
      <c r="I170" s="123" t="str">
        <f t="shared" si="19"/>
        <v>統一超商</v>
      </c>
      <c r="J170" s="127" t="str">
        <f>IF((I170&lt;&gt;店舗数一覧_2021!I170),"○","")</f>
        <v/>
      </c>
      <c r="K170" s="4">
        <v>15406</v>
      </c>
      <c r="L170" s="5">
        <f t="shared" si="24"/>
        <v>1540.6</v>
      </c>
    </row>
    <row r="171" spans="1:18">
      <c r="A171" s="19" t="s">
        <v>170</v>
      </c>
      <c r="B171" s="20" t="s">
        <v>180</v>
      </c>
      <c r="C171" s="2">
        <v>11</v>
      </c>
      <c r="D171" s="2">
        <v>7</v>
      </c>
      <c r="E171" s="2">
        <v>1</v>
      </c>
      <c r="F171" s="2">
        <v>3</v>
      </c>
      <c r="H171" s="2">
        <f t="shared" si="23"/>
        <v>22</v>
      </c>
      <c r="I171" s="123" t="str">
        <f t="shared" si="19"/>
        <v>統一超商</v>
      </c>
      <c r="J171" s="127" t="str">
        <f>IF((I171&lt;&gt;店舗数一覧_2021!I171),"○","")</f>
        <v/>
      </c>
      <c r="K171" s="4">
        <v>53359</v>
      </c>
      <c r="L171" s="5">
        <f t="shared" si="24"/>
        <v>2425.409090909091</v>
      </c>
    </row>
    <row r="172" spans="1:18">
      <c r="A172" s="19" t="s">
        <v>170</v>
      </c>
      <c r="B172" s="20" t="s">
        <v>181</v>
      </c>
      <c r="C172" s="2">
        <v>3</v>
      </c>
      <c r="D172" s="2">
        <v>2</v>
      </c>
      <c r="F172" s="2">
        <v>1</v>
      </c>
      <c r="H172" s="2">
        <f t="shared" si="23"/>
        <v>6</v>
      </c>
      <c r="I172" s="123" t="str">
        <f t="shared" si="19"/>
        <v>統一超商</v>
      </c>
      <c r="J172" s="127" t="str">
        <f>IF((I172&lt;&gt;店舗数一覧_2021!I172),"○","")</f>
        <v/>
      </c>
      <c r="K172" s="4">
        <v>17180</v>
      </c>
      <c r="L172" s="5">
        <f t="shared" si="24"/>
        <v>2863.3333333333335</v>
      </c>
    </row>
    <row r="173" spans="1:18" s="2" customFormat="1">
      <c r="A173" s="19" t="s">
        <v>170</v>
      </c>
      <c r="B173" s="20" t="s">
        <v>182</v>
      </c>
      <c r="C173" s="2">
        <v>5</v>
      </c>
      <c r="D173" s="2">
        <v>1</v>
      </c>
      <c r="H173" s="2">
        <f t="shared" si="23"/>
        <v>6</v>
      </c>
      <c r="I173" s="123" t="str">
        <f t="shared" si="19"/>
        <v>統一超商</v>
      </c>
      <c r="J173" s="127" t="str">
        <f>IF((I173&lt;&gt;店舗数一覧_2021!I173),"○","")</f>
        <v/>
      </c>
      <c r="K173" s="4">
        <v>16931</v>
      </c>
      <c r="L173" s="5">
        <f t="shared" si="24"/>
        <v>2821.8333333333335</v>
      </c>
    </row>
    <row r="174" spans="1:18">
      <c r="A174" s="19" t="s">
        <v>170</v>
      </c>
      <c r="B174" s="20" t="s">
        <v>183</v>
      </c>
      <c r="C174" s="2">
        <v>2</v>
      </c>
      <c r="H174" s="2">
        <f t="shared" si="23"/>
        <v>2</v>
      </c>
      <c r="I174" s="123" t="str">
        <f t="shared" si="19"/>
        <v>統一超商</v>
      </c>
      <c r="J174" s="127" t="str">
        <f>IF((I174&lt;&gt;店舗数一覧_2021!I174),"○","")</f>
        <v/>
      </c>
      <c r="K174" s="4">
        <v>15856</v>
      </c>
      <c r="L174" s="5">
        <f t="shared" si="24"/>
        <v>7928</v>
      </c>
      <c r="M174" s="6">
        <f>SUM(C162:C174)</f>
        <v>103</v>
      </c>
      <c r="N174" s="6">
        <f t="shared" ref="N174:R174" si="25">SUM(D162:D174)</f>
        <v>63</v>
      </c>
      <c r="O174" s="6">
        <f t="shared" si="25"/>
        <v>20</v>
      </c>
      <c r="P174" s="6">
        <f t="shared" si="25"/>
        <v>16</v>
      </c>
      <c r="Q174" s="6">
        <f t="shared" si="25"/>
        <v>1</v>
      </c>
      <c r="R174" s="6">
        <f t="shared" si="25"/>
        <v>203</v>
      </c>
    </row>
    <row r="175" spans="1:18">
      <c r="I175" s="123"/>
      <c r="J175" s="127" t="str">
        <f>IF((I175&lt;&gt;店舗数一覧_2021!I175),"○","")</f>
        <v/>
      </c>
    </row>
    <row r="176" spans="1:18">
      <c r="A176" s="19" t="s">
        <v>184</v>
      </c>
      <c r="B176" s="20" t="s">
        <v>95</v>
      </c>
      <c r="C176" s="2">
        <v>26</v>
      </c>
      <c r="D176" s="2">
        <v>16</v>
      </c>
      <c r="E176" s="2">
        <v>1</v>
      </c>
      <c r="F176" s="2">
        <v>5</v>
      </c>
      <c r="G176" s="2">
        <v>1</v>
      </c>
      <c r="H176" s="2">
        <f>SUM(C176:G176)</f>
        <v>49</v>
      </c>
      <c r="I176" s="123" t="str">
        <f t="shared" si="19"/>
        <v>統一超商</v>
      </c>
      <c r="J176" s="127" t="str">
        <f>IF((I176&lt;&gt;店舗数一覧_2021!I176),"○","")</f>
        <v/>
      </c>
      <c r="K176" s="4">
        <v>119556</v>
      </c>
      <c r="L176" s="5">
        <f>IF(H176=0,"-",(K176/H176))</f>
        <v>2439.9183673469388</v>
      </c>
    </row>
    <row r="177" spans="1:18">
      <c r="A177" s="19" t="s">
        <v>184</v>
      </c>
      <c r="B177" s="20" t="s">
        <v>119</v>
      </c>
      <c r="C177" s="2">
        <v>42</v>
      </c>
      <c r="D177" s="2">
        <v>25</v>
      </c>
      <c r="E177" s="2">
        <v>2</v>
      </c>
      <c r="F177" s="2">
        <v>5</v>
      </c>
      <c r="G177" s="2">
        <v>2</v>
      </c>
      <c r="H177" s="2">
        <f>SUM(C177:G177)</f>
        <v>76</v>
      </c>
      <c r="I177" s="123" t="str">
        <f t="shared" si="19"/>
        <v>統一超商</v>
      </c>
      <c r="J177" s="127" t="str">
        <f>IF((I177&lt;&gt;店舗数一覧_2021!I177),"○","")</f>
        <v/>
      </c>
      <c r="K177" s="4">
        <v>146195</v>
      </c>
      <c r="L177" s="5">
        <f>IF(H177=0,"-",(K177/H177))</f>
        <v>1923.6184210526317</v>
      </c>
      <c r="M177" s="6">
        <f>SUM(C176:C177)</f>
        <v>68</v>
      </c>
      <c r="N177" s="6">
        <f t="shared" ref="N177:R177" si="26">SUM(D176:D177)</f>
        <v>41</v>
      </c>
      <c r="O177" s="6">
        <f t="shared" si="26"/>
        <v>3</v>
      </c>
      <c r="P177" s="6">
        <f t="shared" si="26"/>
        <v>10</v>
      </c>
      <c r="Q177" s="6">
        <f t="shared" si="26"/>
        <v>3</v>
      </c>
      <c r="R177" s="6">
        <f t="shared" si="26"/>
        <v>125</v>
      </c>
    </row>
    <row r="178" spans="1:18" s="2" customFormat="1">
      <c r="A178" s="19"/>
      <c r="B178" s="20"/>
      <c r="I178" s="123"/>
      <c r="J178" s="127" t="str">
        <f>IF((I178&lt;&gt;店舗数一覧_2021!I178),"○","")</f>
        <v/>
      </c>
      <c r="K178" s="4"/>
      <c r="L178" s="5"/>
    </row>
    <row r="179" spans="1:18" s="2" customFormat="1">
      <c r="A179" s="19" t="s">
        <v>185</v>
      </c>
      <c r="B179" s="20" t="s">
        <v>186</v>
      </c>
      <c r="C179" s="2">
        <v>10</v>
      </c>
      <c r="D179" s="2">
        <v>6</v>
      </c>
      <c r="E179" s="2">
        <v>1</v>
      </c>
      <c r="G179" s="2">
        <v>1</v>
      </c>
      <c r="H179" s="2">
        <f t="shared" ref="H179:H198" si="27">SUM(C179:G179)</f>
        <v>18</v>
      </c>
      <c r="I179" s="123" t="str">
        <f t="shared" si="19"/>
        <v>統一超商</v>
      </c>
      <c r="J179" s="127" t="str">
        <f>IF((I179&lt;&gt;店舗数一覧_2021!I179),"○","")</f>
        <v/>
      </c>
      <c r="K179" s="4">
        <v>44032</v>
      </c>
      <c r="L179" s="5">
        <f t="shared" ref="L179:L198" si="28">IF(H179=0,"-",(K179/H179))</f>
        <v>2446.2222222222222</v>
      </c>
    </row>
    <row r="180" spans="1:18" s="2" customFormat="1">
      <c r="A180" s="19" t="s">
        <v>185</v>
      </c>
      <c r="B180" s="20" t="s">
        <v>187</v>
      </c>
      <c r="C180" s="2">
        <v>2</v>
      </c>
      <c r="F180" s="2">
        <v>1</v>
      </c>
      <c r="H180" s="2">
        <f t="shared" si="27"/>
        <v>3</v>
      </c>
      <c r="I180" s="123" t="str">
        <f t="shared" si="19"/>
        <v>統一超商</v>
      </c>
      <c r="J180" s="127" t="str">
        <f>IF((I180&lt;&gt;店舗数一覧_2021!I180),"○","")</f>
        <v/>
      </c>
      <c r="K180" s="4">
        <v>18601</v>
      </c>
      <c r="L180" s="5">
        <f t="shared" si="28"/>
        <v>6200.333333333333</v>
      </c>
    </row>
    <row r="181" spans="1:18">
      <c r="A181" s="19" t="s">
        <v>185</v>
      </c>
      <c r="B181" s="20" t="s">
        <v>188</v>
      </c>
      <c r="C181" s="2">
        <v>18</v>
      </c>
      <c r="D181" s="2">
        <v>12</v>
      </c>
      <c r="E181" s="2">
        <v>2</v>
      </c>
      <c r="F181" s="2">
        <v>4</v>
      </c>
      <c r="G181" s="2">
        <v>1</v>
      </c>
      <c r="H181" s="2">
        <f t="shared" si="27"/>
        <v>37</v>
      </c>
      <c r="I181" s="123" t="str">
        <f t="shared" si="19"/>
        <v>統一超商</v>
      </c>
      <c r="J181" s="127" t="str">
        <f>IF((I181&lt;&gt;店舗数一覧_2021!I181),"○","")</f>
        <v/>
      </c>
      <c r="K181" s="4">
        <v>70885</v>
      </c>
      <c r="L181" s="5">
        <f t="shared" si="28"/>
        <v>1915.8108108108108</v>
      </c>
    </row>
    <row r="182" spans="1:18">
      <c r="A182" s="19" t="s">
        <v>185</v>
      </c>
      <c r="B182" s="20" t="s">
        <v>189</v>
      </c>
      <c r="C182" s="2">
        <v>2</v>
      </c>
      <c r="D182" s="2">
        <v>1</v>
      </c>
      <c r="F182" s="2">
        <v>1</v>
      </c>
      <c r="H182" s="2">
        <f t="shared" si="27"/>
        <v>4</v>
      </c>
      <c r="I182" s="123" t="str">
        <f t="shared" si="19"/>
        <v>統一超商</v>
      </c>
      <c r="J182" s="127" t="str">
        <f>IF((I182&lt;&gt;店舗数一覧_2021!I182),"○","")</f>
        <v/>
      </c>
      <c r="K182" s="4">
        <v>28260</v>
      </c>
      <c r="L182" s="5">
        <f t="shared" si="28"/>
        <v>7065</v>
      </c>
    </row>
    <row r="183" spans="1:18">
      <c r="A183" s="19" t="s">
        <v>185</v>
      </c>
      <c r="B183" s="20" t="s">
        <v>190</v>
      </c>
      <c r="C183" s="2">
        <v>1</v>
      </c>
      <c r="D183" s="2">
        <v>1</v>
      </c>
      <c r="H183" s="2">
        <f t="shared" si="27"/>
        <v>2</v>
      </c>
      <c r="I183" s="123" t="str">
        <f t="shared" si="19"/>
        <v>首位複数</v>
      </c>
      <c r="J183" s="127" t="str">
        <f>IF((I183&lt;&gt;店舗数一覧_2021!I183),"○","")</f>
        <v/>
      </c>
      <c r="K183" s="4">
        <v>12437</v>
      </c>
      <c r="L183" s="5">
        <f t="shared" si="28"/>
        <v>6218.5</v>
      </c>
    </row>
    <row r="184" spans="1:18">
      <c r="A184" s="19" t="s">
        <v>185</v>
      </c>
      <c r="B184" s="20" t="s">
        <v>191</v>
      </c>
      <c r="C184" s="2">
        <v>1</v>
      </c>
      <c r="D184" s="2">
        <v>1</v>
      </c>
      <c r="H184" s="2">
        <f t="shared" si="27"/>
        <v>2</v>
      </c>
      <c r="I184" s="123" t="str">
        <f t="shared" si="19"/>
        <v>首位複数</v>
      </c>
      <c r="J184" s="127" t="str">
        <f>IF((I184&lt;&gt;店舗数一覧_2021!I184),"○","")</f>
        <v/>
      </c>
      <c r="K184" s="4">
        <v>14071</v>
      </c>
      <c r="L184" s="5">
        <f t="shared" si="28"/>
        <v>7035.5</v>
      </c>
    </row>
    <row r="185" spans="1:18">
      <c r="A185" s="19" t="s">
        <v>185</v>
      </c>
      <c r="B185" s="20" t="s">
        <v>192</v>
      </c>
      <c r="C185" s="2">
        <v>2</v>
      </c>
      <c r="D185" s="2">
        <v>1</v>
      </c>
      <c r="F185" s="2">
        <v>1</v>
      </c>
      <c r="H185" s="2">
        <f t="shared" si="27"/>
        <v>4</v>
      </c>
      <c r="I185" s="123" t="str">
        <f t="shared" si="19"/>
        <v>統一超商</v>
      </c>
      <c r="J185" s="127" t="str">
        <f>IF((I185&lt;&gt;店舗数一覧_2021!I185),"○","")</f>
        <v/>
      </c>
      <c r="K185" s="4">
        <v>22934</v>
      </c>
      <c r="L185" s="5">
        <f t="shared" si="28"/>
        <v>5733.5</v>
      </c>
    </row>
    <row r="186" spans="1:18">
      <c r="A186" s="19" t="s">
        <v>185</v>
      </c>
      <c r="B186" s="20" t="s">
        <v>193</v>
      </c>
      <c r="C186" s="2">
        <v>5</v>
      </c>
      <c r="D186" s="2">
        <v>1</v>
      </c>
      <c r="F186" s="2">
        <v>2</v>
      </c>
      <c r="H186" s="2">
        <f t="shared" si="27"/>
        <v>8</v>
      </c>
      <c r="I186" s="123" t="str">
        <f t="shared" si="19"/>
        <v>統一超商</v>
      </c>
      <c r="J186" s="127" t="str">
        <f>IF((I186&lt;&gt;店舗数一覧_2021!I186),"○","")</f>
        <v/>
      </c>
      <c r="K186" s="4">
        <v>23758</v>
      </c>
      <c r="L186" s="5">
        <f t="shared" si="28"/>
        <v>2969.75</v>
      </c>
    </row>
    <row r="187" spans="1:18">
      <c r="A187" s="19" t="s">
        <v>185</v>
      </c>
      <c r="B187" s="20" t="s">
        <v>194</v>
      </c>
      <c r="C187" s="2">
        <v>10</v>
      </c>
      <c r="D187" s="2">
        <v>7</v>
      </c>
      <c r="F187" s="2">
        <v>1</v>
      </c>
      <c r="H187" s="2">
        <f t="shared" si="27"/>
        <v>18</v>
      </c>
      <c r="I187" s="123" t="str">
        <f t="shared" si="19"/>
        <v>統一超商</v>
      </c>
      <c r="J187" s="127" t="str">
        <f>IF((I187&lt;&gt;店舗数一覧_2021!I187),"○","")</f>
        <v/>
      </c>
      <c r="K187" s="4">
        <v>47898</v>
      </c>
      <c r="L187" s="5">
        <f t="shared" si="28"/>
        <v>2661</v>
      </c>
    </row>
    <row r="188" spans="1:18">
      <c r="A188" s="19" t="s">
        <v>185</v>
      </c>
      <c r="B188" s="20" t="s">
        <v>195</v>
      </c>
      <c r="C188" s="2">
        <v>33</v>
      </c>
      <c r="D188" s="2">
        <v>21</v>
      </c>
      <c r="E188" s="2">
        <v>4</v>
      </c>
      <c r="F188" s="2">
        <v>9</v>
      </c>
      <c r="H188" s="2">
        <f t="shared" si="27"/>
        <v>67</v>
      </c>
      <c r="I188" s="123" t="str">
        <f t="shared" si="19"/>
        <v>統一超商</v>
      </c>
      <c r="J188" s="127" t="str">
        <f>IF((I188&lt;&gt;店舗数一覧_2021!I188),"○","")</f>
        <v/>
      </c>
      <c r="K188" s="4">
        <v>108647</v>
      </c>
      <c r="L188" s="5">
        <f t="shared" si="28"/>
        <v>1621.5970149253731</v>
      </c>
    </row>
    <row r="189" spans="1:18">
      <c r="A189" s="19" t="s">
        <v>185</v>
      </c>
      <c r="B189" s="20" t="s">
        <v>196</v>
      </c>
      <c r="C189" s="2">
        <v>2</v>
      </c>
      <c r="D189" s="2">
        <v>1</v>
      </c>
      <c r="E189" s="2">
        <v>1</v>
      </c>
      <c r="G189" s="2">
        <v>1</v>
      </c>
      <c r="H189" s="2">
        <f t="shared" si="27"/>
        <v>5</v>
      </c>
      <c r="I189" s="123" t="str">
        <f t="shared" si="19"/>
        <v>統一超商</v>
      </c>
      <c r="J189" s="127" t="str">
        <f>IF((I189&lt;&gt;店舗数一覧_2021!I189),"○","")</f>
        <v/>
      </c>
      <c r="K189" s="4">
        <v>17376</v>
      </c>
      <c r="L189" s="5">
        <f t="shared" si="28"/>
        <v>3475.2</v>
      </c>
    </row>
    <row r="190" spans="1:18">
      <c r="A190" s="19" t="s">
        <v>185</v>
      </c>
      <c r="B190" s="20" t="s">
        <v>197</v>
      </c>
      <c r="C190" s="2">
        <v>4</v>
      </c>
      <c r="D190" s="2">
        <v>1</v>
      </c>
      <c r="E190" s="2">
        <v>1</v>
      </c>
      <c r="F190" s="2">
        <v>2</v>
      </c>
      <c r="H190" s="2">
        <f t="shared" si="27"/>
        <v>8</v>
      </c>
      <c r="I190" s="123" t="str">
        <f t="shared" si="19"/>
        <v>統一超商</v>
      </c>
      <c r="J190" s="127" t="str">
        <f>IF((I190&lt;&gt;店舗数一覧_2021!I190),"○","")</f>
        <v/>
      </c>
      <c r="K190" s="4">
        <v>30824</v>
      </c>
      <c r="L190" s="5">
        <f t="shared" si="28"/>
        <v>3853</v>
      </c>
    </row>
    <row r="191" spans="1:18">
      <c r="A191" s="19" t="s">
        <v>185</v>
      </c>
      <c r="B191" s="20" t="s">
        <v>198</v>
      </c>
      <c r="C191" s="2">
        <v>5</v>
      </c>
      <c r="D191" s="2">
        <v>1</v>
      </c>
      <c r="F191" s="2">
        <v>2</v>
      </c>
      <c r="H191" s="2">
        <f t="shared" si="27"/>
        <v>8</v>
      </c>
      <c r="I191" s="123" t="str">
        <f t="shared" si="19"/>
        <v>統一超商</v>
      </c>
      <c r="J191" s="127" t="str">
        <f>IF((I191&lt;&gt;店舗数一覧_2021!I191),"○","")</f>
        <v/>
      </c>
      <c r="K191" s="4">
        <v>28243</v>
      </c>
      <c r="L191" s="5">
        <f t="shared" si="28"/>
        <v>3530.375</v>
      </c>
    </row>
    <row r="192" spans="1:18">
      <c r="A192" s="19" t="s">
        <v>185</v>
      </c>
      <c r="B192" s="20" t="s">
        <v>199</v>
      </c>
      <c r="C192" s="2">
        <v>9</v>
      </c>
      <c r="D192" s="2">
        <v>6</v>
      </c>
      <c r="E192" s="2">
        <v>2</v>
      </c>
      <c r="F192" s="2">
        <v>2</v>
      </c>
      <c r="H192" s="2">
        <f t="shared" si="27"/>
        <v>19</v>
      </c>
      <c r="I192" s="123" t="str">
        <f t="shared" si="19"/>
        <v>統一超商</v>
      </c>
      <c r="J192" s="127" t="str">
        <f>IF((I192&lt;&gt;店舗数一覧_2021!I192),"○","")</f>
        <v/>
      </c>
      <c r="K192" s="4">
        <v>45389</v>
      </c>
      <c r="L192" s="5">
        <f t="shared" si="28"/>
        <v>2388.8947368421054</v>
      </c>
    </row>
    <row r="193" spans="1:18">
      <c r="A193" s="19" t="s">
        <v>185</v>
      </c>
      <c r="B193" s="20" t="s">
        <v>200</v>
      </c>
      <c r="C193" s="2">
        <v>2</v>
      </c>
      <c r="D193" s="2">
        <v>2</v>
      </c>
      <c r="H193" s="2">
        <f t="shared" si="27"/>
        <v>4</v>
      </c>
      <c r="I193" s="123" t="str">
        <f t="shared" si="19"/>
        <v>首位複数</v>
      </c>
      <c r="J193" s="127" t="str">
        <f>IF((I193&lt;&gt;店舗数一覧_2021!I193),"○","")</f>
        <v/>
      </c>
      <c r="K193" s="4">
        <v>25967</v>
      </c>
      <c r="L193" s="5">
        <f t="shared" si="28"/>
        <v>6491.75</v>
      </c>
    </row>
    <row r="194" spans="1:18">
      <c r="A194" s="19" t="s">
        <v>185</v>
      </c>
      <c r="B194" s="20" t="s">
        <v>201</v>
      </c>
      <c r="C194" s="2">
        <v>5</v>
      </c>
      <c r="D194" s="2">
        <v>6</v>
      </c>
      <c r="E194" s="2">
        <v>1</v>
      </c>
      <c r="F194" s="2">
        <v>1</v>
      </c>
      <c r="H194" s="2">
        <f t="shared" si="27"/>
        <v>13</v>
      </c>
      <c r="I194" s="123" t="str">
        <f t="shared" si="19"/>
        <v>全家便利</v>
      </c>
      <c r="J194" s="127" t="str">
        <f>IF((I194&lt;&gt;店舗数一覧_2021!I194),"○","")</f>
        <v/>
      </c>
      <c r="K194" s="4">
        <v>38997</v>
      </c>
      <c r="L194" s="5">
        <f t="shared" si="28"/>
        <v>2999.7692307692309</v>
      </c>
    </row>
    <row r="195" spans="1:18">
      <c r="A195" s="19" t="s">
        <v>185</v>
      </c>
      <c r="B195" s="20" t="s">
        <v>202</v>
      </c>
      <c r="C195" s="2">
        <v>1</v>
      </c>
      <c r="D195" s="2">
        <v>1</v>
      </c>
      <c r="H195" s="2">
        <f t="shared" si="27"/>
        <v>2</v>
      </c>
      <c r="I195" s="123" t="str">
        <f t="shared" si="19"/>
        <v>首位複数</v>
      </c>
      <c r="J195" s="127" t="str">
        <f>IF((I195&lt;&gt;店舗数一覧_2021!I195),"○","")</f>
        <v/>
      </c>
      <c r="K195" s="4">
        <v>24112</v>
      </c>
      <c r="L195" s="5">
        <f t="shared" si="28"/>
        <v>12056</v>
      </c>
    </row>
    <row r="196" spans="1:18">
      <c r="A196" s="19" t="s">
        <v>185</v>
      </c>
      <c r="B196" s="20" t="s">
        <v>203</v>
      </c>
      <c r="C196" s="2">
        <v>5</v>
      </c>
      <c r="D196" s="2">
        <v>2</v>
      </c>
      <c r="H196" s="2">
        <f t="shared" si="27"/>
        <v>7</v>
      </c>
      <c r="I196" s="123" t="str">
        <f t="shared" si="19"/>
        <v>統一超商</v>
      </c>
      <c r="J196" s="127" t="str">
        <f>IF((I196&lt;&gt;店舗数一覧_2021!I196),"○","")</f>
        <v/>
      </c>
      <c r="K196" s="4">
        <v>26338</v>
      </c>
      <c r="L196" s="5">
        <f t="shared" si="28"/>
        <v>3762.5714285714284</v>
      </c>
    </row>
    <row r="197" spans="1:18">
      <c r="A197" s="19" t="s">
        <v>185</v>
      </c>
      <c r="B197" s="81" t="s">
        <v>603</v>
      </c>
      <c r="C197" s="2">
        <v>2</v>
      </c>
      <c r="D197" s="2">
        <v>1</v>
      </c>
      <c r="E197" s="2">
        <v>1</v>
      </c>
      <c r="H197" s="2">
        <f t="shared" si="27"/>
        <v>4</v>
      </c>
      <c r="I197" s="123" t="str">
        <f t="shared" ref="I197:I198" si="29">IF(MAX(C197:G197)=0,"没有店舗",IF(COUNTIF(C197:G197,MAX(C197:G197))&gt;1,"首位複数",INDEX(C$2:G$2,1,MATCH(MAX(C197:G197),C197:G197,0))))</f>
        <v>統一超商</v>
      </c>
      <c r="J197" s="127" t="str">
        <f>IF((I197&lt;&gt;店舗数一覧_2021!I197),"○","")</f>
        <v/>
      </c>
      <c r="K197" s="4">
        <v>22294</v>
      </c>
      <c r="L197" s="5">
        <f t="shared" si="28"/>
        <v>5573.5</v>
      </c>
    </row>
    <row r="198" spans="1:18">
      <c r="A198" s="19" t="s">
        <v>185</v>
      </c>
      <c r="B198" s="20" t="s">
        <v>205</v>
      </c>
      <c r="C198" s="2">
        <v>3</v>
      </c>
      <c r="D198" s="2">
        <v>1</v>
      </c>
      <c r="H198" s="2">
        <f t="shared" si="27"/>
        <v>4</v>
      </c>
      <c r="I198" s="123" t="str">
        <f t="shared" si="29"/>
        <v>統一超商</v>
      </c>
      <c r="J198" s="127" t="str">
        <f>IF((I198&lt;&gt;店舗数一覧_2021!I198),"○","")</f>
        <v/>
      </c>
      <c r="K198" s="4">
        <v>24610</v>
      </c>
      <c r="L198" s="5">
        <f t="shared" si="28"/>
        <v>6152.5</v>
      </c>
      <c r="M198" s="6">
        <f>SUM(C179:C198)</f>
        <v>122</v>
      </c>
      <c r="N198" s="6">
        <f t="shared" ref="N198:R198" si="30">SUM(D179:D198)</f>
        <v>73</v>
      </c>
      <c r="O198" s="6">
        <f t="shared" si="30"/>
        <v>13</v>
      </c>
      <c r="P198" s="6">
        <f t="shared" si="30"/>
        <v>26</v>
      </c>
      <c r="Q198" s="6">
        <f t="shared" si="30"/>
        <v>3</v>
      </c>
      <c r="R198" s="6">
        <f t="shared" si="30"/>
        <v>237</v>
      </c>
    </row>
    <row r="199" spans="1:18">
      <c r="I199" s="123"/>
      <c r="J199" s="127" t="str">
        <f>IF((I199&lt;&gt;店舗数一覧_2021!I199),"○","")</f>
        <v/>
      </c>
    </row>
    <row r="200" spans="1:18">
      <c r="A200" s="19" t="s">
        <v>206</v>
      </c>
      <c r="B200" s="20" t="s">
        <v>207</v>
      </c>
      <c r="C200" s="2">
        <v>2</v>
      </c>
      <c r="D200" s="2">
        <v>1</v>
      </c>
      <c r="F200" s="2">
        <v>2</v>
      </c>
      <c r="H200" s="2">
        <f t="shared" ref="H200:H217" si="31">SUM(C200:G200)</f>
        <v>5</v>
      </c>
      <c r="I200" s="123" t="str">
        <f t="shared" ref="I200:I217" si="32">IF(MAX(C200:G200)=0,"没有店舗",IF(COUNTIF(C200:G200,MAX(C200:G200))&gt;1,"首位複数",INDEX(C$2:G$2,1,MATCH(MAX(C200:G200),C200:G200,0))))</f>
        <v>首位複数</v>
      </c>
      <c r="J200" s="127" t="str">
        <f>IF((I200&lt;&gt;店舗数一覧_2021!I200),"○","")</f>
        <v/>
      </c>
      <c r="K200" s="4">
        <v>11155</v>
      </c>
      <c r="L200" s="5">
        <f t="shared" ref="L200:L217" si="33">IF(H200=0,"-",(K200/H200))</f>
        <v>2231</v>
      </c>
    </row>
    <row r="201" spans="1:18">
      <c r="A201" s="19" t="s">
        <v>206</v>
      </c>
      <c r="B201" s="20" t="s">
        <v>208</v>
      </c>
      <c r="C201" s="2">
        <v>4</v>
      </c>
      <c r="D201" s="2">
        <v>1</v>
      </c>
      <c r="F201" s="2">
        <v>2</v>
      </c>
      <c r="H201" s="2">
        <f t="shared" si="31"/>
        <v>7</v>
      </c>
      <c r="I201" s="123" t="str">
        <f t="shared" si="32"/>
        <v>統一超商</v>
      </c>
      <c r="J201" s="127" t="str">
        <f>IF((I201&lt;&gt;店舗数一覧_2021!I201),"○","")</f>
        <v/>
      </c>
      <c r="K201" s="4">
        <v>18636</v>
      </c>
      <c r="L201" s="5">
        <f t="shared" si="33"/>
        <v>2662.2857142857142</v>
      </c>
    </row>
    <row r="202" spans="1:18">
      <c r="A202" s="19" t="s">
        <v>206</v>
      </c>
      <c r="B202" s="20" t="s">
        <v>209</v>
      </c>
      <c r="C202" s="2">
        <v>5</v>
      </c>
      <c r="D202" s="2">
        <v>2</v>
      </c>
      <c r="F202" s="2">
        <v>2</v>
      </c>
      <c r="H202" s="2">
        <f t="shared" si="31"/>
        <v>9</v>
      </c>
      <c r="I202" s="123" t="str">
        <f t="shared" si="32"/>
        <v>統一超商</v>
      </c>
      <c r="J202" s="127" t="str">
        <f>IF((I202&lt;&gt;店舗数一覧_2021!I202),"○","")</f>
        <v/>
      </c>
      <c r="K202" s="4">
        <v>34692</v>
      </c>
      <c r="L202" s="5">
        <f t="shared" si="33"/>
        <v>3854.6666666666665</v>
      </c>
    </row>
    <row r="203" spans="1:18">
      <c r="A203" s="19" t="s">
        <v>206</v>
      </c>
      <c r="B203" s="20" t="s">
        <v>210</v>
      </c>
      <c r="C203" s="2">
        <v>2</v>
      </c>
      <c r="H203" s="2">
        <f t="shared" si="31"/>
        <v>2</v>
      </c>
      <c r="I203" s="123" t="str">
        <f t="shared" si="32"/>
        <v>統一超商</v>
      </c>
      <c r="J203" s="127" t="str">
        <f>IF((I203&lt;&gt;店舗数一覧_2021!I203),"○","")</f>
        <v/>
      </c>
      <c r="K203" s="4">
        <v>5502</v>
      </c>
      <c r="L203" s="5">
        <f t="shared" si="33"/>
        <v>2751</v>
      </c>
    </row>
    <row r="204" spans="1:18">
      <c r="A204" s="19" t="s">
        <v>206</v>
      </c>
      <c r="B204" s="20" t="s">
        <v>211</v>
      </c>
      <c r="C204" s="2">
        <v>10</v>
      </c>
      <c r="D204" s="2">
        <v>6</v>
      </c>
      <c r="F204" s="2">
        <v>1</v>
      </c>
      <c r="H204" s="2">
        <f t="shared" si="31"/>
        <v>17</v>
      </c>
      <c r="I204" s="123" t="str">
        <f t="shared" si="32"/>
        <v>統一超商</v>
      </c>
      <c r="J204" s="127" t="str">
        <f>IF((I204&lt;&gt;店舗数一覧_2021!I204),"○","")</f>
        <v/>
      </c>
      <c r="K204" s="4">
        <v>44050</v>
      </c>
      <c r="L204" s="5">
        <f t="shared" si="33"/>
        <v>2591.1764705882351</v>
      </c>
    </row>
    <row r="205" spans="1:18">
      <c r="A205" s="19" t="s">
        <v>206</v>
      </c>
      <c r="B205" s="20" t="s">
        <v>212</v>
      </c>
      <c r="C205" s="2">
        <v>1</v>
      </c>
      <c r="H205" s="2">
        <f t="shared" si="31"/>
        <v>1</v>
      </c>
      <c r="I205" s="123" t="str">
        <f t="shared" si="32"/>
        <v>統一超商</v>
      </c>
      <c r="J205" s="127" t="str">
        <f>IF((I205&lt;&gt;店舗数一覧_2021!I205),"○","")</f>
        <v/>
      </c>
      <c r="K205" s="4">
        <v>4555</v>
      </c>
      <c r="L205" s="5">
        <f t="shared" si="33"/>
        <v>4555</v>
      </c>
    </row>
    <row r="206" spans="1:18">
      <c r="A206" s="19" t="s">
        <v>206</v>
      </c>
      <c r="B206" s="20" t="s">
        <v>213</v>
      </c>
      <c r="C206" s="2">
        <v>11</v>
      </c>
      <c r="D206" s="2">
        <v>6</v>
      </c>
      <c r="E206" s="2">
        <v>1</v>
      </c>
      <c r="F206" s="2">
        <v>2</v>
      </c>
      <c r="H206" s="2">
        <f t="shared" si="31"/>
        <v>20</v>
      </c>
      <c r="I206" s="123" t="str">
        <f t="shared" si="32"/>
        <v>統一超商</v>
      </c>
      <c r="J206" s="127" t="str">
        <f>IF((I206&lt;&gt;店舗数一覧_2021!I206),"○","")</f>
        <v/>
      </c>
      <c r="K206" s="4">
        <v>48908</v>
      </c>
      <c r="L206" s="5">
        <f t="shared" si="33"/>
        <v>2445.4</v>
      </c>
    </row>
    <row r="207" spans="1:18">
      <c r="A207" s="19" t="s">
        <v>206</v>
      </c>
      <c r="B207" s="20" t="s">
        <v>214</v>
      </c>
      <c r="C207" s="2">
        <v>1</v>
      </c>
      <c r="D207" s="2">
        <v>1</v>
      </c>
      <c r="H207" s="2">
        <f t="shared" si="31"/>
        <v>2</v>
      </c>
      <c r="I207" s="123" t="str">
        <f t="shared" si="32"/>
        <v>首位複数</v>
      </c>
      <c r="J207" s="127" t="str">
        <f>IF((I207&lt;&gt;店舗数一覧_2021!I207),"○","")</f>
        <v/>
      </c>
      <c r="K207" s="4">
        <v>14874</v>
      </c>
      <c r="L207" s="5">
        <f t="shared" si="33"/>
        <v>7437</v>
      </c>
    </row>
    <row r="208" spans="1:18">
      <c r="A208" s="19" t="s">
        <v>206</v>
      </c>
      <c r="B208" s="20" t="s">
        <v>215</v>
      </c>
      <c r="C208" s="2">
        <v>12</v>
      </c>
      <c r="D208" s="2">
        <v>4</v>
      </c>
      <c r="F208" s="2">
        <v>3</v>
      </c>
      <c r="H208" s="2">
        <f t="shared" si="31"/>
        <v>19</v>
      </c>
      <c r="I208" s="123" t="str">
        <f t="shared" si="32"/>
        <v>統一超商</v>
      </c>
      <c r="J208" s="127" t="str">
        <f>IF((I208&lt;&gt;店舗数一覧_2021!I208),"○","")</f>
        <v/>
      </c>
      <c r="K208" s="4">
        <v>38586</v>
      </c>
      <c r="L208" s="5">
        <f t="shared" si="33"/>
        <v>2030.8421052631579</v>
      </c>
    </row>
    <row r="209" spans="1:18">
      <c r="A209" s="19" t="s">
        <v>206</v>
      </c>
      <c r="B209" s="20" t="s">
        <v>216</v>
      </c>
      <c r="C209" s="2">
        <v>10</v>
      </c>
      <c r="D209" s="2">
        <v>6</v>
      </c>
      <c r="E209" s="2">
        <v>1</v>
      </c>
      <c r="F209" s="2">
        <v>1</v>
      </c>
      <c r="G209" s="2">
        <v>1</v>
      </c>
      <c r="H209" s="2">
        <f t="shared" si="31"/>
        <v>19</v>
      </c>
      <c r="I209" s="123" t="str">
        <f t="shared" si="32"/>
        <v>統一超商</v>
      </c>
      <c r="J209" s="127" t="str">
        <f>IF((I209&lt;&gt;店舗数一覧_2021!I209),"○","")</f>
        <v/>
      </c>
      <c r="K209" s="4">
        <v>41623</v>
      </c>
      <c r="L209" s="5">
        <f t="shared" si="33"/>
        <v>2190.6842105263158</v>
      </c>
    </row>
    <row r="210" spans="1:18">
      <c r="A210" s="19" t="s">
        <v>206</v>
      </c>
      <c r="B210" s="20" t="s">
        <v>217</v>
      </c>
      <c r="C210" s="2">
        <v>3</v>
      </c>
      <c r="D210" s="2">
        <v>1</v>
      </c>
      <c r="F210" s="2">
        <v>1</v>
      </c>
      <c r="H210" s="2">
        <f t="shared" si="31"/>
        <v>5</v>
      </c>
      <c r="I210" s="123" t="str">
        <f t="shared" si="32"/>
        <v>統一超商</v>
      </c>
      <c r="J210" s="127" t="str">
        <f>IF((I210&lt;&gt;店舗数一覧_2021!I210),"○","")</f>
        <v/>
      </c>
      <c r="K210" s="4">
        <v>23682</v>
      </c>
      <c r="L210" s="5">
        <f t="shared" si="33"/>
        <v>4736.3999999999996</v>
      </c>
    </row>
    <row r="211" spans="1:18">
      <c r="A211" s="19" t="s">
        <v>206</v>
      </c>
      <c r="B211" s="20" t="s">
        <v>218</v>
      </c>
      <c r="C211" s="2">
        <v>3</v>
      </c>
      <c r="D211" s="2">
        <v>1</v>
      </c>
      <c r="H211" s="2">
        <f t="shared" si="31"/>
        <v>4</v>
      </c>
      <c r="I211" s="123" t="str">
        <f t="shared" si="32"/>
        <v>統一超商</v>
      </c>
      <c r="J211" s="127" t="str">
        <f>IF((I211&lt;&gt;店舗数一覧_2021!I211),"○","")</f>
        <v/>
      </c>
      <c r="K211" s="4">
        <v>22116</v>
      </c>
      <c r="L211" s="5">
        <f t="shared" si="33"/>
        <v>5529</v>
      </c>
    </row>
    <row r="212" spans="1:18">
      <c r="A212" s="19" t="s">
        <v>206</v>
      </c>
      <c r="B212" s="20" t="s">
        <v>219</v>
      </c>
      <c r="C212" s="2">
        <v>6</v>
      </c>
      <c r="D212" s="2">
        <v>3</v>
      </c>
      <c r="F212" s="2">
        <v>1</v>
      </c>
      <c r="H212" s="2">
        <f t="shared" si="31"/>
        <v>10</v>
      </c>
      <c r="I212" s="123" t="str">
        <f t="shared" si="32"/>
        <v>統一超商</v>
      </c>
      <c r="J212" s="127" t="str">
        <f>IF((I212&lt;&gt;店舗数一覧_2021!I212),"○","")</f>
        <v/>
      </c>
      <c r="K212" s="4">
        <v>31085</v>
      </c>
      <c r="L212" s="5">
        <f t="shared" si="33"/>
        <v>3108.5</v>
      </c>
    </row>
    <row r="213" spans="1:18">
      <c r="A213" s="19" t="s">
        <v>206</v>
      </c>
      <c r="B213" s="20" t="s">
        <v>220</v>
      </c>
      <c r="C213" s="2">
        <v>17</v>
      </c>
      <c r="D213" s="2">
        <v>15</v>
      </c>
      <c r="E213" s="2">
        <v>3</v>
      </c>
      <c r="F213" s="2">
        <v>3</v>
      </c>
      <c r="H213" s="2">
        <f t="shared" si="31"/>
        <v>38</v>
      </c>
      <c r="I213" s="123" t="str">
        <f t="shared" si="32"/>
        <v>統一超商</v>
      </c>
      <c r="J213" s="127" t="str">
        <f>IF((I213&lt;&gt;店舗数一覧_2020!I213),"○","")</f>
        <v/>
      </c>
      <c r="K213" s="4">
        <v>71229</v>
      </c>
      <c r="L213" s="5">
        <f t="shared" si="33"/>
        <v>1874.4473684210527</v>
      </c>
    </row>
    <row r="214" spans="1:18">
      <c r="A214" s="19" t="s">
        <v>206</v>
      </c>
      <c r="B214" s="20" t="s">
        <v>221</v>
      </c>
      <c r="C214" s="2">
        <v>8</v>
      </c>
      <c r="D214" s="2">
        <v>8</v>
      </c>
      <c r="E214" s="2">
        <v>1</v>
      </c>
      <c r="F214" s="2">
        <v>3</v>
      </c>
      <c r="H214" s="2">
        <f t="shared" si="31"/>
        <v>20</v>
      </c>
      <c r="I214" s="123" t="str">
        <f t="shared" si="32"/>
        <v>首位複数</v>
      </c>
      <c r="J214" s="127" t="str">
        <f>IF((I214&lt;&gt;店舗数一覧_2020!I214),"○","")</f>
        <v/>
      </c>
      <c r="K214" s="4">
        <v>30340</v>
      </c>
      <c r="L214" s="5">
        <f t="shared" si="33"/>
        <v>1517</v>
      </c>
    </row>
    <row r="215" spans="1:18">
      <c r="A215" s="19" t="s">
        <v>206</v>
      </c>
      <c r="B215" s="20" t="s">
        <v>222</v>
      </c>
      <c r="C215" s="2">
        <v>2</v>
      </c>
      <c r="H215" s="2">
        <f t="shared" si="31"/>
        <v>2</v>
      </c>
      <c r="I215" s="123" t="str">
        <f t="shared" si="32"/>
        <v>統一超商</v>
      </c>
      <c r="J215" s="127" t="str">
        <f>IF((I215&lt;&gt;店舗数一覧_2020!I215),"○","")</f>
        <v/>
      </c>
      <c r="K215" s="4">
        <v>13988</v>
      </c>
      <c r="L215" s="5">
        <f t="shared" si="33"/>
        <v>6994</v>
      </c>
    </row>
    <row r="216" spans="1:18">
      <c r="A216" s="19" t="s">
        <v>206</v>
      </c>
      <c r="B216" s="20" t="s">
        <v>223</v>
      </c>
      <c r="C216" s="2">
        <v>2</v>
      </c>
      <c r="H216" s="2">
        <f t="shared" si="31"/>
        <v>2</v>
      </c>
      <c r="I216" s="123" t="str">
        <f t="shared" si="32"/>
        <v>統一超商</v>
      </c>
      <c r="J216" s="127" t="str">
        <f>IF((I216&lt;&gt;店舗数一覧_2020!I216),"○","")</f>
        <v/>
      </c>
      <c r="K216" s="4">
        <v>17558</v>
      </c>
      <c r="L216" s="5">
        <f t="shared" si="33"/>
        <v>8779</v>
      </c>
    </row>
    <row r="217" spans="1:18">
      <c r="A217" s="19" t="s">
        <v>206</v>
      </c>
      <c r="B217" s="20" t="s">
        <v>224</v>
      </c>
      <c r="C217" s="2">
        <v>6</v>
      </c>
      <c r="D217" s="2">
        <v>2</v>
      </c>
      <c r="F217" s="2">
        <v>1</v>
      </c>
      <c r="H217" s="2">
        <f t="shared" si="31"/>
        <v>9</v>
      </c>
      <c r="I217" s="123" t="str">
        <f t="shared" si="32"/>
        <v>統一超商</v>
      </c>
      <c r="J217" s="127" t="str">
        <f>IF((I217&lt;&gt;店舗数一覧_2020!I217),"○","")</f>
        <v/>
      </c>
      <c r="K217" s="4">
        <v>25920</v>
      </c>
      <c r="L217" s="5">
        <f t="shared" si="33"/>
        <v>2880</v>
      </c>
      <c r="M217" s="6">
        <f>SUM(C200:C217)</f>
        <v>105</v>
      </c>
      <c r="N217" s="6">
        <f t="shared" ref="N217:R217" si="34">SUM(D200:D217)</f>
        <v>57</v>
      </c>
      <c r="O217" s="6">
        <f t="shared" si="34"/>
        <v>6</v>
      </c>
      <c r="P217" s="6">
        <f t="shared" si="34"/>
        <v>22</v>
      </c>
      <c r="Q217" s="6">
        <f t="shared" si="34"/>
        <v>1</v>
      </c>
      <c r="R217" s="6">
        <f t="shared" si="34"/>
        <v>191</v>
      </c>
    </row>
    <row r="218" spans="1:18">
      <c r="I218" s="123"/>
      <c r="J218" s="127" t="str">
        <f>IF((I218&lt;&gt;店舗数一覧_2020!I218),"○","")</f>
        <v/>
      </c>
    </row>
    <row r="219" spans="1:18">
      <c r="A219" s="19" t="s">
        <v>225</v>
      </c>
      <c r="B219" s="20" t="s">
        <v>94</v>
      </c>
      <c r="C219" s="2">
        <v>37</v>
      </c>
      <c r="D219" s="2">
        <v>16</v>
      </c>
      <c r="E219" s="2">
        <v>1</v>
      </c>
      <c r="F219" s="2">
        <v>2</v>
      </c>
      <c r="H219" s="2">
        <f t="shared" ref="H219:H255" si="35">SUM(C219:G219)</f>
        <v>56</v>
      </c>
      <c r="I219" s="123" t="str">
        <f t="shared" ref="I219:I255" si="36">IF(MAX(C219:G219)=0,"没有店舗",IF(COUNTIF(C219:G219,MAX(C219:G219))&gt;1,"首位複数",INDEX(C$2:G$2,1,MATCH(MAX(C219:G219),C219:G219,0))))</f>
        <v>統一超商</v>
      </c>
      <c r="J219" s="127" t="str">
        <f>IF((I219&lt;&gt;店舗数一覧_2020!I219),"○","")</f>
        <v/>
      </c>
      <c r="K219" s="4">
        <v>129829</v>
      </c>
      <c r="L219" s="5">
        <f t="shared" ref="L219:L255" si="37">IF(H219=0,"-",(K219/H219))</f>
        <v>2318.375</v>
      </c>
    </row>
    <row r="220" spans="1:18">
      <c r="A220" s="19" t="s">
        <v>225</v>
      </c>
      <c r="B220" s="20" t="s">
        <v>95</v>
      </c>
      <c r="C220" s="2">
        <v>53</v>
      </c>
      <c r="D220" s="2">
        <v>25</v>
      </c>
      <c r="E220" s="2">
        <v>2</v>
      </c>
      <c r="F220" s="2">
        <v>6</v>
      </c>
      <c r="G220" s="2">
        <v>1</v>
      </c>
      <c r="H220" s="2">
        <f t="shared" si="35"/>
        <v>87</v>
      </c>
      <c r="I220" s="123" t="str">
        <f t="shared" si="36"/>
        <v>統一超商</v>
      </c>
      <c r="J220" s="127" t="str">
        <f>IF((I220&lt;&gt;店舗数一覧_2020!I220),"○","")</f>
        <v/>
      </c>
      <c r="K220" s="4">
        <v>184639</v>
      </c>
      <c r="L220" s="5">
        <f t="shared" si="37"/>
        <v>2122.2873563218391</v>
      </c>
    </row>
    <row r="221" spans="1:18">
      <c r="A221" s="19" t="s">
        <v>225</v>
      </c>
      <c r="B221" s="20" t="s">
        <v>118</v>
      </c>
      <c r="C221" s="2">
        <v>76</v>
      </c>
      <c r="D221" s="2">
        <v>15</v>
      </c>
      <c r="E221" s="2">
        <v>1</v>
      </c>
      <c r="F221" s="2">
        <v>5</v>
      </c>
      <c r="G221" s="2">
        <v>2</v>
      </c>
      <c r="H221" s="2">
        <f t="shared" si="35"/>
        <v>99</v>
      </c>
      <c r="I221" s="123" t="str">
        <f t="shared" si="36"/>
        <v>統一超商</v>
      </c>
      <c r="J221" s="127" t="str">
        <f>IF((I221&lt;&gt;店舗数一覧_2020!I221),"○","")</f>
        <v/>
      </c>
      <c r="K221" s="4">
        <v>123436</v>
      </c>
      <c r="L221" s="5">
        <f t="shared" si="37"/>
        <v>1246.8282828282829</v>
      </c>
    </row>
    <row r="222" spans="1:18">
      <c r="A222" s="19" t="s">
        <v>225</v>
      </c>
      <c r="B222" s="20" t="s">
        <v>226</v>
      </c>
      <c r="C222" s="2">
        <v>32</v>
      </c>
      <c r="D222" s="2">
        <v>14</v>
      </c>
      <c r="F222" s="2">
        <v>3</v>
      </c>
      <c r="G222" s="2">
        <v>1</v>
      </c>
      <c r="H222" s="2">
        <f t="shared" si="35"/>
        <v>50</v>
      </c>
      <c r="I222" s="123" t="str">
        <f t="shared" si="36"/>
        <v>統一超商</v>
      </c>
      <c r="J222" s="127" t="str">
        <f>IF((I222&lt;&gt;店舗数一覧_2020!I222),"○","")</f>
        <v/>
      </c>
      <c r="K222" s="4">
        <v>78511</v>
      </c>
      <c r="L222" s="5">
        <f t="shared" si="37"/>
        <v>1570.22</v>
      </c>
    </row>
    <row r="223" spans="1:18">
      <c r="A223" s="19" t="s">
        <v>225</v>
      </c>
      <c r="B223" s="20" t="s">
        <v>227</v>
      </c>
      <c r="C223" s="2">
        <v>19</v>
      </c>
      <c r="D223" s="2">
        <v>11</v>
      </c>
      <c r="F223" s="2">
        <v>3</v>
      </c>
      <c r="H223" s="2">
        <f t="shared" si="35"/>
        <v>33</v>
      </c>
      <c r="I223" s="123" t="str">
        <f t="shared" si="36"/>
        <v>統一超商</v>
      </c>
      <c r="J223" s="127" t="str">
        <f>IF((I223&lt;&gt;店舗数一覧_2020!I223),"○","")</f>
        <v/>
      </c>
      <c r="K223" s="4">
        <v>67167</v>
      </c>
      <c r="L223" s="5">
        <f t="shared" si="37"/>
        <v>2035.3636363636363</v>
      </c>
    </row>
    <row r="224" spans="1:18">
      <c r="A224" s="19" t="s">
        <v>225</v>
      </c>
      <c r="B224" s="20" t="s">
        <v>228</v>
      </c>
      <c r="C224" s="2">
        <v>47</v>
      </c>
      <c r="D224" s="2">
        <v>19</v>
      </c>
      <c r="F224" s="2">
        <v>2</v>
      </c>
      <c r="G224" s="2">
        <v>1</v>
      </c>
      <c r="H224" s="2">
        <f t="shared" si="35"/>
        <v>69</v>
      </c>
      <c r="I224" s="123" t="str">
        <f t="shared" si="36"/>
        <v>統一超商</v>
      </c>
      <c r="J224" s="127" t="str">
        <f>IF((I224&lt;&gt;店舗数一覧_2020!I224),"○","")</f>
        <v/>
      </c>
      <c r="K224" s="4">
        <v>195703</v>
      </c>
      <c r="L224" s="5">
        <f t="shared" si="37"/>
        <v>2836.2753623188405</v>
      </c>
    </row>
    <row r="225" spans="1:12">
      <c r="A225" s="19" t="s">
        <v>225</v>
      </c>
      <c r="B225" s="20" t="s">
        <v>229</v>
      </c>
      <c r="C225" s="2">
        <v>81</v>
      </c>
      <c r="D225" s="2">
        <v>33</v>
      </c>
      <c r="E225" s="2">
        <v>2</v>
      </c>
      <c r="F225" s="2">
        <v>8</v>
      </c>
      <c r="H225" s="2">
        <f t="shared" si="35"/>
        <v>124</v>
      </c>
      <c r="I225" s="123" t="str">
        <f t="shared" si="36"/>
        <v>統一超商</v>
      </c>
      <c r="J225" s="127" t="str">
        <f>IF((I225&lt;&gt;店舗数一覧_2020!I225),"○","")</f>
        <v/>
      </c>
      <c r="K225" s="4">
        <v>235420</v>
      </c>
      <c r="L225" s="5">
        <f t="shared" si="37"/>
        <v>1898.5483870967741</v>
      </c>
    </row>
    <row r="226" spans="1:12">
      <c r="A226" s="19" t="s">
        <v>225</v>
      </c>
      <c r="B226" s="20" t="s">
        <v>230</v>
      </c>
      <c r="C226" s="2">
        <v>18</v>
      </c>
      <c r="D226" s="2">
        <v>5</v>
      </c>
      <c r="E226" s="2">
        <v>1</v>
      </c>
      <c r="F226" s="2">
        <v>3</v>
      </c>
      <c r="H226" s="2">
        <f t="shared" si="35"/>
        <v>27</v>
      </c>
      <c r="I226" s="123" t="str">
        <f t="shared" si="36"/>
        <v>統一超商</v>
      </c>
      <c r="J226" s="127" t="str">
        <f>IF((I226&lt;&gt;店舗数一覧_2020!I226),"○","")</f>
        <v/>
      </c>
      <c r="K226" s="4">
        <v>68132</v>
      </c>
      <c r="L226" s="5">
        <f t="shared" si="37"/>
        <v>2523.4074074074074</v>
      </c>
    </row>
    <row r="227" spans="1:12">
      <c r="A227" s="19" t="s">
        <v>225</v>
      </c>
      <c r="B227" s="20" t="s">
        <v>231</v>
      </c>
      <c r="C227" s="2">
        <v>11</v>
      </c>
      <c r="D227" s="2">
        <v>4</v>
      </c>
      <c r="F227" s="2">
        <v>2</v>
      </c>
      <c r="H227" s="2">
        <f t="shared" si="35"/>
        <v>17</v>
      </c>
      <c r="I227" s="123" t="str">
        <f t="shared" si="36"/>
        <v>統一超商</v>
      </c>
      <c r="J227" s="127" t="str">
        <f>IF((I227&lt;&gt;店舗数一覧_2020!I227),"○","")</f>
        <v/>
      </c>
      <c r="K227" s="4">
        <v>43262</v>
      </c>
      <c r="L227" s="5">
        <f t="shared" si="37"/>
        <v>2544.8235294117649</v>
      </c>
    </row>
    <row r="228" spans="1:12">
      <c r="A228" s="19" t="s">
        <v>225</v>
      </c>
      <c r="B228" s="20" t="s">
        <v>232</v>
      </c>
      <c r="C228" s="2">
        <v>2</v>
      </c>
      <c r="D228" s="2">
        <v>1</v>
      </c>
      <c r="F228" s="2">
        <v>1</v>
      </c>
      <c r="G228" s="2">
        <v>1</v>
      </c>
      <c r="H228" s="2">
        <f t="shared" si="35"/>
        <v>5</v>
      </c>
      <c r="I228" s="123" t="str">
        <f t="shared" si="36"/>
        <v>統一超商</v>
      </c>
      <c r="J228" s="127" t="str">
        <f>IF((I228&lt;&gt;店舗数一覧_2020!I228),"○","")</f>
        <v/>
      </c>
      <c r="K228" s="4">
        <v>13565</v>
      </c>
      <c r="L228" s="5">
        <f t="shared" si="37"/>
        <v>2713</v>
      </c>
    </row>
    <row r="229" spans="1:12">
      <c r="A229" s="19" t="s">
        <v>225</v>
      </c>
      <c r="B229" s="20" t="s">
        <v>233</v>
      </c>
      <c r="C229" s="2">
        <v>3</v>
      </c>
      <c r="F229" s="2">
        <v>1</v>
      </c>
      <c r="H229" s="2">
        <f t="shared" si="35"/>
        <v>4</v>
      </c>
      <c r="I229" s="123" t="str">
        <f t="shared" si="36"/>
        <v>統一超商</v>
      </c>
      <c r="J229" s="127" t="str">
        <f>IF((I229&lt;&gt;店舗数一覧_2020!I229),"○","")</f>
        <v/>
      </c>
      <c r="K229" s="4">
        <v>9174</v>
      </c>
      <c r="L229" s="5">
        <f t="shared" si="37"/>
        <v>2293.5</v>
      </c>
    </row>
    <row r="230" spans="1:12">
      <c r="A230" s="19" t="s">
        <v>225</v>
      </c>
      <c r="B230" s="20" t="s">
        <v>234</v>
      </c>
      <c r="C230" s="2">
        <v>1</v>
      </c>
      <c r="H230" s="2">
        <f t="shared" si="35"/>
        <v>1</v>
      </c>
      <c r="I230" s="123" t="str">
        <f t="shared" si="36"/>
        <v>統一超商</v>
      </c>
      <c r="J230" s="127" t="str">
        <f>IF((I230&lt;&gt;店舗数一覧_2020!I230),"○","")</f>
        <v/>
      </c>
      <c r="K230" s="4">
        <v>8369</v>
      </c>
      <c r="L230" s="5">
        <f t="shared" si="37"/>
        <v>8369</v>
      </c>
    </row>
    <row r="231" spans="1:12">
      <c r="A231" s="19" t="s">
        <v>225</v>
      </c>
      <c r="B231" s="20" t="s">
        <v>235</v>
      </c>
      <c r="C231" s="2">
        <v>36</v>
      </c>
      <c r="D231" s="2">
        <v>11</v>
      </c>
      <c r="F231" s="2">
        <v>3</v>
      </c>
      <c r="H231" s="2">
        <f t="shared" si="35"/>
        <v>50</v>
      </c>
      <c r="I231" s="123" t="str">
        <f t="shared" si="36"/>
        <v>統一超商</v>
      </c>
      <c r="J231" s="127" t="str">
        <f>IF((I231&lt;&gt;店舗数一覧_2020!I231),"○","")</f>
        <v/>
      </c>
      <c r="K231" s="4">
        <v>76241</v>
      </c>
      <c r="L231" s="5">
        <f t="shared" si="37"/>
        <v>1524.82</v>
      </c>
    </row>
    <row r="232" spans="1:12">
      <c r="A232" s="19" t="s">
        <v>225</v>
      </c>
      <c r="B232" s="20" t="s">
        <v>236</v>
      </c>
      <c r="C232" s="2">
        <v>8</v>
      </c>
      <c r="D232" s="2">
        <v>3</v>
      </c>
      <c r="F232" s="2">
        <v>1</v>
      </c>
      <c r="H232" s="2">
        <f t="shared" si="35"/>
        <v>12</v>
      </c>
      <c r="I232" s="123" t="str">
        <f t="shared" si="36"/>
        <v>統一超商</v>
      </c>
      <c r="J232" s="127" t="str">
        <f>IF((I232&lt;&gt;店舗数一覧_2020!I232),"○","")</f>
        <v/>
      </c>
      <c r="K232" s="4">
        <v>33960</v>
      </c>
      <c r="L232" s="5">
        <f t="shared" si="37"/>
        <v>2830</v>
      </c>
    </row>
    <row r="233" spans="1:12">
      <c r="A233" s="19" t="s">
        <v>225</v>
      </c>
      <c r="B233" s="20" t="s">
        <v>237</v>
      </c>
      <c r="F233" s="2">
        <v>2</v>
      </c>
      <c r="H233" s="2">
        <f t="shared" si="35"/>
        <v>2</v>
      </c>
      <c r="I233" s="123" t="str">
        <f t="shared" si="36"/>
        <v>莱爾富国</v>
      </c>
      <c r="J233" s="127" t="str">
        <f>IF((I233&lt;&gt;店舗数一覧_2020!I233),"○","")</f>
        <v/>
      </c>
      <c r="K233" s="4">
        <v>3758</v>
      </c>
      <c r="L233" s="5">
        <f t="shared" si="37"/>
        <v>1879</v>
      </c>
    </row>
    <row r="234" spans="1:12">
      <c r="A234" s="19" t="s">
        <v>225</v>
      </c>
      <c r="B234" s="20" t="s">
        <v>238</v>
      </c>
      <c r="C234" s="2">
        <v>4</v>
      </c>
      <c r="D234" s="2">
        <v>2</v>
      </c>
      <c r="E234" s="2">
        <v>1</v>
      </c>
      <c r="F234" s="2">
        <v>1</v>
      </c>
      <c r="H234" s="2">
        <f t="shared" si="35"/>
        <v>8</v>
      </c>
      <c r="I234" s="123" t="str">
        <f t="shared" si="36"/>
        <v>統一超商</v>
      </c>
      <c r="J234" s="127" t="str">
        <f>IF((I234&lt;&gt;店舗数一覧_2020!I234),"○","")</f>
        <v/>
      </c>
      <c r="K234" s="4">
        <v>21198</v>
      </c>
      <c r="L234" s="5">
        <f t="shared" si="37"/>
        <v>2649.75</v>
      </c>
    </row>
    <row r="235" spans="1:12">
      <c r="A235" s="19" t="s">
        <v>225</v>
      </c>
      <c r="B235" s="20" t="s">
        <v>239</v>
      </c>
      <c r="C235" s="2">
        <v>11</v>
      </c>
      <c r="D235" s="2">
        <v>6</v>
      </c>
      <c r="F235" s="2">
        <v>2</v>
      </c>
      <c r="H235" s="2">
        <f t="shared" si="35"/>
        <v>19</v>
      </c>
      <c r="I235" s="123" t="str">
        <f t="shared" si="36"/>
        <v>統一超商</v>
      </c>
      <c r="J235" s="127" t="str">
        <f>IF((I235&lt;&gt;店舗数一覧_2020!I235),"○","")</f>
        <v/>
      </c>
      <c r="K235" s="4">
        <v>43656</v>
      </c>
      <c r="L235" s="5">
        <f t="shared" si="37"/>
        <v>2297.6842105263158</v>
      </c>
    </row>
    <row r="236" spans="1:12">
      <c r="A236" s="19" t="s">
        <v>225</v>
      </c>
      <c r="B236" s="20" t="s">
        <v>240</v>
      </c>
      <c r="C236" s="2">
        <v>12</v>
      </c>
      <c r="D236" s="2">
        <v>4</v>
      </c>
      <c r="F236" s="2">
        <v>1</v>
      </c>
      <c r="G236" s="2">
        <v>1</v>
      </c>
      <c r="H236" s="2">
        <f t="shared" si="35"/>
        <v>18</v>
      </c>
      <c r="I236" s="123" t="str">
        <f t="shared" si="36"/>
        <v>統一超商</v>
      </c>
      <c r="J236" s="127" t="str">
        <f>IF((I236&lt;&gt;店舗数一覧_2020!I236),"○","")</f>
        <v/>
      </c>
      <c r="K236" s="4">
        <v>58749</v>
      </c>
      <c r="L236" s="5">
        <f t="shared" si="37"/>
        <v>3263.8333333333335</v>
      </c>
    </row>
    <row r="237" spans="1:12">
      <c r="A237" s="19" t="s">
        <v>225</v>
      </c>
      <c r="B237" s="20" t="s">
        <v>241</v>
      </c>
      <c r="C237" s="2">
        <v>5</v>
      </c>
      <c r="D237" s="2">
        <v>4</v>
      </c>
      <c r="H237" s="2">
        <f t="shared" si="35"/>
        <v>9</v>
      </c>
      <c r="I237" s="123" t="str">
        <f t="shared" si="36"/>
        <v>統一超商</v>
      </c>
      <c r="J237" s="127" t="str">
        <f>IF((I237&lt;&gt;店舗数一覧_2020!I237),"○","")</f>
        <v/>
      </c>
      <c r="K237" s="4">
        <v>24498</v>
      </c>
      <c r="L237" s="5">
        <f t="shared" si="37"/>
        <v>2722</v>
      </c>
    </row>
    <row r="238" spans="1:12">
      <c r="A238" s="19" t="s">
        <v>225</v>
      </c>
      <c r="B238" s="20" t="s">
        <v>242</v>
      </c>
      <c r="C238" s="2">
        <v>2</v>
      </c>
      <c r="F238" s="2">
        <v>1</v>
      </c>
      <c r="H238" s="2">
        <f t="shared" si="35"/>
        <v>3</v>
      </c>
      <c r="I238" s="123" t="str">
        <f t="shared" si="36"/>
        <v>統一超商</v>
      </c>
      <c r="J238" s="127" t="str">
        <f>IF((I238&lt;&gt;店舗数一覧_2020!I238),"○","")</f>
        <v/>
      </c>
      <c r="K238" s="4">
        <v>22163</v>
      </c>
      <c r="L238" s="5">
        <f t="shared" si="37"/>
        <v>7387.666666666667</v>
      </c>
    </row>
    <row r="239" spans="1:12">
      <c r="A239" s="19" t="s">
        <v>225</v>
      </c>
      <c r="B239" s="20" t="s">
        <v>243</v>
      </c>
      <c r="C239" s="2">
        <v>2</v>
      </c>
      <c r="D239" s="2">
        <v>1</v>
      </c>
      <c r="F239" s="2">
        <v>2</v>
      </c>
      <c r="H239" s="2">
        <f t="shared" si="35"/>
        <v>5</v>
      </c>
      <c r="I239" s="123" t="str">
        <f t="shared" si="36"/>
        <v>首位複数</v>
      </c>
      <c r="J239" s="127" t="str">
        <f>IF((I239&lt;&gt;店舗数一覧_2020!I239),"○","")</f>
        <v>○</v>
      </c>
      <c r="K239" s="4">
        <v>19038</v>
      </c>
      <c r="L239" s="5">
        <f t="shared" si="37"/>
        <v>3807.6</v>
      </c>
    </row>
    <row r="240" spans="1:12">
      <c r="A240" s="19" t="s">
        <v>225</v>
      </c>
      <c r="B240" s="20" t="s">
        <v>244</v>
      </c>
      <c r="C240" s="2">
        <v>5</v>
      </c>
      <c r="D240" s="2">
        <v>2</v>
      </c>
      <c r="H240" s="2">
        <f t="shared" si="35"/>
        <v>7</v>
      </c>
      <c r="I240" s="123" t="str">
        <f t="shared" si="36"/>
        <v>統一超商</v>
      </c>
      <c r="J240" s="127" t="str">
        <f>IF((I240&lt;&gt;店舗数一覧_2020!I240),"○","")</f>
        <v/>
      </c>
      <c r="K240" s="4">
        <v>25231</v>
      </c>
      <c r="L240" s="5">
        <f t="shared" si="37"/>
        <v>3604.4285714285716</v>
      </c>
    </row>
    <row r="241" spans="1:18">
      <c r="A241" s="19" t="s">
        <v>225</v>
      </c>
      <c r="B241" s="20" t="s">
        <v>245</v>
      </c>
      <c r="C241" s="2">
        <v>2</v>
      </c>
      <c r="F241" s="2">
        <v>1</v>
      </c>
      <c r="H241" s="2">
        <f t="shared" si="35"/>
        <v>3</v>
      </c>
      <c r="I241" s="123" t="str">
        <f t="shared" si="36"/>
        <v>統一超商</v>
      </c>
      <c r="J241" s="127" t="str">
        <f>IF((I241&lt;&gt;店舗数一覧_2020!I241),"○","")</f>
        <v/>
      </c>
      <c r="K241" s="4">
        <v>10563</v>
      </c>
      <c r="L241" s="5">
        <f t="shared" si="37"/>
        <v>3521</v>
      </c>
    </row>
    <row r="242" spans="1:18">
      <c r="A242" s="19" t="s">
        <v>225</v>
      </c>
      <c r="B242" s="20" t="s">
        <v>246</v>
      </c>
      <c r="C242" s="2">
        <v>14</v>
      </c>
      <c r="D242" s="2">
        <v>12</v>
      </c>
      <c r="F242" s="2">
        <v>3</v>
      </c>
      <c r="H242" s="2">
        <f t="shared" si="35"/>
        <v>29</v>
      </c>
      <c r="I242" s="123" t="str">
        <f t="shared" si="36"/>
        <v>統一超商</v>
      </c>
      <c r="J242" s="127" t="str">
        <f>IF((I242&lt;&gt;店舗数一覧_2020!I242),"○","")</f>
        <v/>
      </c>
      <c r="K242" s="4">
        <v>76307</v>
      </c>
      <c r="L242" s="5">
        <f t="shared" si="37"/>
        <v>2631.2758620689656</v>
      </c>
    </row>
    <row r="243" spans="1:18">
      <c r="A243" s="19" t="s">
        <v>225</v>
      </c>
      <c r="B243" s="20" t="s">
        <v>247</v>
      </c>
      <c r="C243" s="2">
        <v>3</v>
      </c>
      <c r="D243" s="2">
        <v>3</v>
      </c>
      <c r="H243" s="2">
        <f t="shared" si="35"/>
        <v>6</v>
      </c>
      <c r="I243" s="123" t="str">
        <f t="shared" si="36"/>
        <v>首位複数</v>
      </c>
      <c r="J243" s="127" t="str">
        <f>IF((I243&lt;&gt;店舗数一覧_2020!I243),"○","")</f>
        <v/>
      </c>
      <c r="K243" s="4">
        <v>22680</v>
      </c>
      <c r="L243" s="5">
        <f t="shared" si="37"/>
        <v>3780</v>
      </c>
    </row>
    <row r="244" spans="1:18">
      <c r="A244" s="19" t="s">
        <v>225</v>
      </c>
      <c r="B244" s="20" t="s">
        <v>248</v>
      </c>
      <c r="C244" s="2">
        <v>6</v>
      </c>
      <c r="D244" s="2">
        <v>1</v>
      </c>
      <c r="F244" s="2">
        <v>2</v>
      </c>
      <c r="H244" s="2">
        <f t="shared" si="35"/>
        <v>9</v>
      </c>
      <c r="I244" s="123" t="str">
        <f t="shared" si="36"/>
        <v>統一超商</v>
      </c>
      <c r="J244" s="127" t="str">
        <f>IF((I244&lt;&gt;店舗数一覧_2020!I244),"○","")</f>
        <v/>
      </c>
      <c r="K244" s="4">
        <v>27185</v>
      </c>
      <c r="L244" s="5">
        <f t="shared" si="37"/>
        <v>3020.5555555555557</v>
      </c>
    </row>
    <row r="245" spans="1:18">
      <c r="A245" s="19" t="s">
        <v>225</v>
      </c>
      <c r="B245" s="20" t="s">
        <v>249</v>
      </c>
      <c r="C245" s="2">
        <v>4</v>
      </c>
      <c r="F245" s="2">
        <v>1</v>
      </c>
      <c r="H245" s="2">
        <f t="shared" si="35"/>
        <v>5</v>
      </c>
      <c r="I245" s="123" t="str">
        <f t="shared" si="36"/>
        <v>統一超商</v>
      </c>
      <c r="J245" s="127" t="str">
        <f>IF((I245&lt;&gt;店舗数一覧_2020!I245),"○","")</f>
        <v/>
      </c>
      <c r="K245" s="4">
        <v>20062</v>
      </c>
      <c r="L245" s="5">
        <f t="shared" si="37"/>
        <v>4012.4</v>
      </c>
    </row>
    <row r="246" spans="1:18">
      <c r="A246" s="19" t="s">
        <v>225</v>
      </c>
      <c r="B246" s="20" t="s">
        <v>250</v>
      </c>
      <c r="C246" s="2">
        <v>3</v>
      </c>
      <c r="D246" s="2">
        <v>2</v>
      </c>
      <c r="H246" s="2">
        <f t="shared" si="35"/>
        <v>5</v>
      </c>
      <c r="I246" s="123" t="str">
        <f t="shared" si="36"/>
        <v>統一超商</v>
      </c>
      <c r="J246" s="127" t="str">
        <f>IF((I246&lt;&gt;店舗数一覧_2020!I246),"○","")</f>
        <v/>
      </c>
      <c r="K246" s="4">
        <v>21643</v>
      </c>
      <c r="L246" s="5">
        <f t="shared" si="37"/>
        <v>4328.6000000000004</v>
      </c>
    </row>
    <row r="247" spans="1:18">
      <c r="A247" s="19" t="s">
        <v>225</v>
      </c>
      <c r="B247" s="20" t="s">
        <v>251</v>
      </c>
      <c r="C247" s="2">
        <v>2</v>
      </c>
      <c r="D247" s="2">
        <v>1</v>
      </c>
      <c r="H247" s="2">
        <f t="shared" si="35"/>
        <v>3</v>
      </c>
      <c r="I247" s="123" t="str">
        <f t="shared" si="36"/>
        <v>統一超商</v>
      </c>
      <c r="J247" s="127" t="str">
        <f>IF((I247&lt;&gt;店舗数一覧_2020!I247),"○","")</f>
        <v/>
      </c>
      <c r="K247" s="4">
        <v>23408</v>
      </c>
      <c r="L247" s="5">
        <f t="shared" si="37"/>
        <v>7802.666666666667</v>
      </c>
    </row>
    <row r="248" spans="1:18">
      <c r="A248" s="19" t="s">
        <v>225</v>
      </c>
      <c r="B248" s="20" t="s">
        <v>252</v>
      </c>
      <c r="C248" s="2">
        <v>6</v>
      </c>
      <c r="D248" s="2">
        <v>3</v>
      </c>
      <c r="H248" s="2">
        <f t="shared" si="35"/>
        <v>9</v>
      </c>
      <c r="I248" s="123" t="str">
        <f t="shared" si="36"/>
        <v>統一超商</v>
      </c>
      <c r="J248" s="127" t="str">
        <f>IF((I248&lt;&gt;店舗数一覧_2020!I248),"○","")</f>
        <v/>
      </c>
      <c r="K248" s="4">
        <v>20788</v>
      </c>
      <c r="L248" s="5">
        <f t="shared" si="37"/>
        <v>2309.7777777777778</v>
      </c>
    </row>
    <row r="249" spans="1:18">
      <c r="A249" s="19" t="s">
        <v>225</v>
      </c>
      <c r="B249" s="20" t="s">
        <v>253</v>
      </c>
      <c r="C249" s="2">
        <v>6</v>
      </c>
      <c r="D249" s="2">
        <v>3</v>
      </c>
      <c r="G249" s="2">
        <v>1</v>
      </c>
      <c r="H249" s="2">
        <f t="shared" si="35"/>
        <v>10</v>
      </c>
      <c r="I249" s="123" t="str">
        <f t="shared" si="36"/>
        <v>統一超商</v>
      </c>
      <c r="J249" s="127" t="str">
        <f>IF((I249&lt;&gt;店舗数一覧_2020!I249),"○","")</f>
        <v/>
      </c>
      <c r="K249" s="4">
        <v>25003</v>
      </c>
      <c r="L249" s="5">
        <f t="shared" si="37"/>
        <v>2500.3000000000002</v>
      </c>
    </row>
    <row r="250" spans="1:18">
      <c r="A250" s="19" t="s">
        <v>225</v>
      </c>
      <c r="B250" s="20" t="s">
        <v>254</v>
      </c>
      <c r="C250" s="2">
        <v>22</v>
      </c>
      <c r="D250" s="2">
        <v>8</v>
      </c>
      <c r="E250" s="2">
        <v>2</v>
      </c>
      <c r="H250" s="2">
        <f t="shared" si="35"/>
        <v>32</v>
      </c>
      <c r="I250" s="123" t="str">
        <f t="shared" si="36"/>
        <v>統一超商</v>
      </c>
      <c r="J250" s="127" t="str">
        <f>IF((I250&lt;&gt;店舗数一覧_2020!I250),"○","")</f>
        <v/>
      </c>
      <c r="K250" s="4">
        <v>50892</v>
      </c>
      <c r="L250" s="5">
        <f t="shared" si="37"/>
        <v>1590.375</v>
      </c>
    </row>
    <row r="251" spans="1:18">
      <c r="A251" s="19" t="s">
        <v>225</v>
      </c>
      <c r="B251" s="20" t="s">
        <v>255</v>
      </c>
      <c r="C251" s="2">
        <v>1</v>
      </c>
      <c r="H251" s="2">
        <f t="shared" si="35"/>
        <v>1</v>
      </c>
      <c r="I251" s="123" t="str">
        <f t="shared" si="36"/>
        <v>統一超商</v>
      </c>
      <c r="J251" s="127" t="str">
        <f>IF((I251&lt;&gt;店舗数一覧_2020!I251),"○","")</f>
        <v/>
      </c>
      <c r="K251" s="4">
        <v>9184</v>
      </c>
      <c r="L251" s="5">
        <f t="shared" si="37"/>
        <v>9184</v>
      </c>
    </row>
    <row r="252" spans="1:18">
      <c r="A252" s="19" t="s">
        <v>225</v>
      </c>
      <c r="B252" s="20" t="s">
        <v>256</v>
      </c>
      <c r="C252" s="2">
        <v>1</v>
      </c>
      <c r="D252" s="2">
        <v>1</v>
      </c>
      <c r="H252" s="2">
        <f t="shared" si="35"/>
        <v>2</v>
      </c>
      <c r="I252" s="123" t="str">
        <f t="shared" si="36"/>
        <v>首位複数</v>
      </c>
      <c r="J252" s="127" t="str">
        <f>IF((I252&lt;&gt;店舗数一覧_2020!I252),"○","")</f>
        <v>○</v>
      </c>
      <c r="K252" s="4">
        <v>7098</v>
      </c>
      <c r="L252" s="5">
        <f t="shared" si="37"/>
        <v>3549</v>
      </c>
    </row>
    <row r="253" spans="1:18">
      <c r="A253" s="19" t="s">
        <v>225</v>
      </c>
      <c r="B253" s="20" t="s">
        <v>257</v>
      </c>
      <c r="C253" s="2">
        <v>24</v>
      </c>
      <c r="D253" s="2">
        <v>16</v>
      </c>
      <c r="E253" s="2">
        <v>1</v>
      </c>
      <c r="H253" s="2">
        <f t="shared" si="35"/>
        <v>41</v>
      </c>
      <c r="I253" s="123" t="str">
        <f t="shared" si="36"/>
        <v>統一超商</v>
      </c>
      <c r="J253" s="127" t="str">
        <f>IF((I253&lt;&gt;店舗数一覧_2020!I253),"○","")</f>
        <v/>
      </c>
      <c r="K253" s="4">
        <v>37660</v>
      </c>
      <c r="L253" s="5">
        <f t="shared" si="37"/>
        <v>918.53658536585363</v>
      </c>
    </row>
    <row r="254" spans="1:18">
      <c r="A254" s="19" t="s">
        <v>225</v>
      </c>
      <c r="B254" s="20" t="s">
        <v>258</v>
      </c>
      <c r="C254" s="2">
        <v>10</v>
      </c>
      <c r="D254" s="2">
        <v>4</v>
      </c>
      <c r="F254" s="2">
        <v>1</v>
      </c>
      <c r="H254" s="2">
        <f t="shared" si="35"/>
        <v>15</v>
      </c>
      <c r="I254" s="123" t="str">
        <f t="shared" si="36"/>
        <v>統一超商</v>
      </c>
      <c r="J254" s="127" t="str">
        <f>IF((I254&lt;&gt;店舗数一覧_2020!I254),"○","")</f>
        <v/>
      </c>
      <c r="K254" s="4">
        <v>30328</v>
      </c>
      <c r="L254" s="5">
        <f t="shared" si="37"/>
        <v>2021.8666666666666</v>
      </c>
      <c r="M254" s="6">
        <f>SUM(C219:C255)</f>
        <v>569</v>
      </c>
      <c r="N254" s="6">
        <f t="shared" ref="N254:Q254" si="38">SUM(D219:D255)</f>
        <v>230</v>
      </c>
      <c r="O254" s="6">
        <f t="shared" si="38"/>
        <v>11</v>
      </c>
      <c r="P254" s="6">
        <f t="shared" si="38"/>
        <v>57</v>
      </c>
      <c r="Q254" s="6">
        <f t="shared" si="38"/>
        <v>8</v>
      </c>
      <c r="R254" s="6">
        <f t="shared" ref="R254" si="39">SUM(H219:H254)</f>
        <v>875</v>
      </c>
    </row>
    <row r="255" spans="1:18">
      <c r="A255" s="19" t="s">
        <v>225</v>
      </c>
      <c r="B255" s="20" t="s">
        <v>259</v>
      </c>
      <c r="H255" s="2">
        <f t="shared" si="35"/>
        <v>0</v>
      </c>
      <c r="I255" s="123" t="str">
        <f t="shared" si="36"/>
        <v>没有店舗</v>
      </c>
      <c r="J255" s="127" t="str">
        <f>IF((I255&lt;&gt;店舗数一覧_2020!I255),"○","")</f>
        <v/>
      </c>
      <c r="K255" s="4">
        <v>4543</v>
      </c>
      <c r="L255" s="5" t="str">
        <f t="shared" si="37"/>
        <v>-</v>
      </c>
    </row>
    <row r="256" spans="1:18">
      <c r="I256" s="123"/>
      <c r="J256" s="127" t="str">
        <f>IF((I256&lt;&gt;店舗数一覧_2020!I256),"○","")</f>
        <v/>
      </c>
    </row>
    <row r="257" spans="1:12">
      <c r="A257" s="19" t="s">
        <v>260</v>
      </c>
      <c r="B257" s="20" t="s">
        <v>261</v>
      </c>
      <c r="C257" s="2">
        <v>27</v>
      </c>
      <c r="D257" s="2">
        <v>8</v>
      </c>
      <c r="E257" s="2">
        <v>2</v>
      </c>
      <c r="F257" s="2">
        <v>2</v>
      </c>
      <c r="G257" s="2">
        <v>1</v>
      </c>
      <c r="H257" s="2">
        <f t="shared" ref="H257:H294" si="40">SUM(C257:G257)</f>
        <v>40</v>
      </c>
      <c r="I257" s="123" t="str">
        <f t="shared" ref="I257:I294" si="41">IF(MAX(C257:G257)=0,"没有店舗",IF(COUNTIF(C257:G257,MAX(C257:G257))&gt;1,"首位複数",INDEX(C$2:G$2,1,MATCH(MAX(C257:G257),C257:G257,0))))</f>
        <v>統一超商</v>
      </c>
      <c r="J257" s="127" t="str">
        <f>IF((I257&lt;&gt;店舗数一覧_2021!I257),"○","")</f>
        <v/>
      </c>
      <c r="K257" s="4">
        <v>50383</v>
      </c>
      <c r="L257" s="5">
        <f t="shared" ref="L257:L294" si="42">IF(H257=0,"-",(K257/H257))</f>
        <v>1259.575</v>
      </c>
    </row>
    <row r="258" spans="1:12">
      <c r="A258" s="19" t="s">
        <v>260</v>
      </c>
      <c r="B258" s="20" t="s">
        <v>262</v>
      </c>
      <c r="C258" s="2">
        <v>14</v>
      </c>
      <c r="D258" s="2">
        <v>7</v>
      </c>
      <c r="E258" s="2">
        <v>3</v>
      </c>
      <c r="F258" s="2">
        <v>2</v>
      </c>
      <c r="H258" s="2">
        <f t="shared" si="40"/>
        <v>26</v>
      </c>
      <c r="I258" s="123" t="str">
        <f t="shared" si="41"/>
        <v>統一超商</v>
      </c>
      <c r="J258" s="127" t="str">
        <f>IF((I258&lt;&gt;店舗数一覧_2021!I258),"○","")</f>
        <v/>
      </c>
      <c r="K258" s="4">
        <v>26650</v>
      </c>
      <c r="L258" s="5">
        <f t="shared" si="42"/>
        <v>1025</v>
      </c>
    </row>
    <row r="259" spans="1:12">
      <c r="A259" s="19" t="s">
        <v>260</v>
      </c>
      <c r="B259" s="20" t="s">
        <v>263</v>
      </c>
      <c r="C259" s="2">
        <v>42</v>
      </c>
      <c r="D259" s="2">
        <v>24</v>
      </c>
      <c r="E259" s="2">
        <v>1</v>
      </c>
      <c r="F259" s="2">
        <v>6</v>
      </c>
      <c r="G259" s="2">
        <v>2</v>
      </c>
      <c r="H259" s="2">
        <f t="shared" si="40"/>
        <v>75</v>
      </c>
      <c r="I259" s="123" t="str">
        <f t="shared" si="41"/>
        <v>統一超商</v>
      </c>
      <c r="J259" s="127" t="str">
        <f>IF((I259&lt;&gt;店舗数一覧_2021!I259),"○","")</f>
        <v/>
      </c>
      <c r="K259" s="4">
        <v>166938</v>
      </c>
      <c r="L259" s="5">
        <f t="shared" si="42"/>
        <v>2225.84</v>
      </c>
    </row>
    <row r="260" spans="1:12">
      <c r="A260" s="19" t="s">
        <v>260</v>
      </c>
      <c r="B260" s="20" t="s">
        <v>264</v>
      </c>
      <c r="C260" s="2">
        <v>7</v>
      </c>
      <c r="D260" s="2">
        <v>3</v>
      </c>
      <c r="E260" s="2">
        <v>4</v>
      </c>
      <c r="G260" s="2">
        <v>2</v>
      </c>
      <c r="H260" s="2">
        <f t="shared" si="40"/>
        <v>16</v>
      </c>
      <c r="I260" s="123" t="str">
        <f t="shared" si="41"/>
        <v>統一超商</v>
      </c>
      <c r="J260" s="127" t="str">
        <f>IF((I260&lt;&gt;店舗数一覧_2021!I260),"○","")</f>
        <v/>
      </c>
      <c r="K260" s="4">
        <v>23491</v>
      </c>
      <c r="L260" s="5">
        <f t="shared" si="42"/>
        <v>1468.1875</v>
      </c>
    </row>
    <row r="261" spans="1:12">
      <c r="A261" s="19" t="s">
        <v>260</v>
      </c>
      <c r="B261" s="20" t="s">
        <v>265</v>
      </c>
      <c r="C261" s="2">
        <v>34</v>
      </c>
      <c r="D261" s="2">
        <v>23</v>
      </c>
      <c r="E261" s="2">
        <v>5</v>
      </c>
      <c r="F261" s="2">
        <v>6</v>
      </c>
      <c r="H261" s="2">
        <f t="shared" si="40"/>
        <v>68</v>
      </c>
      <c r="I261" s="123" t="str">
        <f t="shared" si="41"/>
        <v>統一超商</v>
      </c>
      <c r="J261" s="127" t="str">
        <f>IF((I261&lt;&gt;店舗数一覧_2021!I261),"○","")</f>
        <v/>
      </c>
      <c r="K261" s="4">
        <v>141477</v>
      </c>
      <c r="L261" s="5">
        <f t="shared" si="42"/>
        <v>2080.544117647059</v>
      </c>
    </row>
    <row r="262" spans="1:12">
      <c r="A262" s="19" t="s">
        <v>260</v>
      </c>
      <c r="B262" s="20" t="s">
        <v>266</v>
      </c>
      <c r="C262" s="2">
        <v>6</v>
      </c>
      <c r="D262" s="2">
        <v>1</v>
      </c>
      <c r="F262" s="2">
        <v>1</v>
      </c>
      <c r="H262" s="2">
        <f t="shared" si="40"/>
        <v>8</v>
      </c>
      <c r="I262" s="123" t="str">
        <f t="shared" si="41"/>
        <v>統一超商</v>
      </c>
      <c r="J262" s="127" t="str">
        <f>IF((I262&lt;&gt;店舗数一覧_2021!I262),"○","")</f>
        <v/>
      </c>
      <c r="K262" s="4">
        <v>27714</v>
      </c>
      <c r="L262" s="5">
        <f t="shared" si="42"/>
        <v>3464.25</v>
      </c>
    </row>
    <row r="263" spans="1:12">
      <c r="A263" s="19" t="s">
        <v>260</v>
      </c>
      <c r="B263" s="20" t="s">
        <v>267</v>
      </c>
      <c r="C263" s="2">
        <v>46</v>
      </c>
      <c r="D263" s="2">
        <v>23</v>
      </c>
      <c r="E263" s="2">
        <v>3</v>
      </c>
      <c r="F263" s="2">
        <v>8</v>
      </c>
      <c r="G263" s="2">
        <v>1</v>
      </c>
      <c r="H263" s="2">
        <f t="shared" si="40"/>
        <v>81</v>
      </c>
      <c r="I263" s="123" t="str">
        <f t="shared" si="41"/>
        <v>統一超商</v>
      </c>
      <c r="J263" s="127" t="str">
        <f>IF((I263&lt;&gt;店舗数一覧_2021!I263),"○","")</f>
        <v/>
      </c>
      <c r="K263" s="4">
        <v>185442</v>
      </c>
      <c r="L263" s="5">
        <f t="shared" si="42"/>
        <v>2289.4074074074074</v>
      </c>
    </row>
    <row r="264" spans="1:12">
      <c r="A264" s="19" t="s">
        <v>260</v>
      </c>
      <c r="B264" s="20" t="s">
        <v>268</v>
      </c>
      <c r="C264" s="2">
        <v>74</v>
      </c>
      <c r="D264" s="2">
        <v>44</v>
      </c>
      <c r="E264" s="2">
        <v>8</v>
      </c>
      <c r="F264" s="2">
        <v>13</v>
      </c>
      <c r="G264" s="2">
        <v>3</v>
      </c>
      <c r="H264" s="2">
        <f t="shared" si="40"/>
        <v>142</v>
      </c>
      <c r="I264" s="123" t="str">
        <f t="shared" si="41"/>
        <v>統一超商</v>
      </c>
      <c r="J264" s="127" t="str">
        <f>IF((I264&lt;&gt;店舗数一覧_2021!I264),"○","")</f>
        <v/>
      </c>
      <c r="K264" s="4">
        <v>336374</v>
      </c>
      <c r="L264" s="5">
        <f t="shared" si="42"/>
        <v>2368.8309859154929</v>
      </c>
    </row>
    <row r="265" spans="1:12">
      <c r="A265" s="19" t="s">
        <v>260</v>
      </c>
      <c r="B265" s="20" t="s">
        <v>269</v>
      </c>
      <c r="C265" s="2">
        <v>47</v>
      </c>
      <c r="D265" s="2">
        <v>32</v>
      </c>
      <c r="E265" s="2">
        <v>2</v>
      </c>
      <c r="F265" s="2">
        <v>8</v>
      </c>
      <c r="H265" s="2">
        <f t="shared" si="40"/>
        <v>89</v>
      </c>
      <c r="I265" s="123" t="str">
        <f t="shared" si="41"/>
        <v>統一超商</v>
      </c>
      <c r="J265" s="127" t="str">
        <f>IF((I265&lt;&gt;店舗数一覧_2021!I265),"○","")</f>
        <v/>
      </c>
      <c r="K265" s="4">
        <v>189611</v>
      </c>
      <c r="L265" s="5">
        <f t="shared" si="42"/>
        <v>2130.4606741573034</v>
      </c>
    </row>
    <row r="266" spans="1:12">
      <c r="A266" s="19" t="s">
        <v>260</v>
      </c>
      <c r="B266" s="20" t="s">
        <v>270</v>
      </c>
      <c r="C266" s="2">
        <v>30</v>
      </c>
      <c r="D266" s="2">
        <v>17</v>
      </c>
      <c r="E266" s="2">
        <v>3</v>
      </c>
      <c r="F266" s="2">
        <v>4</v>
      </c>
      <c r="H266" s="2">
        <f t="shared" si="40"/>
        <v>54</v>
      </c>
      <c r="I266" s="123" t="str">
        <f t="shared" si="41"/>
        <v>統一超商</v>
      </c>
      <c r="J266" s="127" t="str">
        <f>IF((I266&lt;&gt;店舗数一覧_2021!I266),"○","")</f>
        <v/>
      </c>
      <c r="K266" s="4">
        <v>157030</v>
      </c>
      <c r="L266" s="5">
        <f t="shared" si="42"/>
        <v>2907.962962962963</v>
      </c>
    </row>
    <row r="267" spans="1:12">
      <c r="A267" s="19" t="s">
        <v>260</v>
      </c>
      <c r="B267" s="20" t="s">
        <v>271</v>
      </c>
      <c r="C267" s="2">
        <v>54</v>
      </c>
      <c r="D267" s="2">
        <v>31</v>
      </c>
      <c r="E267" s="2">
        <v>3</v>
      </c>
      <c r="F267" s="2">
        <v>12</v>
      </c>
      <c r="H267" s="2">
        <f t="shared" si="40"/>
        <v>100</v>
      </c>
      <c r="I267" s="123" t="str">
        <f t="shared" si="41"/>
        <v>統一超商</v>
      </c>
      <c r="J267" s="127" t="str">
        <f>IF((I267&lt;&gt;店舗数一覧_2021!I267),"○","")</f>
        <v/>
      </c>
      <c r="K267" s="4">
        <v>197155</v>
      </c>
      <c r="L267" s="5">
        <f t="shared" si="42"/>
        <v>1971.55</v>
      </c>
    </row>
    <row r="268" spans="1:12">
      <c r="A268" s="19" t="s">
        <v>260</v>
      </c>
      <c r="B268" s="20" t="s">
        <v>272</v>
      </c>
      <c r="C268" s="2">
        <v>22</v>
      </c>
      <c r="D268" s="2">
        <v>8</v>
      </c>
      <c r="E268" s="2">
        <v>1</v>
      </c>
      <c r="F268" s="2">
        <v>9</v>
      </c>
      <c r="H268" s="2">
        <f t="shared" si="40"/>
        <v>40</v>
      </c>
      <c r="I268" s="123" t="str">
        <f t="shared" si="41"/>
        <v>統一超商</v>
      </c>
      <c r="J268" s="127" t="str">
        <f>IF((I268&lt;&gt;店舗数一覧_2021!I268),"○","")</f>
        <v/>
      </c>
      <c r="K268" s="4">
        <v>92013</v>
      </c>
      <c r="L268" s="5">
        <f t="shared" si="42"/>
        <v>2300.3249999999998</v>
      </c>
    </row>
    <row r="269" spans="1:12">
      <c r="A269" s="19" t="s">
        <v>260</v>
      </c>
      <c r="B269" s="20" t="s">
        <v>273</v>
      </c>
      <c r="C269" s="2">
        <v>8</v>
      </c>
      <c r="D269" s="2">
        <v>3</v>
      </c>
      <c r="F269" s="2">
        <v>4</v>
      </c>
      <c r="H269" s="2">
        <f t="shared" si="40"/>
        <v>15</v>
      </c>
      <c r="I269" s="123" t="str">
        <f t="shared" si="41"/>
        <v>統一超商</v>
      </c>
      <c r="J269" s="127" t="str">
        <f>IF((I269&lt;&gt;店舗数一覧_2021!I269),"○","")</f>
        <v/>
      </c>
      <c r="K269" s="4">
        <v>34285</v>
      </c>
      <c r="L269" s="5">
        <f t="shared" si="42"/>
        <v>2285.6666666666665</v>
      </c>
    </row>
    <row r="270" spans="1:12">
      <c r="A270" s="19" t="s">
        <v>260</v>
      </c>
      <c r="B270" s="20" t="s">
        <v>274</v>
      </c>
      <c r="C270" s="2">
        <v>27</v>
      </c>
      <c r="D270" s="2">
        <v>9</v>
      </c>
      <c r="E270" s="2">
        <v>1</v>
      </c>
      <c r="F270" s="2">
        <v>6</v>
      </c>
      <c r="H270" s="2">
        <f t="shared" si="40"/>
        <v>43</v>
      </c>
      <c r="I270" s="123" t="str">
        <f t="shared" si="41"/>
        <v>統一超商</v>
      </c>
      <c r="J270" s="127" t="str">
        <f>IF((I270&lt;&gt;店舗数一覧_2021!I270),"○","")</f>
        <v/>
      </c>
      <c r="K270" s="4">
        <v>96807</v>
      </c>
      <c r="L270" s="5">
        <f t="shared" si="42"/>
        <v>2251.3255813953488</v>
      </c>
    </row>
    <row r="271" spans="1:12">
      <c r="A271" s="19" t="s">
        <v>260</v>
      </c>
      <c r="B271" s="20" t="s">
        <v>275</v>
      </c>
      <c r="C271" s="2">
        <v>15</v>
      </c>
      <c r="D271" s="2">
        <v>4</v>
      </c>
      <c r="E271" s="2">
        <v>1</v>
      </c>
      <c r="F271" s="2">
        <v>1</v>
      </c>
      <c r="H271" s="2">
        <f t="shared" si="40"/>
        <v>21</v>
      </c>
      <c r="I271" s="123" t="str">
        <f t="shared" si="41"/>
        <v>統一超商</v>
      </c>
      <c r="J271" s="127" t="str">
        <f>IF((I271&lt;&gt;店舗数一覧_2021!I271),"○","")</f>
        <v/>
      </c>
      <c r="K271" s="4">
        <v>51661</v>
      </c>
      <c r="L271" s="5">
        <f t="shared" si="42"/>
        <v>2460.0476190476193</v>
      </c>
    </row>
    <row r="272" spans="1:12">
      <c r="A272" s="19" t="s">
        <v>260</v>
      </c>
      <c r="B272" s="20" t="s">
        <v>276</v>
      </c>
      <c r="C272" s="2">
        <v>6</v>
      </c>
      <c r="D272" s="2">
        <v>1</v>
      </c>
      <c r="H272" s="2">
        <f t="shared" si="40"/>
        <v>7</v>
      </c>
      <c r="I272" s="123" t="str">
        <f t="shared" si="41"/>
        <v>統一超商</v>
      </c>
      <c r="J272" s="127" t="str">
        <f>IF((I272&lt;&gt;店舗数一覧_2021!I272),"○","")</f>
        <v/>
      </c>
      <c r="K272" s="4">
        <v>28290</v>
      </c>
      <c r="L272" s="5">
        <f t="shared" si="42"/>
        <v>4041.4285714285716</v>
      </c>
    </row>
    <row r="273" spans="1:12">
      <c r="A273" s="19" t="s">
        <v>260</v>
      </c>
      <c r="B273" s="20" t="s">
        <v>277</v>
      </c>
      <c r="C273" s="2">
        <v>9</v>
      </c>
      <c r="D273" s="2">
        <v>6</v>
      </c>
      <c r="F273" s="2">
        <v>2</v>
      </c>
      <c r="H273" s="2">
        <f t="shared" si="40"/>
        <v>17</v>
      </c>
      <c r="I273" s="123" t="str">
        <f t="shared" si="41"/>
        <v>統一超商</v>
      </c>
      <c r="J273" s="127" t="str">
        <f>IF((I273&lt;&gt;店舗数一覧_2021!I273),"○","")</f>
        <v/>
      </c>
      <c r="K273" s="4">
        <v>29420</v>
      </c>
      <c r="L273" s="5">
        <f t="shared" si="42"/>
        <v>1730.5882352941176</v>
      </c>
    </row>
    <row r="274" spans="1:12">
      <c r="A274" s="19" t="s">
        <v>260</v>
      </c>
      <c r="B274" s="20" t="s">
        <v>278</v>
      </c>
      <c r="C274" s="2">
        <v>8</v>
      </c>
      <c r="D274" s="2">
        <v>5</v>
      </c>
      <c r="E274" s="2">
        <v>1</v>
      </c>
      <c r="F274" s="2">
        <v>1</v>
      </c>
      <c r="H274" s="2">
        <f t="shared" si="40"/>
        <v>15</v>
      </c>
      <c r="I274" s="123" t="str">
        <f t="shared" si="41"/>
        <v>統一超商</v>
      </c>
      <c r="J274" s="127" t="str">
        <f>IF((I274&lt;&gt;店舗数一覧_2021!I274),"○","")</f>
        <v/>
      </c>
      <c r="K274" s="4">
        <v>38997</v>
      </c>
      <c r="L274" s="5">
        <f t="shared" si="42"/>
        <v>2599.8000000000002</v>
      </c>
    </row>
    <row r="275" spans="1:12">
      <c r="A275" s="19" t="s">
        <v>260</v>
      </c>
      <c r="B275" s="20" t="s">
        <v>279</v>
      </c>
      <c r="C275" s="2">
        <v>7</v>
      </c>
      <c r="D275" s="2">
        <v>3</v>
      </c>
      <c r="F275" s="2">
        <v>1</v>
      </c>
      <c r="H275" s="2">
        <f t="shared" si="40"/>
        <v>11</v>
      </c>
      <c r="I275" s="123" t="str">
        <f t="shared" si="41"/>
        <v>統一超商</v>
      </c>
      <c r="J275" s="127" t="str">
        <f>IF((I275&lt;&gt;店舗数一覧_2021!I275),"○","")</f>
        <v/>
      </c>
      <c r="K275" s="4">
        <v>35444</v>
      </c>
      <c r="L275" s="5">
        <f t="shared" si="42"/>
        <v>3222.181818181818</v>
      </c>
    </row>
    <row r="276" spans="1:12">
      <c r="A276" s="19" t="s">
        <v>260</v>
      </c>
      <c r="B276" s="20" t="s">
        <v>280</v>
      </c>
      <c r="C276" s="2">
        <v>2</v>
      </c>
      <c r="D276" s="2">
        <v>1</v>
      </c>
      <c r="H276" s="2">
        <f t="shared" si="40"/>
        <v>3</v>
      </c>
      <c r="I276" s="123" t="str">
        <f t="shared" si="41"/>
        <v>統一超商</v>
      </c>
      <c r="J276" s="127" t="str">
        <f>IF((I276&lt;&gt;店舗数一覧_2021!I276),"○","")</f>
        <v/>
      </c>
      <c r="K276" s="4">
        <v>18839</v>
      </c>
      <c r="L276" s="5">
        <f t="shared" si="42"/>
        <v>6279.666666666667</v>
      </c>
    </row>
    <row r="277" spans="1:12">
      <c r="A277" s="19" t="s">
        <v>260</v>
      </c>
      <c r="B277" s="20" t="s">
        <v>281</v>
      </c>
      <c r="C277" s="2">
        <v>2</v>
      </c>
      <c r="D277" s="2">
        <v>1</v>
      </c>
      <c r="F277" s="2">
        <v>1</v>
      </c>
      <c r="H277" s="2">
        <f t="shared" si="40"/>
        <v>4</v>
      </c>
      <c r="I277" s="123" t="str">
        <f t="shared" si="41"/>
        <v>統一超商</v>
      </c>
      <c r="J277" s="127" t="str">
        <f>IF((I277&lt;&gt;店舗数一覧_2021!I277),"○","")</f>
        <v/>
      </c>
      <c r="K277" s="4">
        <v>13653</v>
      </c>
      <c r="L277" s="5">
        <f t="shared" si="42"/>
        <v>3413.25</v>
      </c>
    </row>
    <row r="278" spans="1:12">
      <c r="A278" s="19" t="s">
        <v>260</v>
      </c>
      <c r="B278" s="20" t="s">
        <v>282</v>
      </c>
      <c r="C278" s="2">
        <v>6</v>
      </c>
      <c r="D278" s="2">
        <v>3</v>
      </c>
      <c r="H278" s="2">
        <f t="shared" si="40"/>
        <v>9</v>
      </c>
      <c r="I278" s="123" t="str">
        <f t="shared" si="41"/>
        <v>統一超商</v>
      </c>
      <c r="J278" s="127" t="str">
        <f>IF((I278&lt;&gt;店舗数一覧_2021!I278),"○","")</f>
        <v/>
      </c>
      <c r="K278" s="4">
        <v>29834</v>
      </c>
      <c r="L278" s="5">
        <f t="shared" si="42"/>
        <v>3314.8888888888887</v>
      </c>
    </row>
    <row r="279" spans="1:12">
      <c r="A279" s="19" t="s">
        <v>260</v>
      </c>
      <c r="B279" s="20" t="s">
        <v>283</v>
      </c>
      <c r="C279" s="2">
        <v>60</v>
      </c>
      <c r="D279" s="2">
        <v>41</v>
      </c>
      <c r="E279" s="2">
        <v>4</v>
      </c>
      <c r="F279" s="2">
        <v>17</v>
      </c>
      <c r="H279" s="2">
        <f t="shared" si="40"/>
        <v>122</v>
      </c>
      <c r="I279" s="123" t="str">
        <f t="shared" si="41"/>
        <v>統一超商</v>
      </c>
      <c r="J279" s="127" t="str">
        <f>IF((I279&lt;&gt;店舗数一覧_2021!I279),"○","")</f>
        <v/>
      </c>
      <c r="K279" s="4">
        <v>359296</v>
      </c>
      <c r="L279" s="5">
        <f t="shared" si="42"/>
        <v>2945.0491803278687</v>
      </c>
    </row>
    <row r="280" spans="1:12">
      <c r="A280" s="19" t="s">
        <v>260</v>
      </c>
      <c r="B280" s="20" t="s">
        <v>284</v>
      </c>
      <c r="C280" s="2">
        <v>19</v>
      </c>
      <c r="D280" s="2">
        <v>13</v>
      </c>
      <c r="E280" s="2">
        <v>5</v>
      </c>
      <c r="F280" s="2">
        <v>13</v>
      </c>
      <c r="G280" s="2">
        <v>2</v>
      </c>
      <c r="H280" s="2">
        <f t="shared" si="40"/>
        <v>52</v>
      </c>
      <c r="I280" s="123" t="str">
        <f t="shared" si="41"/>
        <v>統一超商</v>
      </c>
      <c r="J280" s="127" t="str">
        <f>IF((I280&lt;&gt;店舗数一覧_2021!I280),"○","")</f>
        <v/>
      </c>
      <c r="K280" s="4">
        <v>112309</v>
      </c>
      <c r="L280" s="5">
        <f t="shared" si="42"/>
        <v>2159.7884615384614</v>
      </c>
    </row>
    <row r="281" spans="1:12">
      <c r="A281" s="19" t="s">
        <v>260</v>
      </c>
      <c r="B281" s="20" t="s">
        <v>285</v>
      </c>
      <c r="C281" s="2">
        <v>12</v>
      </c>
      <c r="D281" s="2">
        <v>4</v>
      </c>
      <c r="F281" s="2">
        <v>3</v>
      </c>
      <c r="G281" s="2">
        <v>2</v>
      </c>
      <c r="H281" s="2">
        <f t="shared" si="40"/>
        <v>21</v>
      </c>
      <c r="I281" s="123" t="str">
        <f t="shared" si="41"/>
        <v>統一超商</v>
      </c>
      <c r="J281" s="127" t="str">
        <f>IF((I281&lt;&gt;店舗数一覧_2021!I281),"○","")</f>
        <v/>
      </c>
      <c r="K281" s="4">
        <v>69430</v>
      </c>
      <c r="L281" s="5">
        <f t="shared" si="42"/>
        <v>3306.1904761904761</v>
      </c>
    </row>
    <row r="282" spans="1:12">
      <c r="A282" s="19" t="s">
        <v>260</v>
      </c>
      <c r="B282" s="20" t="s">
        <v>286</v>
      </c>
      <c r="C282" s="2">
        <v>7</v>
      </c>
      <c r="D282" s="2">
        <v>7</v>
      </c>
      <c r="E282" s="2">
        <v>1</v>
      </c>
      <c r="F282" s="2">
        <v>3</v>
      </c>
      <c r="H282" s="2">
        <f t="shared" si="40"/>
        <v>18</v>
      </c>
      <c r="I282" s="123" t="str">
        <f t="shared" si="41"/>
        <v>首位複数</v>
      </c>
      <c r="J282" s="127" t="str">
        <f>IF((I282&lt;&gt;店舗数一覧_2021!I282),"○","")</f>
        <v/>
      </c>
      <c r="K282" s="4">
        <v>44871</v>
      </c>
      <c r="L282" s="5">
        <f t="shared" si="42"/>
        <v>2492.8333333333335</v>
      </c>
    </row>
    <row r="283" spans="1:12">
      <c r="A283" s="19" t="s">
        <v>260</v>
      </c>
      <c r="B283" s="20" t="s">
        <v>287</v>
      </c>
      <c r="C283" s="2">
        <v>4</v>
      </c>
      <c r="D283" s="2">
        <v>6</v>
      </c>
      <c r="F283" s="2">
        <v>3</v>
      </c>
      <c r="H283" s="2">
        <f t="shared" si="40"/>
        <v>13</v>
      </c>
      <c r="I283" s="123" t="str">
        <f t="shared" si="41"/>
        <v>全家便利</v>
      </c>
      <c r="J283" s="127" t="str">
        <f>IF((I283&lt;&gt;店舗数一覧_2021!I283),"○","")</f>
        <v/>
      </c>
      <c r="K283" s="4">
        <v>41686</v>
      </c>
      <c r="L283" s="5">
        <f t="shared" si="42"/>
        <v>3206.6153846153848</v>
      </c>
    </row>
    <row r="284" spans="1:12">
      <c r="A284" s="19" t="s">
        <v>260</v>
      </c>
      <c r="B284" s="20" t="s">
        <v>288</v>
      </c>
      <c r="C284" s="2">
        <v>8</v>
      </c>
      <c r="D284" s="2">
        <v>1</v>
      </c>
      <c r="E284" s="2">
        <v>1</v>
      </c>
      <c r="H284" s="2">
        <f t="shared" si="40"/>
        <v>10</v>
      </c>
      <c r="I284" s="123" t="str">
        <f t="shared" si="41"/>
        <v>統一超商</v>
      </c>
      <c r="J284" s="127" t="str">
        <f>IF((I284&lt;&gt;店舗数一覧_2021!I284),"○","")</f>
        <v/>
      </c>
      <c r="K284" s="4">
        <v>35719</v>
      </c>
      <c r="L284" s="5">
        <f t="shared" si="42"/>
        <v>3571.9</v>
      </c>
    </row>
    <row r="285" spans="1:12">
      <c r="A285" s="19" t="s">
        <v>260</v>
      </c>
      <c r="B285" s="20" t="s">
        <v>289</v>
      </c>
      <c r="C285" s="2">
        <v>5</v>
      </c>
      <c r="D285" s="2">
        <v>1</v>
      </c>
      <c r="F285" s="2">
        <v>1</v>
      </c>
      <c r="H285" s="2">
        <f t="shared" si="40"/>
        <v>7</v>
      </c>
      <c r="I285" s="123" t="str">
        <f t="shared" si="41"/>
        <v>統一超商</v>
      </c>
      <c r="J285" s="127" t="str">
        <f>IF((I285&lt;&gt;店舗数一覧_2021!I285),"○","")</f>
        <v/>
      </c>
      <c r="K285" s="4">
        <v>38482</v>
      </c>
      <c r="L285" s="5">
        <f t="shared" si="42"/>
        <v>5497.4285714285716</v>
      </c>
    </row>
    <row r="286" spans="1:12">
      <c r="A286" s="19" t="s">
        <v>260</v>
      </c>
      <c r="B286" s="20" t="s">
        <v>290</v>
      </c>
      <c r="C286" s="2">
        <v>3</v>
      </c>
      <c r="D286" s="2">
        <v>1</v>
      </c>
      <c r="H286" s="2">
        <f t="shared" si="40"/>
        <v>4</v>
      </c>
      <c r="I286" s="123" t="str">
        <f t="shared" si="41"/>
        <v>統一超商</v>
      </c>
      <c r="J286" s="127" t="str">
        <f>IF((I286&lt;&gt;店舗数一覧_2021!I286),"○","")</f>
        <v/>
      </c>
      <c r="K286" s="4">
        <v>12376</v>
      </c>
      <c r="L286" s="5">
        <f t="shared" si="42"/>
        <v>3094</v>
      </c>
    </row>
    <row r="287" spans="1:12">
      <c r="A287" s="19" t="s">
        <v>260</v>
      </c>
      <c r="B287" s="20" t="s">
        <v>291</v>
      </c>
      <c r="C287" s="2">
        <v>4</v>
      </c>
      <c r="D287" s="2">
        <v>1</v>
      </c>
      <c r="H287" s="2">
        <f t="shared" si="40"/>
        <v>5</v>
      </c>
      <c r="I287" s="123" t="str">
        <f t="shared" si="41"/>
        <v>統一超商</v>
      </c>
      <c r="J287" s="127" t="str">
        <f>IF((I287&lt;&gt;店舗数一覧_2021!I287),"○","")</f>
        <v/>
      </c>
      <c r="K287" s="4">
        <v>13940</v>
      </c>
      <c r="L287" s="5">
        <f t="shared" si="42"/>
        <v>2788</v>
      </c>
    </row>
    <row r="288" spans="1:12">
      <c r="A288" s="19" t="s">
        <v>260</v>
      </c>
      <c r="B288" s="20" t="s">
        <v>292</v>
      </c>
      <c r="C288" s="2">
        <v>1</v>
      </c>
      <c r="D288" s="2">
        <v>1</v>
      </c>
      <c r="F288" s="2">
        <v>1</v>
      </c>
      <c r="H288" s="2">
        <f t="shared" si="40"/>
        <v>3</v>
      </c>
      <c r="I288" s="123" t="str">
        <f t="shared" si="41"/>
        <v>首位複数</v>
      </c>
      <c r="J288" s="127" t="str">
        <f>IF((I288&lt;&gt;店舗数一覧_2021!I288),"○","")</f>
        <v/>
      </c>
      <c r="K288" s="4">
        <v>11487</v>
      </c>
      <c r="L288" s="5">
        <f t="shared" si="42"/>
        <v>3829</v>
      </c>
    </row>
    <row r="289" spans="1:18">
      <c r="A289" s="19" t="s">
        <v>260</v>
      </c>
      <c r="B289" s="20" t="s">
        <v>293</v>
      </c>
      <c r="C289" s="2">
        <v>1</v>
      </c>
      <c r="H289" s="2">
        <f t="shared" si="40"/>
        <v>1</v>
      </c>
      <c r="I289" s="123" t="str">
        <f t="shared" si="41"/>
        <v>統一超商</v>
      </c>
      <c r="J289" s="127" t="str">
        <f>IF((I289&lt;&gt;店舗数一覧_2021!I289),"○","")</f>
        <v/>
      </c>
      <c r="K289" s="4">
        <v>5856</v>
      </c>
      <c r="L289" s="5">
        <f t="shared" si="42"/>
        <v>5856</v>
      </c>
    </row>
    <row r="290" spans="1:18">
      <c r="A290" s="19" t="s">
        <v>260</v>
      </c>
      <c r="B290" s="20" t="s">
        <v>294</v>
      </c>
      <c r="C290" s="2">
        <v>5</v>
      </c>
      <c r="D290" s="2">
        <v>2</v>
      </c>
      <c r="H290" s="2">
        <f t="shared" si="40"/>
        <v>7</v>
      </c>
      <c r="I290" s="123" t="str">
        <f t="shared" si="41"/>
        <v>統一超商</v>
      </c>
      <c r="J290" s="127" t="str">
        <f>IF((I290&lt;&gt;店舗数一覧_2021!I290),"○","")</f>
        <v/>
      </c>
      <c r="K290" s="4">
        <v>29933</v>
      </c>
      <c r="L290" s="5">
        <f t="shared" si="42"/>
        <v>4276.1428571428569</v>
      </c>
    </row>
    <row r="291" spans="1:18">
      <c r="A291" s="19" t="s">
        <v>260</v>
      </c>
      <c r="B291" s="20" t="s">
        <v>295</v>
      </c>
      <c r="H291" s="2">
        <f t="shared" si="40"/>
        <v>0</v>
      </c>
      <c r="I291" s="123" t="str">
        <f t="shared" si="41"/>
        <v>没有店舗</v>
      </c>
      <c r="J291" s="127" t="str">
        <f>IF((I291&lt;&gt;店舗数一覧_2021!I291),"○","")</f>
        <v/>
      </c>
      <c r="K291" s="4">
        <v>4218</v>
      </c>
      <c r="L291" s="5" t="str">
        <f t="shared" si="42"/>
        <v>-</v>
      </c>
    </row>
    <row r="292" spans="1:18">
      <c r="A292" s="19" t="s">
        <v>260</v>
      </c>
      <c r="B292" s="20" t="s">
        <v>296</v>
      </c>
      <c r="C292" s="2">
        <v>1</v>
      </c>
      <c r="H292" s="2">
        <f t="shared" si="40"/>
        <v>1</v>
      </c>
      <c r="I292" s="123" t="str">
        <f t="shared" si="41"/>
        <v>統一超商</v>
      </c>
      <c r="J292" s="127" t="str">
        <f>IF((I292&lt;&gt;店舗数一覧_2021!I292),"○","")</f>
        <v/>
      </c>
      <c r="K292" s="4">
        <v>6899</v>
      </c>
      <c r="L292" s="5">
        <f t="shared" si="42"/>
        <v>6899</v>
      </c>
    </row>
    <row r="293" spans="1:18">
      <c r="A293" s="19" t="s">
        <v>260</v>
      </c>
      <c r="B293" s="20" t="s">
        <v>297</v>
      </c>
      <c r="H293" s="2">
        <f t="shared" si="40"/>
        <v>0</v>
      </c>
      <c r="I293" s="123" t="str">
        <f t="shared" si="41"/>
        <v>没有店舗</v>
      </c>
      <c r="J293" s="127" t="str">
        <f>IF((I293&lt;&gt;店舗数一覧_2021!I293),"○","")</f>
        <v/>
      </c>
      <c r="K293" s="4">
        <v>1899</v>
      </c>
      <c r="L293" s="5" t="str">
        <f t="shared" si="42"/>
        <v>-</v>
      </c>
    </row>
    <row r="294" spans="1:18">
      <c r="A294" s="19" t="s">
        <v>260</v>
      </c>
      <c r="B294" s="20" t="s">
        <v>298</v>
      </c>
      <c r="H294" s="2">
        <f t="shared" si="40"/>
        <v>0</v>
      </c>
      <c r="I294" s="123" t="str">
        <f t="shared" si="41"/>
        <v>没有店舗</v>
      </c>
      <c r="J294" s="127" t="str">
        <f>IF((I294&lt;&gt;店舗数一覧_2021!I294),"○","")</f>
        <v/>
      </c>
      <c r="K294" s="4">
        <v>3148</v>
      </c>
      <c r="L294" s="5" t="str">
        <f t="shared" si="42"/>
        <v>-</v>
      </c>
      <c r="M294" s="6">
        <f>SUM(C257:C294)</f>
        <v>623</v>
      </c>
      <c r="N294" s="6">
        <f t="shared" ref="N294:R294" si="43">SUM(D257:D294)</f>
        <v>335</v>
      </c>
      <c r="O294" s="6">
        <f t="shared" si="43"/>
        <v>49</v>
      </c>
      <c r="P294" s="6">
        <f t="shared" si="43"/>
        <v>128</v>
      </c>
      <c r="Q294" s="6">
        <f t="shared" si="43"/>
        <v>13</v>
      </c>
      <c r="R294" s="6">
        <f t="shared" si="43"/>
        <v>1148</v>
      </c>
    </row>
    <row r="295" spans="1:18">
      <c r="I295" s="123"/>
      <c r="J295" s="127" t="str">
        <f>IF((I295&lt;&gt;店舗数一覧_2021!I295),"○","")</f>
        <v/>
      </c>
    </row>
    <row r="296" spans="1:18">
      <c r="A296" s="19" t="s">
        <v>299</v>
      </c>
      <c r="B296" s="81" t="s">
        <v>604</v>
      </c>
      <c r="C296" s="2">
        <v>1</v>
      </c>
      <c r="D296" s="2">
        <v>1</v>
      </c>
      <c r="H296" s="2">
        <f t="shared" ref="H296:H328" si="44">SUM(C296:G296)</f>
        <v>2</v>
      </c>
      <c r="I296" s="123" t="str">
        <f t="shared" ref="I296:I328" si="45">IF(MAX(C296:G296)=0,"没有店舗",IF(COUNTIF(C296:G296,MAX(C296:G296))&gt;1,"首位複数",INDEX(C$2:G$2,1,MATCH(MAX(C296:G296),C296:G296,0))))</f>
        <v>首位複数</v>
      </c>
      <c r="J296" s="127" t="str">
        <f>IF((I296&lt;&gt;店舗数一覧_2021!I296),"○","")</f>
        <v/>
      </c>
      <c r="K296" s="4">
        <v>7682</v>
      </c>
      <c r="L296" s="5">
        <f t="shared" ref="L296:L328" si="46">IF(H296=0,"-",(K296/H296))</f>
        <v>3841</v>
      </c>
    </row>
    <row r="297" spans="1:18">
      <c r="A297" s="19" t="s">
        <v>299</v>
      </c>
      <c r="B297" s="20" t="s">
        <v>301</v>
      </c>
      <c r="C297" s="2">
        <v>4</v>
      </c>
      <c r="D297" s="2">
        <v>2</v>
      </c>
      <c r="H297" s="2">
        <f t="shared" si="44"/>
        <v>6</v>
      </c>
      <c r="I297" s="123" t="str">
        <f t="shared" si="45"/>
        <v>統一超商</v>
      </c>
      <c r="J297" s="127" t="str">
        <f>IF((I297&lt;&gt;店舗数一覧_2021!I297),"○","")</f>
        <v/>
      </c>
      <c r="K297" s="4">
        <v>21893</v>
      </c>
      <c r="L297" s="5">
        <f t="shared" si="46"/>
        <v>3648.8333333333335</v>
      </c>
    </row>
    <row r="298" spans="1:18">
      <c r="A298" s="19" t="s">
        <v>299</v>
      </c>
      <c r="B298" s="20" t="s">
        <v>302</v>
      </c>
      <c r="C298" s="2">
        <v>3</v>
      </c>
      <c r="D298" s="2">
        <v>1</v>
      </c>
      <c r="H298" s="2">
        <f t="shared" si="44"/>
        <v>4</v>
      </c>
      <c r="I298" s="123" t="str">
        <f t="shared" si="45"/>
        <v>統一超商</v>
      </c>
      <c r="J298" s="127" t="str">
        <f>IF((I298&lt;&gt;店舗数一覧_2021!I298),"○","")</f>
        <v/>
      </c>
      <c r="K298" s="4">
        <v>18573</v>
      </c>
      <c r="L298" s="5">
        <f t="shared" si="46"/>
        <v>4643.25</v>
      </c>
    </row>
    <row r="299" spans="1:18">
      <c r="A299" s="19" t="s">
        <v>299</v>
      </c>
      <c r="B299" s="20" t="s">
        <v>303</v>
      </c>
      <c r="C299" s="2">
        <v>13</v>
      </c>
      <c r="D299" s="2">
        <v>9</v>
      </c>
      <c r="F299" s="2">
        <v>3</v>
      </c>
      <c r="H299" s="2">
        <f t="shared" si="44"/>
        <v>25</v>
      </c>
      <c r="I299" s="123" t="str">
        <f t="shared" si="45"/>
        <v>統一超商</v>
      </c>
      <c r="J299" s="127" t="str">
        <f>IF((I299&lt;&gt;店舗数一覧_2021!I299),"○","")</f>
        <v/>
      </c>
      <c r="K299" s="4">
        <v>53224</v>
      </c>
      <c r="L299" s="5">
        <f t="shared" si="46"/>
        <v>2128.96</v>
      </c>
    </row>
    <row r="300" spans="1:18">
      <c r="A300" s="19" t="s">
        <v>299</v>
      </c>
      <c r="B300" s="20" t="s">
        <v>304</v>
      </c>
      <c r="C300" s="2">
        <v>3</v>
      </c>
      <c r="D300" s="2">
        <v>2</v>
      </c>
      <c r="H300" s="2">
        <f t="shared" si="44"/>
        <v>5</v>
      </c>
      <c r="I300" s="123" t="str">
        <f t="shared" si="45"/>
        <v>統一超商</v>
      </c>
      <c r="J300" s="127" t="str">
        <f>IF((I300&lt;&gt;店舗数一覧_2021!I300),"○","")</f>
        <v/>
      </c>
      <c r="K300" s="4">
        <v>10342</v>
      </c>
      <c r="L300" s="5">
        <f t="shared" si="46"/>
        <v>2068.4</v>
      </c>
    </row>
    <row r="301" spans="1:18">
      <c r="A301" s="19" t="s">
        <v>299</v>
      </c>
      <c r="B301" s="20" t="s">
        <v>305</v>
      </c>
      <c r="C301" s="2">
        <v>2</v>
      </c>
      <c r="D301" s="2">
        <v>4</v>
      </c>
      <c r="E301" s="2">
        <v>1</v>
      </c>
      <c r="F301" s="2">
        <v>1</v>
      </c>
      <c r="H301" s="2">
        <f t="shared" si="44"/>
        <v>8</v>
      </c>
      <c r="I301" s="123" t="str">
        <f t="shared" si="45"/>
        <v>全家便利</v>
      </c>
      <c r="J301" s="127" t="str">
        <f>IF((I301&lt;&gt;店舗数一覧_2021!I301),"○","")</f>
        <v/>
      </c>
      <c r="K301" s="4">
        <v>24950</v>
      </c>
      <c r="L301" s="5">
        <f t="shared" si="46"/>
        <v>3118.75</v>
      </c>
    </row>
    <row r="302" spans="1:18">
      <c r="A302" s="19" t="s">
        <v>299</v>
      </c>
      <c r="B302" s="20" t="s">
        <v>306</v>
      </c>
      <c r="C302" s="2">
        <v>42</v>
      </c>
      <c r="D302" s="2">
        <v>25</v>
      </c>
      <c r="E302" s="2">
        <v>4</v>
      </c>
      <c r="F302" s="2">
        <v>13</v>
      </c>
      <c r="G302" s="2">
        <v>2</v>
      </c>
      <c r="H302" s="2">
        <f t="shared" si="44"/>
        <v>86</v>
      </c>
      <c r="I302" s="123" t="str">
        <f t="shared" si="45"/>
        <v>統一超商</v>
      </c>
      <c r="J302" s="127" t="str">
        <f>IF((I302&lt;&gt;店舗数一覧_2021!I302),"○","")</f>
        <v/>
      </c>
      <c r="K302" s="4">
        <v>197356</v>
      </c>
      <c r="L302" s="5">
        <f t="shared" si="46"/>
        <v>2294.8372093023254</v>
      </c>
    </row>
    <row r="303" spans="1:18">
      <c r="A303" s="19" t="s">
        <v>299</v>
      </c>
      <c r="B303" s="20" t="s">
        <v>307</v>
      </c>
      <c r="C303" s="2">
        <v>17</v>
      </c>
      <c r="D303" s="2">
        <v>5</v>
      </c>
      <c r="F303" s="2">
        <v>4</v>
      </c>
      <c r="G303" s="2">
        <v>1</v>
      </c>
      <c r="H303" s="2">
        <f t="shared" si="44"/>
        <v>27</v>
      </c>
      <c r="I303" s="123" t="str">
        <f t="shared" si="45"/>
        <v>統一超商</v>
      </c>
      <c r="J303" s="127" t="str">
        <f>IF((I303&lt;&gt;店舗数一覧_2021!I303),"○","")</f>
        <v/>
      </c>
      <c r="K303" s="4">
        <v>30378</v>
      </c>
      <c r="L303" s="5">
        <f t="shared" si="46"/>
        <v>1125.1111111111111</v>
      </c>
    </row>
    <row r="304" spans="1:18">
      <c r="A304" s="19" t="s">
        <v>299</v>
      </c>
      <c r="B304" s="20" t="s">
        <v>308</v>
      </c>
      <c r="C304" s="2">
        <v>5</v>
      </c>
      <c r="D304" s="2">
        <v>2</v>
      </c>
      <c r="F304" s="2">
        <v>2</v>
      </c>
      <c r="G304" s="2">
        <v>1</v>
      </c>
      <c r="H304" s="2">
        <f t="shared" si="44"/>
        <v>10</v>
      </c>
      <c r="I304" s="123" t="str">
        <f t="shared" si="45"/>
        <v>統一超商</v>
      </c>
      <c r="J304" s="127" t="str">
        <f>IF((I304&lt;&gt;店舗数一覧_2021!I304),"○","")</f>
        <v/>
      </c>
      <c r="K304" s="4">
        <v>33798</v>
      </c>
      <c r="L304" s="5">
        <f t="shared" si="46"/>
        <v>3379.8</v>
      </c>
    </row>
    <row r="305" spans="1:12">
      <c r="A305" s="19" t="s">
        <v>299</v>
      </c>
      <c r="B305" s="20" t="s">
        <v>309</v>
      </c>
      <c r="C305" s="2">
        <v>2</v>
      </c>
      <c r="D305" s="2">
        <v>1</v>
      </c>
      <c r="H305" s="2">
        <f t="shared" si="44"/>
        <v>3</v>
      </c>
      <c r="I305" s="123" t="str">
        <f t="shared" si="45"/>
        <v>統一超商</v>
      </c>
      <c r="J305" s="127" t="str">
        <f>IF((I305&lt;&gt;店舗数一覧_2021!I305),"○","")</f>
        <v/>
      </c>
      <c r="K305" s="4">
        <v>9537</v>
      </c>
      <c r="L305" s="5">
        <f t="shared" si="46"/>
        <v>3179</v>
      </c>
    </row>
    <row r="306" spans="1:12">
      <c r="A306" s="19" t="s">
        <v>299</v>
      </c>
      <c r="B306" s="20" t="s">
        <v>310</v>
      </c>
      <c r="C306" s="2">
        <v>1</v>
      </c>
      <c r="H306" s="2">
        <f t="shared" si="44"/>
        <v>1</v>
      </c>
      <c r="I306" s="123" t="str">
        <f t="shared" si="45"/>
        <v>統一超商</v>
      </c>
      <c r="J306" s="127" t="str">
        <f>IF((I306&lt;&gt;店舗数一覧_2021!I306),"○","")</f>
        <v/>
      </c>
      <c r="K306" s="4">
        <v>4939</v>
      </c>
      <c r="L306" s="5">
        <f t="shared" si="46"/>
        <v>4939</v>
      </c>
    </row>
    <row r="307" spans="1:12">
      <c r="A307" s="19" t="s">
        <v>299</v>
      </c>
      <c r="B307" s="20" t="s">
        <v>311</v>
      </c>
      <c r="H307" s="2">
        <f t="shared" si="44"/>
        <v>0</v>
      </c>
      <c r="I307" s="123" t="str">
        <f t="shared" si="45"/>
        <v>没有店舗</v>
      </c>
      <c r="J307" s="127" t="str">
        <f>IF((I307&lt;&gt;店舗数一覧_2021!I307),"○","")</f>
        <v/>
      </c>
      <c r="K307" s="4">
        <v>7433</v>
      </c>
      <c r="L307" s="5" t="str">
        <f t="shared" si="46"/>
        <v>-</v>
      </c>
    </row>
    <row r="308" spans="1:12">
      <c r="A308" s="19" t="s">
        <v>299</v>
      </c>
      <c r="B308" s="20" t="s">
        <v>312</v>
      </c>
      <c r="C308" s="2">
        <v>8</v>
      </c>
      <c r="D308" s="2">
        <v>8</v>
      </c>
      <c r="E308" s="2">
        <v>1</v>
      </c>
      <c r="F308" s="2">
        <v>2</v>
      </c>
      <c r="G308" s="2">
        <v>1</v>
      </c>
      <c r="H308" s="2">
        <f t="shared" si="44"/>
        <v>20</v>
      </c>
      <c r="I308" s="123" t="str">
        <f t="shared" si="45"/>
        <v>首位複数</v>
      </c>
      <c r="J308" s="127" t="str">
        <f>IF((I308&lt;&gt;店舗数一覧_2021!I308),"○","")</f>
        <v/>
      </c>
      <c r="K308" s="4">
        <v>46707</v>
      </c>
      <c r="L308" s="5">
        <f t="shared" si="46"/>
        <v>2335.35</v>
      </c>
    </row>
    <row r="309" spans="1:12">
      <c r="A309" s="19" t="s">
        <v>299</v>
      </c>
      <c r="B309" s="20" t="s">
        <v>313</v>
      </c>
      <c r="C309" s="2">
        <v>4</v>
      </c>
      <c r="D309" s="2">
        <v>6</v>
      </c>
      <c r="H309" s="2">
        <f t="shared" si="44"/>
        <v>10</v>
      </c>
      <c r="I309" s="123" t="str">
        <f t="shared" si="45"/>
        <v>全家便利</v>
      </c>
      <c r="J309" s="127" t="str">
        <f>IF((I309&lt;&gt;店舗数一覧_2021!I309),"○","")</f>
        <v/>
      </c>
      <c r="K309" s="4">
        <v>23614</v>
      </c>
      <c r="L309" s="5">
        <f t="shared" si="46"/>
        <v>2361.4</v>
      </c>
    </row>
    <row r="310" spans="1:12">
      <c r="A310" s="19" t="s">
        <v>299</v>
      </c>
      <c r="B310" s="20" t="s">
        <v>314</v>
      </c>
      <c r="C310" s="2">
        <v>5</v>
      </c>
      <c r="D310" s="2">
        <v>1</v>
      </c>
      <c r="F310" s="2">
        <v>1</v>
      </c>
      <c r="H310" s="2">
        <f t="shared" si="44"/>
        <v>7</v>
      </c>
      <c r="I310" s="123" t="str">
        <f t="shared" si="45"/>
        <v>統一超商</v>
      </c>
      <c r="J310" s="127" t="str">
        <f>IF((I310&lt;&gt;店舗数一覧_2021!I310),"○","")</f>
        <v/>
      </c>
      <c r="K310" s="4">
        <v>5211</v>
      </c>
      <c r="L310" s="5">
        <f t="shared" si="46"/>
        <v>744.42857142857144</v>
      </c>
    </row>
    <row r="311" spans="1:12">
      <c r="A311" s="19" t="s">
        <v>299</v>
      </c>
      <c r="B311" s="20" t="s">
        <v>315</v>
      </c>
      <c r="C311" s="2">
        <v>3</v>
      </c>
      <c r="D311" s="2">
        <v>1</v>
      </c>
      <c r="F311" s="2">
        <v>1</v>
      </c>
      <c r="H311" s="2">
        <f t="shared" si="44"/>
        <v>5</v>
      </c>
      <c r="I311" s="123" t="str">
        <f t="shared" si="45"/>
        <v>統一超商</v>
      </c>
      <c r="J311" s="127" t="str">
        <f>IF((I311&lt;&gt;店舗数一覧_2021!I311),"○","")</f>
        <v/>
      </c>
      <c r="K311" s="4">
        <v>17219</v>
      </c>
      <c r="L311" s="5">
        <f t="shared" si="46"/>
        <v>3443.8</v>
      </c>
    </row>
    <row r="312" spans="1:12">
      <c r="A312" s="19" t="s">
        <v>299</v>
      </c>
      <c r="B312" s="20" t="s">
        <v>316</v>
      </c>
      <c r="H312" s="2">
        <f t="shared" si="44"/>
        <v>0</v>
      </c>
      <c r="I312" s="123" t="str">
        <f t="shared" si="45"/>
        <v>没有店舗</v>
      </c>
      <c r="J312" s="127" t="str">
        <f>IF((I312&lt;&gt;店舗数一覧_2021!I312),"○","")</f>
        <v/>
      </c>
      <c r="K312" s="4">
        <v>5342</v>
      </c>
      <c r="L312" s="5" t="str">
        <f t="shared" si="46"/>
        <v>-</v>
      </c>
    </row>
    <row r="313" spans="1:12">
      <c r="A313" s="19" t="s">
        <v>299</v>
      </c>
      <c r="B313" s="20" t="s">
        <v>317</v>
      </c>
      <c r="C313" s="2">
        <v>1</v>
      </c>
      <c r="D313" s="2">
        <v>1</v>
      </c>
      <c r="H313" s="2">
        <f t="shared" si="44"/>
        <v>2</v>
      </c>
      <c r="I313" s="123" t="str">
        <f t="shared" si="45"/>
        <v>首位複数</v>
      </c>
      <c r="J313" s="127" t="str">
        <f>IF((I313&lt;&gt;店舗数一覧_2021!I313),"○","")</f>
        <v/>
      </c>
      <c r="K313" s="4">
        <v>7443</v>
      </c>
      <c r="L313" s="5">
        <f t="shared" si="46"/>
        <v>3721.5</v>
      </c>
    </row>
    <row r="314" spans="1:12">
      <c r="A314" s="19" t="s">
        <v>299</v>
      </c>
      <c r="B314" s="20" t="s">
        <v>318</v>
      </c>
      <c r="C314" s="2">
        <v>11</v>
      </c>
      <c r="D314" s="2">
        <v>6</v>
      </c>
      <c r="E314" s="2">
        <v>2</v>
      </c>
      <c r="F314" s="2">
        <v>3</v>
      </c>
      <c r="H314" s="2">
        <f t="shared" si="44"/>
        <v>22</v>
      </c>
      <c r="I314" s="123" t="str">
        <f t="shared" si="45"/>
        <v>統一超商</v>
      </c>
      <c r="J314" s="127" t="str">
        <f>IF((I314&lt;&gt;店舗数一覧_2021!I314),"○","")</f>
        <v/>
      </c>
      <c r="K314" s="4">
        <v>53880</v>
      </c>
      <c r="L314" s="5">
        <f t="shared" si="46"/>
        <v>2449.090909090909</v>
      </c>
    </row>
    <row r="315" spans="1:12">
      <c r="A315" s="19" t="s">
        <v>299</v>
      </c>
      <c r="B315" s="20" t="s">
        <v>319</v>
      </c>
      <c r="F315" s="2">
        <v>1</v>
      </c>
      <c r="H315" s="2">
        <f t="shared" si="44"/>
        <v>1</v>
      </c>
      <c r="I315" s="123" t="str">
        <f t="shared" si="45"/>
        <v>莱爾富国</v>
      </c>
      <c r="J315" s="127" t="str">
        <f>IF((I315&lt;&gt;店舗数一覧_2021!I315),"○","")</f>
        <v/>
      </c>
      <c r="K315" s="4">
        <v>4856</v>
      </c>
      <c r="L315" s="5">
        <f t="shared" si="46"/>
        <v>4856</v>
      </c>
    </row>
    <row r="316" spans="1:12">
      <c r="A316" s="19" t="s">
        <v>299</v>
      </c>
      <c r="B316" s="20" t="s">
        <v>320</v>
      </c>
      <c r="C316" s="2">
        <v>1</v>
      </c>
      <c r="D316" s="2">
        <v>1</v>
      </c>
      <c r="H316" s="2">
        <f t="shared" si="44"/>
        <v>2</v>
      </c>
      <c r="I316" s="123" t="str">
        <f t="shared" si="45"/>
        <v>首位複数</v>
      </c>
      <c r="J316" s="127" t="str">
        <f>IF((I316&lt;&gt;店舗数一覧_2021!I316),"○","")</f>
        <v/>
      </c>
      <c r="K316" s="4">
        <v>4832</v>
      </c>
      <c r="L316" s="5">
        <f t="shared" si="46"/>
        <v>2416</v>
      </c>
    </row>
    <row r="317" spans="1:12">
      <c r="A317" s="19" t="s">
        <v>299</v>
      </c>
      <c r="B317" s="20" t="s">
        <v>321</v>
      </c>
      <c r="C317" s="2">
        <v>3</v>
      </c>
      <c r="D317" s="2">
        <v>1</v>
      </c>
      <c r="H317" s="2">
        <f t="shared" si="44"/>
        <v>4</v>
      </c>
      <c r="I317" s="123" t="str">
        <f t="shared" si="45"/>
        <v>統一超商</v>
      </c>
      <c r="J317" s="127" t="str">
        <f>IF((I317&lt;&gt;店舗数一覧_2021!I317),"○","")</f>
        <v/>
      </c>
      <c r="K317" s="4">
        <v>12145</v>
      </c>
      <c r="L317" s="5">
        <f t="shared" si="46"/>
        <v>3036.25</v>
      </c>
    </row>
    <row r="318" spans="1:12">
      <c r="A318" s="19" t="s">
        <v>299</v>
      </c>
      <c r="B318" s="20" t="s">
        <v>322</v>
      </c>
      <c r="H318" s="2">
        <f t="shared" si="44"/>
        <v>0</v>
      </c>
      <c r="I318" s="123" t="str">
        <f t="shared" si="45"/>
        <v>没有店舗</v>
      </c>
      <c r="J318" s="127" t="str">
        <f>IF((I318&lt;&gt;店舗数一覧_2021!I318),"○","")</f>
        <v/>
      </c>
      <c r="K318" s="4">
        <v>6770</v>
      </c>
      <c r="L318" s="5" t="str">
        <f t="shared" si="46"/>
        <v>-</v>
      </c>
    </row>
    <row r="319" spans="1:12">
      <c r="A319" s="19" t="s">
        <v>299</v>
      </c>
      <c r="B319" s="20" t="s">
        <v>323</v>
      </c>
      <c r="C319" s="2">
        <v>1</v>
      </c>
      <c r="D319" s="2">
        <v>1</v>
      </c>
      <c r="H319" s="2">
        <f t="shared" si="44"/>
        <v>2</v>
      </c>
      <c r="I319" s="123" t="str">
        <f t="shared" si="45"/>
        <v>首位複数</v>
      </c>
      <c r="J319" s="127" t="str">
        <f>IF((I319&lt;&gt;店舗数一覧_2021!I319),"○","")</f>
        <v/>
      </c>
      <c r="K319" s="4">
        <v>16546</v>
      </c>
      <c r="L319" s="5">
        <f t="shared" si="46"/>
        <v>8273</v>
      </c>
    </row>
    <row r="320" spans="1:12">
      <c r="A320" s="19" t="s">
        <v>299</v>
      </c>
      <c r="B320" s="20" t="s">
        <v>324</v>
      </c>
      <c r="C320" s="2">
        <v>10</v>
      </c>
      <c r="D320" s="2">
        <v>1</v>
      </c>
      <c r="E320" s="2">
        <v>1</v>
      </c>
      <c r="F320" s="2">
        <v>1</v>
      </c>
      <c r="H320" s="2">
        <f t="shared" si="44"/>
        <v>13</v>
      </c>
      <c r="I320" s="123" t="str">
        <f t="shared" si="45"/>
        <v>統一超商</v>
      </c>
      <c r="J320" s="127" t="str">
        <f>IF((I320&lt;&gt;店舗数一覧_2021!I320),"○","")</f>
        <v/>
      </c>
      <c r="K320" s="4">
        <v>50080</v>
      </c>
      <c r="L320" s="5">
        <f t="shared" si="46"/>
        <v>3852.3076923076924</v>
      </c>
    </row>
    <row r="321" spans="1:18">
      <c r="A321" s="19" t="s">
        <v>299</v>
      </c>
      <c r="B321" s="20" t="s">
        <v>325</v>
      </c>
      <c r="C321" s="2">
        <v>4</v>
      </c>
      <c r="D321" s="2">
        <v>1</v>
      </c>
      <c r="F321" s="2">
        <v>3</v>
      </c>
      <c r="H321" s="2">
        <f t="shared" si="44"/>
        <v>8</v>
      </c>
      <c r="I321" s="123" t="str">
        <f t="shared" si="45"/>
        <v>統一超商</v>
      </c>
      <c r="J321" s="127" t="str">
        <f>IF((I321&lt;&gt;店舗数一覧_2021!I321),"○","")</f>
        <v/>
      </c>
      <c r="K321" s="4">
        <v>20162</v>
      </c>
      <c r="L321" s="5">
        <f t="shared" si="46"/>
        <v>2520.25</v>
      </c>
    </row>
    <row r="322" spans="1:18">
      <c r="A322" s="19" t="s">
        <v>299</v>
      </c>
      <c r="B322" s="20" t="s">
        <v>326</v>
      </c>
      <c r="C322" s="2">
        <v>3</v>
      </c>
      <c r="D322" s="2">
        <v>1</v>
      </c>
      <c r="F322" s="2">
        <v>2</v>
      </c>
      <c r="H322" s="2">
        <f t="shared" si="44"/>
        <v>6</v>
      </c>
      <c r="I322" s="123" t="str">
        <f t="shared" si="45"/>
        <v>統一超商</v>
      </c>
      <c r="J322" s="127" t="str">
        <f>IF((I322&lt;&gt;店舗数一覧_2021!I322),"○","")</f>
        <v/>
      </c>
      <c r="K322" s="4">
        <v>8260</v>
      </c>
      <c r="L322" s="5">
        <f t="shared" si="46"/>
        <v>1376.6666666666667</v>
      </c>
    </row>
    <row r="323" spans="1:18">
      <c r="A323" s="19" t="s">
        <v>299</v>
      </c>
      <c r="B323" s="20" t="s">
        <v>327</v>
      </c>
      <c r="C323" s="2">
        <v>5</v>
      </c>
      <c r="D323" s="2">
        <v>2</v>
      </c>
      <c r="H323" s="2">
        <f t="shared" si="44"/>
        <v>7</v>
      </c>
      <c r="I323" s="123" t="str">
        <f t="shared" si="45"/>
        <v>統一超商</v>
      </c>
      <c r="J323" s="127" t="str">
        <f>IF((I323&lt;&gt;店舗数一覧_2021!I323),"○","")</f>
        <v/>
      </c>
      <c r="K323" s="4">
        <v>25693</v>
      </c>
      <c r="L323" s="5">
        <f t="shared" si="46"/>
        <v>3670.4285714285716</v>
      </c>
    </row>
    <row r="324" spans="1:18">
      <c r="A324" s="19" t="s">
        <v>299</v>
      </c>
      <c r="B324" s="20" t="s">
        <v>328</v>
      </c>
      <c r="C324" s="2">
        <v>6</v>
      </c>
      <c r="D324" s="2">
        <v>5</v>
      </c>
      <c r="F324" s="2">
        <v>1</v>
      </c>
      <c r="H324" s="2">
        <f t="shared" si="44"/>
        <v>12</v>
      </c>
      <c r="I324" s="123" t="str">
        <f t="shared" si="45"/>
        <v>統一超商</v>
      </c>
      <c r="J324" s="127" t="str">
        <f>IF((I324&lt;&gt;店舗数一覧_2021!I324),"○","")</f>
        <v/>
      </c>
      <c r="K324" s="4">
        <v>29410</v>
      </c>
      <c r="L324" s="5">
        <f t="shared" si="46"/>
        <v>2450.8333333333335</v>
      </c>
    </row>
    <row r="325" spans="1:18">
      <c r="A325" s="19" t="s">
        <v>299</v>
      </c>
      <c r="B325" s="20" t="s">
        <v>329</v>
      </c>
      <c r="C325" s="2">
        <v>1</v>
      </c>
      <c r="H325" s="2">
        <f t="shared" si="44"/>
        <v>1</v>
      </c>
      <c r="I325" s="123" t="str">
        <f t="shared" si="45"/>
        <v>統一超商</v>
      </c>
      <c r="J325" s="127" t="str">
        <f>IF((I325&lt;&gt;店舗数一覧_2021!I325),"○","")</f>
        <v/>
      </c>
      <c r="K325" s="4">
        <v>3246</v>
      </c>
      <c r="L325" s="5">
        <f t="shared" si="46"/>
        <v>3246</v>
      </c>
    </row>
    <row r="326" spans="1:18">
      <c r="A326" s="19" t="s">
        <v>299</v>
      </c>
      <c r="B326" s="20" t="s">
        <v>330</v>
      </c>
      <c r="C326" s="2">
        <v>3</v>
      </c>
      <c r="D326" s="2">
        <v>1</v>
      </c>
      <c r="G326" s="2">
        <v>1</v>
      </c>
      <c r="H326" s="2">
        <f t="shared" si="44"/>
        <v>5</v>
      </c>
      <c r="I326" s="123" t="str">
        <f t="shared" si="45"/>
        <v>統一超商</v>
      </c>
      <c r="J326" s="127" t="str">
        <f>IF((I326&lt;&gt;店舗数一覧_2021!I326),"○","")</f>
        <v/>
      </c>
      <c r="K326" s="4">
        <v>23681</v>
      </c>
      <c r="L326" s="5">
        <f t="shared" si="46"/>
        <v>4736.2</v>
      </c>
    </row>
    <row r="327" spans="1:18">
      <c r="A327" s="19" t="s">
        <v>299</v>
      </c>
      <c r="B327" s="20" t="s">
        <v>331</v>
      </c>
      <c r="C327" s="2">
        <v>2</v>
      </c>
      <c r="D327" s="2">
        <v>1</v>
      </c>
      <c r="E327" s="2">
        <v>1</v>
      </c>
      <c r="H327" s="2">
        <f t="shared" si="44"/>
        <v>4</v>
      </c>
      <c r="I327" s="123" t="str">
        <f t="shared" si="45"/>
        <v>統一超商</v>
      </c>
      <c r="J327" s="127" t="str">
        <f>IF((I327&lt;&gt;店舗数一覧_2021!I327),"○","")</f>
        <v/>
      </c>
      <c r="K327" s="4">
        <v>10729</v>
      </c>
      <c r="L327" s="5">
        <f t="shared" si="46"/>
        <v>2682.25</v>
      </c>
    </row>
    <row r="328" spans="1:18">
      <c r="A328" s="19" t="s">
        <v>299</v>
      </c>
      <c r="B328" s="20" t="s">
        <v>332</v>
      </c>
      <c r="C328" s="2">
        <v>1</v>
      </c>
      <c r="D328" s="2">
        <v>1</v>
      </c>
      <c r="H328" s="2">
        <f t="shared" si="44"/>
        <v>2</v>
      </c>
      <c r="I328" s="123" t="str">
        <f t="shared" si="45"/>
        <v>首位複数</v>
      </c>
      <c r="J328" s="127" t="str">
        <f>IF((I328&lt;&gt;店舗数一覧_2021!I328),"○","")</f>
        <v/>
      </c>
      <c r="K328" s="4">
        <v>15344</v>
      </c>
      <c r="L328" s="5">
        <f t="shared" si="46"/>
        <v>7672</v>
      </c>
      <c r="M328" s="6">
        <f>SUM(C296:C328)</f>
        <v>165</v>
      </c>
      <c r="N328" s="6">
        <f t="shared" ref="N328:Q328" si="47">SUM(D296:D328)</f>
        <v>91</v>
      </c>
      <c r="O328" s="6">
        <f t="shared" si="47"/>
        <v>10</v>
      </c>
      <c r="P328" s="6">
        <f t="shared" si="47"/>
        <v>38</v>
      </c>
      <c r="Q328" s="6">
        <f t="shared" si="47"/>
        <v>6</v>
      </c>
      <c r="R328" s="6">
        <f>SUM(H296:H328)</f>
        <v>310</v>
      </c>
    </row>
    <row r="329" spans="1:18">
      <c r="I329" s="123"/>
      <c r="J329" s="127" t="str">
        <f>IF((I329&lt;&gt;店舗数一覧_2021!I329),"○","")</f>
        <v/>
      </c>
    </row>
    <row r="330" spans="1:18">
      <c r="A330" s="19" t="s">
        <v>333</v>
      </c>
      <c r="B330" s="20" t="s">
        <v>334</v>
      </c>
      <c r="C330" s="2">
        <v>3</v>
      </c>
      <c r="D330" s="2">
        <v>5</v>
      </c>
      <c r="H330" s="2">
        <f>SUM(C330:G330)</f>
        <v>8</v>
      </c>
      <c r="I330" s="123" t="str">
        <f t="shared" ref="I330:I345" si="48">IF(MAX(C330:G330)=0,"没有店舗",IF(COUNTIF(C330:G330,MAX(C330:G330))&gt;1,"首位複数",INDEX(C$2:G$2,1,MATCH(MAX(C330:G330),C330:G330,0))))</f>
        <v>全家便利</v>
      </c>
      <c r="J330" s="127" t="str">
        <f>IF((I330&lt;&gt;店舗数一覧_2021!I330),"○","")</f>
        <v/>
      </c>
      <c r="K330" s="4">
        <v>16953</v>
      </c>
      <c r="L330" s="5">
        <f t="shared" ref="L330:L345" si="49">IF(H330=0,"-",(K330/H330))</f>
        <v>2119.125</v>
      </c>
    </row>
    <row r="331" spans="1:18">
      <c r="A331" s="19" t="s">
        <v>333</v>
      </c>
      <c r="B331" s="20" t="s">
        <v>335</v>
      </c>
      <c r="C331" s="2">
        <v>36</v>
      </c>
      <c r="D331" s="2">
        <v>19</v>
      </c>
      <c r="G331" s="2">
        <v>2</v>
      </c>
      <c r="H331" s="2">
        <f>SUM(C331:G331)</f>
        <v>57</v>
      </c>
      <c r="I331" s="123" t="str">
        <f t="shared" si="48"/>
        <v>統一超商</v>
      </c>
      <c r="J331" s="127" t="str">
        <f>IF((I331&lt;&gt;店舗数一覧_2021!I331),"○","")</f>
        <v/>
      </c>
      <c r="K331" s="4">
        <v>104668</v>
      </c>
      <c r="L331" s="5">
        <f t="shared" si="49"/>
        <v>1836.280701754386</v>
      </c>
    </row>
    <row r="332" spans="1:18">
      <c r="A332" s="19" t="s">
        <v>333</v>
      </c>
      <c r="B332" s="20" t="s">
        <v>336</v>
      </c>
      <c r="C332" s="2">
        <v>2</v>
      </c>
      <c r="D332" s="2">
        <v>2</v>
      </c>
      <c r="H332" s="2">
        <f>SUM(C332:G332)</f>
        <v>4</v>
      </c>
      <c r="I332" s="123" t="str">
        <f t="shared" si="48"/>
        <v>首位複数</v>
      </c>
      <c r="J332" s="127" t="str">
        <f>IF((I332&lt;&gt;店舗数一覧_2021!I332),"○","")</f>
        <v/>
      </c>
      <c r="K332" s="4">
        <v>5703</v>
      </c>
      <c r="L332" s="5">
        <f t="shared" si="49"/>
        <v>1425.75</v>
      </c>
      <c r="M332" s="14"/>
      <c r="N332" s="15"/>
      <c r="O332" s="16"/>
      <c r="P332" s="17"/>
      <c r="Q332" s="18"/>
    </row>
    <row r="333" spans="1:18">
      <c r="A333" s="19" t="s">
        <v>333</v>
      </c>
      <c r="B333" s="20" t="s">
        <v>337</v>
      </c>
      <c r="C333" s="2">
        <v>4</v>
      </c>
      <c r="D333" s="2">
        <v>1</v>
      </c>
      <c r="H333" s="2">
        <f>SUM(C333:G333)</f>
        <v>5</v>
      </c>
      <c r="I333" s="123" t="str">
        <f t="shared" si="48"/>
        <v>統一超商</v>
      </c>
      <c r="J333" s="127" t="str">
        <f>IF((I333&lt;&gt;店舗数一覧_2021!I333),"○","")</f>
        <v/>
      </c>
      <c r="K333" s="4">
        <v>10912</v>
      </c>
      <c r="L333" s="5">
        <f t="shared" si="49"/>
        <v>2182.4</v>
      </c>
    </row>
    <row r="334" spans="1:18">
      <c r="A334" s="19" t="s">
        <v>333</v>
      </c>
      <c r="B334" s="20" t="s">
        <v>338</v>
      </c>
      <c r="I334" s="123" t="str">
        <f t="shared" si="48"/>
        <v>没有店舗</v>
      </c>
      <c r="J334" s="127" t="str">
        <f>IF((I334&lt;&gt;店舗数一覧_2021!I334),"○","")</f>
        <v/>
      </c>
      <c r="K334" s="4">
        <v>3565</v>
      </c>
      <c r="L334" s="5" t="str">
        <f t="shared" si="49"/>
        <v>-</v>
      </c>
    </row>
    <row r="335" spans="1:18">
      <c r="A335" s="19" t="s">
        <v>333</v>
      </c>
      <c r="B335" s="20" t="s">
        <v>339</v>
      </c>
      <c r="C335" s="2">
        <v>3</v>
      </c>
      <c r="D335" s="2">
        <v>1</v>
      </c>
      <c r="H335" s="2">
        <f>SUM(C335:G335)</f>
        <v>4</v>
      </c>
      <c r="I335" s="123" t="str">
        <f t="shared" si="48"/>
        <v>統一超商</v>
      </c>
      <c r="J335" s="127" t="str">
        <f>IF((I335&lt;&gt;店舗数一覧_2021!I335),"○","")</f>
        <v/>
      </c>
      <c r="K335" s="4">
        <v>13498</v>
      </c>
      <c r="L335" s="5">
        <f t="shared" si="49"/>
        <v>3374.5</v>
      </c>
    </row>
    <row r="336" spans="1:18">
      <c r="A336" s="19" t="s">
        <v>333</v>
      </c>
      <c r="B336" s="81" t="s">
        <v>605</v>
      </c>
      <c r="C336" s="2">
        <v>2</v>
      </c>
      <c r="D336" s="2">
        <v>1</v>
      </c>
      <c r="H336" s="2">
        <f>SUM(C336:G336)</f>
        <v>3</v>
      </c>
      <c r="I336" s="123" t="str">
        <f t="shared" si="48"/>
        <v>統一超商</v>
      </c>
      <c r="J336" s="127" t="str">
        <f>IF((I336&lt;&gt;店舗数一覧_2021!I336),"○","")</f>
        <v/>
      </c>
      <c r="K336" s="4">
        <v>8188</v>
      </c>
      <c r="L336" s="5">
        <f t="shared" si="49"/>
        <v>2729.3333333333335</v>
      </c>
    </row>
    <row r="337" spans="1:18">
      <c r="A337" s="19" t="s">
        <v>333</v>
      </c>
      <c r="B337" s="20" t="s">
        <v>341</v>
      </c>
      <c r="C337" s="2">
        <v>3</v>
      </c>
      <c r="D337" s="2">
        <v>1</v>
      </c>
      <c r="H337" s="2">
        <f>SUM(C337:G337)</f>
        <v>4</v>
      </c>
      <c r="I337" s="123" t="str">
        <f t="shared" si="48"/>
        <v>統一超商</v>
      </c>
      <c r="J337" s="127" t="str">
        <f>IF((I337&lt;&gt;店舗数一覧_2021!I337),"○","")</f>
        <v/>
      </c>
      <c r="K337" s="4">
        <v>8059</v>
      </c>
      <c r="L337" s="5">
        <f t="shared" si="49"/>
        <v>2014.75</v>
      </c>
    </row>
    <row r="338" spans="1:18">
      <c r="A338" s="19" t="s">
        <v>333</v>
      </c>
      <c r="B338" s="20" t="s">
        <v>342</v>
      </c>
      <c r="I338" s="123" t="str">
        <f t="shared" si="48"/>
        <v>没有店舗</v>
      </c>
      <c r="J338" s="127" t="str">
        <f>IF((I338&lt;&gt;店舗数一覧_2021!I338),"○","")</f>
        <v/>
      </c>
      <c r="K338" s="4">
        <v>4110</v>
      </c>
      <c r="L338" s="5" t="str">
        <f t="shared" si="49"/>
        <v>-</v>
      </c>
    </row>
    <row r="339" spans="1:18">
      <c r="A339" s="19" t="s">
        <v>333</v>
      </c>
      <c r="B339" s="20" t="s">
        <v>343</v>
      </c>
      <c r="C339" s="2">
        <v>1</v>
      </c>
      <c r="D339" s="2">
        <v>1</v>
      </c>
      <c r="G339" s="2">
        <v>1</v>
      </c>
      <c r="H339" s="2">
        <f>SUM(C339:G339)</f>
        <v>3</v>
      </c>
      <c r="I339" s="123" t="str">
        <f t="shared" si="48"/>
        <v>首位複数</v>
      </c>
      <c r="J339" s="127" t="str">
        <f>IF((I339&lt;&gt;店舗数一覧_2021!I339),"○","")</f>
        <v/>
      </c>
      <c r="K339" s="4">
        <v>4043</v>
      </c>
      <c r="L339" s="5">
        <f t="shared" si="49"/>
        <v>1347.6666666666667</v>
      </c>
    </row>
    <row r="340" spans="1:18">
      <c r="A340" s="19" t="s">
        <v>333</v>
      </c>
      <c r="B340" s="20" t="s">
        <v>344</v>
      </c>
      <c r="C340" s="2">
        <v>2</v>
      </c>
      <c r="H340" s="2">
        <f>SUM(C340:G340)</f>
        <v>2</v>
      </c>
      <c r="I340" s="123" t="str">
        <f t="shared" si="48"/>
        <v>統一超商</v>
      </c>
      <c r="J340" s="127" t="str">
        <f>IF((I340&lt;&gt;店舗数一覧_2021!I340),"○","")</f>
        <v/>
      </c>
      <c r="K340" s="4">
        <v>5235</v>
      </c>
      <c r="L340" s="5">
        <f t="shared" si="49"/>
        <v>2617.5</v>
      </c>
    </row>
    <row r="341" spans="1:18">
      <c r="A341" s="19" t="s">
        <v>333</v>
      </c>
      <c r="B341" s="20" t="s">
        <v>345</v>
      </c>
      <c r="C341" s="2">
        <v>2</v>
      </c>
      <c r="H341" s="2">
        <f>SUM(C341:G341)</f>
        <v>2</v>
      </c>
      <c r="I341" s="123" t="str">
        <f t="shared" si="48"/>
        <v>統一超商</v>
      </c>
      <c r="J341" s="127" t="str">
        <f>IF((I341&lt;&gt;店舗数一覧_2021!I341),"○","")</f>
        <v/>
      </c>
      <c r="K341" s="4">
        <v>3486</v>
      </c>
      <c r="L341" s="5">
        <f t="shared" si="49"/>
        <v>1743</v>
      </c>
    </row>
    <row r="342" spans="1:18">
      <c r="A342" s="19" t="s">
        <v>333</v>
      </c>
      <c r="B342" s="20" t="s">
        <v>346</v>
      </c>
      <c r="I342" s="123" t="str">
        <f t="shared" si="48"/>
        <v>没有店舗</v>
      </c>
      <c r="J342" s="127" t="str">
        <f>IF((I342&lt;&gt;店舗数一覧_2021!I342),"○","")</f>
        <v/>
      </c>
      <c r="K342" s="4">
        <v>3690</v>
      </c>
      <c r="L342" s="5" t="str">
        <f t="shared" si="49"/>
        <v>-</v>
      </c>
    </row>
    <row r="343" spans="1:18">
      <c r="A343" s="19" t="s">
        <v>333</v>
      </c>
      <c r="B343" s="20" t="s">
        <v>347</v>
      </c>
      <c r="C343" s="2">
        <v>1</v>
      </c>
      <c r="D343" s="2">
        <v>1</v>
      </c>
      <c r="H343" s="2">
        <f>SUM(C343:G343)</f>
        <v>2</v>
      </c>
      <c r="I343" s="123" t="str">
        <f t="shared" si="48"/>
        <v>首位複数</v>
      </c>
      <c r="J343" s="127" t="str">
        <f>IF((I343&lt;&gt;店舗数一覧_2021!I343),"○","")</f>
        <v/>
      </c>
      <c r="K343" s="4">
        <v>6897</v>
      </c>
      <c r="L343" s="5">
        <f t="shared" si="49"/>
        <v>3448.5</v>
      </c>
    </row>
    <row r="344" spans="1:18">
      <c r="A344" s="19" t="s">
        <v>333</v>
      </c>
      <c r="B344" s="20" t="s">
        <v>348</v>
      </c>
      <c r="C344" s="2">
        <v>1</v>
      </c>
      <c r="D344" s="2">
        <v>2</v>
      </c>
      <c r="H344" s="2">
        <f>SUM(C344:G344)</f>
        <v>3</v>
      </c>
      <c r="I344" s="123" t="str">
        <f t="shared" si="48"/>
        <v>全家便利</v>
      </c>
      <c r="J344" s="127" t="str">
        <f>IF((I344&lt;&gt;店舗数一覧_2021!I344),"○","")</f>
        <v/>
      </c>
      <c r="K344" s="4">
        <v>8397</v>
      </c>
      <c r="L344" s="5">
        <f t="shared" si="49"/>
        <v>2799</v>
      </c>
    </row>
    <row r="345" spans="1:18">
      <c r="A345" s="19" t="s">
        <v>333</v>
      </c>
      <c r="B345" s="20" t="s">
        <v>349</v>
      </c>
      <c r="C345" s="2">
        <v>1</v>
      </c>
      <c r="D345" s="2">
        <v>1</v>
      </c>
      <c r="H345" s="2">
        <f>SUM(C345:G345)</f>
        <v>2</v>
      </c>
      <c r="I345" s="123" t="str">
        <f t="shared" si="48"/>
        <v>首位複数</v>
      </c>
      <c r="J345" s="127" t="str">
        <f>IF((I345&lt;&gt;店舗数一覧_2021!I345),"○","")</f>
        <v/>
      </c>
      <c r="K345" s="4">
        <v>7579</v>
      </c>
      <c r="L345" s="5">
        <f t="shared" si="49"/>
        <v>3789.5</v>
      </c>
      <c r="M345" s="6">
        <f>SUM(C330:C345)</f>
        <v>61</v>
      </c>
      <c r="N345" s="6">
        <f t="shared" ref="N345:R345" si="50">SUM(D330:D345)</f>
        <v>35</v>
      </c>
      <c r="O345" s="6">
        <f t="shared" si="50"/>
        <v>0</v>
      </c>
      <c r="P345" s="6">
        <f t="shared" si="50"/>
        <v>0</v>
      </c>
      <c r="Q345" s="6">
        <f t="shared" si="50"/>
        <v>3</v>
      </c>
      <c r="R345" s="6">
        <f t="shared" si="50"/>
        <v>99</v>
      </c>
    </row>
    <row r="346" spans="1:18">
      <c r="I346" s="123"/>
      <c r="J346" s="127" t="str">
        <f>IF((I346&lt;&gt;店舗数一覧_2021!I346),"○","")</f>
        <v/>
      </c>
    </row>
    <row r="347" spans="1:18">
      <c r="A347" s="19" t="s">
        <v>350</v>
      </c>
      <c r="B347" s="20" t="s">
        <v>351</v>
      </c>
      <c r="C347" s="2">
        <v>2</v>
      </c>
      <c r="D347" s="2">
        <v>1</v>
      </c>
      <c r="H347" s="2">
        <f>SUM(C347:G347)</f>
        <v>3</v>
      </c>
      <c r="I347" s="123" t="str">
        <f t="shared" ref="I347:I359" si="51">IF(MAX(C347:G347)=0,"没有店舗",IF(COUNTIF(C347:G347,MAX(C347:G347))&gt;1,"首位複数",INDEX(C$2:G$2,1,MATCH(MAX(C347:G347),C347:G347,0))))</f>
        <v>統一超商</v>
      </c>
      <c r="J347" s="127" t="str">
        <f>IF((I347&lt;&gt;店舗数一覧_2021!I347),"○","")</f>
        <v/>
      </c>
      <c r="K347" s="4">
        <v>12329</v>
      </c>
      <c r="L347" s="5">
        <f t="shared" ref="L347:L359" si="52">IF(H347=0,"-",(K347/H347))</f>
        <v>4109.666666666667</v>
      </c>
    </row>
    <row r="348" spans="1:18">
      <c r="A348" s="19" t="s">
        <v>350</v>
      </c>
      <c r="B348" s="20" t="s">
        <v>352</v>
      </c>
      <c r="I348" s="123" t="str">
        <f t="shared" si="51"/>
        <v>没有店舗</v>
      </c>
      <c r="J348" s="127" t="str">
        <f>IF((I348&lt;&gt;店舗数一覧_2021!I348),"○","")</f>
        <v/>
      </c>
      <c r="K348" s="4">
        <v>6021</v>
      </c>
      <c r="L348" s="5" t="str">
        <f t="shared" si="52"/>
        <v>-</v>
      </c>
    </row>
    <row r="349" spans="1:18">
      <c r="A349" s="19" t="s">
        <v>350</v>
      </c>
      <c r="B349" s="20" t="s">
        <v>353</v>
      </c>
      <c r="C349" s="2">
        <v>20</v>
      </c>
      <c r="D349" s="2">
        <v>9</v>
      </c>
      <c r="G349" s="2">
        <v>2</v>
      </c>
      <c r="H349" s="2">
        <f t="shared" ref="H349:H356" si="53">SUM(C349:G349)</f>
        <v>31</v>
      </c>
      <c r="I349" s="123" t="str">
        <f t="shared" si="51"/>
        <v>統一超商</v>
      </c>
      <c r="J349" s="127" t="str">
        <f>IF((I349&lt;&gt;店舗数一覧_2021!I349),"○","")</f>
        <v/>
      </c>
      <c r="K349" s="4">
        <v>83515</v>
      </c>
      <c r="L349" s="5">
        <f t="shared" si="52"/>
        <v>2694.0322580645161</v>
      </c>
    </row>
    <row r="350" spans="1:18">
      <c r="A350" s="19" t="s">
        <v>350</v>
      </c>
      <c r="B350" s="20" t="s">
        <v>354</v>
      </c>
      <c r="C350" s="2">
        <v>2</v>
      </c>
      <c r="H350" s="2">
        <f t="shared" si="53"/>
        <v>2</v>
      </c>
      <c r="I350" s="123" t="str">
        <f t="shared" si="51"/>
        <v>統一超商</v>
      </c>
      <c r="J350" s="127" t="str">
        <f>IF((I350&lt;&gt;店舗数一覧_2021!I350),"○","")</f>
        <v/>
      </c>
      <c r="K350" s="4">
        <v>9974</v>
      </c>
      <c r="L350" s="5">
        <f t="shared" si="52"/>
        <v>4987</v>
      </c>
    </row>
    <row r="351" spans="1:18">
      <c r="A351" s="19" t="s">
        <v>350</v>
      </c>
      <c r="B351" s="20" t="s">
        <v>355</v>
      </c>
      <c r="C351" s="2">
        <v>7</v>
      </c>
      <c r="D351" s="2">
        <v>4</v>
      </c>
      <c r="G351" s="2">
        <v>1</v>
      </c>
      <c r="H351" s="2">
        <f t="shared" si="53"/>
        <v>12</v>
      </c>
      <c r="I351" s="123" t="str">
        <f t="shared" si="51"/>
        <v>統一超商</v>
      </c>
      <c r="J351" s="127" t="str">
        <f>IF((I351&lt;&gt;店舗数一覧_2021!I351),"○","")</f>
        <v/>
      </c>
      <c r="K351" s="4">
        <v>17518</v>
      </c>
      <c r="L351" s="5">
        <f t="shared" si="52"/>
        <v>1459.8333333333333</v>
      </c>
    </row>
    <row r="352" spans="1:18">
      <c r="A352" s="19" t="s">
        <v>350</v>
      </c>
      <c r="B352" s="20" t="s">
        <v>356</v>
      </c>
      <c r="C352" s="2">
        <v>8</v>
      </c>
      <c r="D352" s="2">
        <v>8</v>
      </c>
      <c r="H352" s="2">
        <f t="shared" si="53"/>
        <v>16</v>
      </c>
      <c r="I352" s="123" t="str">
        <f t="shared" si="51"/>
        <v>首位複数</v>
      </c>
      <c r="J352" s="127" t="str">
        <f>IF((I352&lt;&gt;店舗数一覧_2021!I352),"○","")</f>
        <v/>
      </c>
      <c r="K352" s="4">
        <v>20036</v>
      </c>
      <c r="L352" s="5">
        <f t="shared" si="52"/>
        <v>1252.25</v>
      </c>
    </row>
    <row r="353" spans="1:18">
      <c r="A353" s="19" t="s">
        <v>350</v>
      </c>
      <c r="B353" s="20" t="s">
        <v>357</v>
      </c>
      <c r="C353" s="2">
        <v>6</v>
      </c>
      <c r="D353" s="2">
        <v>1</v>
      </c>
      <c r="H353" s="2">
        <f t="shared" si="53"/>
        <v>7</v>
      </c>
      <c r="I353" s="123" t="str">
        <f t="shared" si="51"/>
        <v>統一超商</v>
      </c>
      <c r="J353" s="127" t="str">
        <f>IF((I353&lt;&gt;店舗数一覧_2021!I353),"○","")</f>
        <v/>
      </c>
      <c r="K353" s="4">
        <v>23329</v>
      </c>
      <c r="L353" s="5">
        <f t="shared" si="52"/>
        <v>3332.7142857142858</v>
      </c>
    </row>
    <row r="354" spans="1:18">
      <c r="A354" s="19" t="s">
        <v>350</v>
      </c>
      <c r="B354" s="20" t="s">
        <v>358</v>
      </c>
      <c r="C354" s="2">
        <v>3</v>
      </c>
      <c r="D354" s="2">
        <v>2</v>
      </c>
      <c r="H354" s="2">
        <f t="shared" si="53"/>
        <v>5</v>
      </c>
      <c r="I354" s="123" t="str">
        <f t="shared" si="51"/>
        <v>統一超商</v>
      </c>
      <c r="J354" s="127" t="str">
        <f>IF((I354&lt;&gt;店舗数一覧_2021!I354),"○","")</f>
        <v/>
      </c>
      <c r="K354" s="4">
        <v>11290</v>
      </c>
      <c r="L354" s="5">
        <f t="shared" si="52"/>
        <v>2258</v>
      </c>
    </row>
    <row r="355" spans="1:18">
      <c r="A355" s="19" t="s">
        <v>350</v>
      </c>
      <c r="B355" s="20" t="s">
        <v>359</v>
      </c>
      <c r="C355" s="2">
        <v>7</v>
      </c>
      <c r="D355" s="2">
        <v>2</v>
      </c>
      <c r="H355" s="2">
        <f t="shared" si="53"/>
        <v>9</v>
      </c>
      <c r="I355" s="123" t="str">
        <f t="shared" si="51"/>
        <v>統一超商</v>
      </c>
      <c r="J355" s="127" t="str">
        <f>IF((I355&lt;&gt;店舗数一覧_2021!I355),"○","")</f>
        <v/>
      </c>
      <c r="K355" s="4">
        <v>16160</v>
      </c>
      <c r="L355" s="5">
        <f t="shared" si="52"/>
        <v>1795.5555555555557</v>
      </c>
    </row>
    <row r="356" spans="1:18">
      <c r="A356" s="19" t="s">
        <v>350</v>
      </c>
      <c r="B356" s="20" t="s">
        <v>360</v>
      </c>
      <c r="C356" s="2">
        <v>41</v>
      </c>
      <c r="D356" s="2">
        <v>20</v>
      </c>
      <c r="G356" s="2">
        <v>3</v>
      </c>
      <c r="H356" s="2">
        <f t="shared" si="53"/>
        <v>64</v>
      </c>
      <c r="I356" s="123" t="str">
        <f t="shared" si="51"/>
        <v>統一超商</v>
      </c>
      <c r="J356" s="127" t="str">
        <f>IF((I356&lt;&gt;店舗数一覧_2021!I356),"○","")</f>
        <v/>
      </c>
      <c r="K356" s="4">
        <v>102380</v>
      </c>
      <c r="L356" s="5">
        <f t="shared" si="52"/>
        <v>1599.6875</v>
      </c>
    </row>
    <row r="357" spans="1:18">
      <c r="A357" s="19" t="s">
        <v>350</v>
      </c>
      <c r="B357" s="20" t="s">
        <v>361</v>
      </c>
      <c r="I357" s="123" t="str">
        <f t="shared" si="51"/>
        <v>没有店舗</v>
      </c>
      <c r="J357" s="127" t="str">
        <f>IF((I357&lt;&gt;店舗数一覧_2021!I357),"○","")</f>
        <v/>
      </c>
      <c r="K357" s="4">
        <v>6201</v>
      </c>
      <c r="L357" s="5" t="str">
        <f t="shared" si="52"/>
        <v>-</v>
      </c>
    </row>
    <row r="358" spans="1:18">
      <c r="A358" s="19" t="s">
        <v>350</v>
      </c>
      <c r="B358" s="20" t="s">
        <v>362</v>
      </c>
      <c r="C358" s="2">
        <v>1</v>
      </c>
      <c r="H358" s="2">
        <f>SUM(C358:G358)</f>
        <v>1</v>
      </c>
      <c r="I358" s="123" t="str">
        <f t="shared" si="51"/>
        <v>統一超商</v>
      </c>
      <c r="J358" s="127" t="str">
        <f>IF((I358&lt;&gt;店舗数一覧_2021!I358),"○","")</f>
        <v/>
      </c>
      <c r="K358" s="4">
        <v>4366</v>
      </c>
      <c r="L358" s="5">
        <f t="shared" si="52"/>
        <v>4366</v>
      </c>
    </row>
    <row r="359" spans="1:18">
      <c r="A359" s="19" t="s">
        <v>350</v>
      </c>
      <c r="B359" s="20" t="s">
        <v>363</v>
      </c>
      <c r="C359" s="2">
        <v>3</v>
      </c>
      <c r="H359" s="2">
        <f>SUM(C359:G359)</f>
        <v>3</v>
      </c>
      <c r="I359" s="123" t="str">
        <f t="shared" si="51"/>
        <v>統一超商</v>
      </c>
      <c r="J359" s="127" t="str">
        <f>IF((I359&lt;&gt;店舗数一覧_2021!I359),"○","")</f>
        <v/>
      </c>
      <c r="K359" s="4">
        <v>10810</v>
      </c>
      <c r="L359" s="5">
        <f t="shared" si="52"/>
        <v>3603.3333333333335</v>
      </c>
      <c r="M359" s="6">
        <f>SUM(C347:C359)</f>
        <v>100</v>
      </c>
      <c r="N359" s="6">
        <f t="shared" ref="N359:R359" si="54">SUM(D347:D359)</f>
        <v>47</v>
      </c>
      <c r="O359" s="6">
        <f t="shared" si="54"/>
        <v>0</v>
      </c>
      <c r="P359" s="6">
        <f t="shared" si="54"/>
        <v>0</v>
      </c>
      <c r="Q359" s="6">
        <f t="shared" si="54"/>
        <v>6</v>
      </c>
      <c r="R359" s="6">
        <f t="shared" si="54"/>
        <v>153</v>
      </c>
    </row>
    <row r="360" spans="1:18">
      <c r="I360" s="123"/>
      <c r="J360" s="127" t="str">
        <f>IF((I360&lt;&gt;店舗数一覧_2021!I360),"○","")</f>
        <v/>
      </c>
    </row>
    <row r="361" spans="1:18">
      <c r="A361" s="19" t="s">
        <v>364</v>
      </c>
      <c r="B361" s="20" t="s">
        <v>365</v>
      </c>
      <c r="C361" s="2">
        <v>6</v>
      </c>
      <c r="D361" s="2">
        <v>2</v>
      </c>
      <c r="E361" s="2">
        <v>2</v>
      </c>
      <c r="F361" s="2">
        <v>2</v>
      </c>
      <c r="H361" s="2">
        <f t="shared" ref="H361:H372" si="55">SUM(C361:G361)</f>
        <v>12</v>
      </c>
      <c r="I361" s="123" t="str">
        <f t="shared" ref="I361:I372" si="56">IF(MAX(C361:G361)=0,"没有店舗",IF(COUNTIF(C361:G361,MAX(C361:G361))&gt;1,"首位複数",INDEX(C$2:G$2,1,MATCH(MAX(C361:G361),C361:G361,0))))</f>
        <v>統一超商</v>
      </c>
      <c r="J361" s="127" t="str">
        <f>IF((I361&lt;&gt;店舗数一覧_2021!I361),"○","")</f>
        <v/>
      </c>
      <c r="K361" s="4">
        <v>21203</v>
      </c>
      <c r="L361" s="5">
        <f>IF(H361=0,"-",(K361/H361))</f>
        <v>1766.9166666666667</v>
      </c>
    </row>
    <row r="362" spans="1:18">
      <c r="A362" s="19" t="s">
        <v>364</v>
      </c>
      <c r="B362" s="20" t="s">
        <v>366</v>
      </c>
      <c r="C362" s="2">
        <v>10</v>
      </c>
      <c r="D362" s="2">
        <v>7</v>
      </c>
      <c r="E362" s="2">
        <v>2</v>
      </c>
      <c r="F362" s="2">
        <v>3</v>
      </c>
      <c r="H362" s="2">
        <f t="shared" si="55"/>
        <v>22</v>
      </c>
      <c r="I362" s="123" t="str">
        <f t="shared" si="56"/>
        <v>統一超商</v>
      </c>
      <c r="J362" s="127" t="str">
        <f>IF((I362&lt;&gt;店舗数一覧_2021!I362),"○","")</f>
        <v/>
      </c>
      <c r="K362" s="4">
        <v>40310</v>
      </c>
      <c r="L362" s="5">
        <f>IF(H362=0,"-",(K362/H362))</f>
        <v>1832.2727272727273</v>
      </c>
    </row>
    <row r="363" spans="1:18">
      <c r="A363" s="19" t="s">
        <v>364</v>
      </c>
      <c r="B363" s="20" t="s">
        <v>367</v>
      </c>
      <c r="C363" s="2">
        <v>9</v>
      </c>
      <c r="D363" s="2">
        <v>6</v>
      </c>
      <c r="E363" s="2">
        <v>2</v>
      </c>
      <c r="H363" s="2">
        <f t="shared" si="55"/>
        <v>17</v>
      </c>
      <c r="I363" s="123" t="str">
        <f t="shared" si="56"/>
        <v>統一超商</v>
      </c>
      <c r="J363" s="127" t="str">
        <f>IF((I363&lt;&gt;店舗数一覧_2021!I363),"○","")</f>
        <v/>
      </c>
      <c r="K363" s="4">
        <v>53006</v>
      </c>
      <c r="L363" s="5">
        <f>IF(H363=0,"-",(K363/H363))</f>
        <v>3118</v>
      </c>
    </row>
    <row r="364" spans="1:18">
      <c r="A364" s="19" t="s">
        <v>364</v>
      </c>
      <c r="B364" s="20" t="s">
        <v>368</v>
      </c>
      <c r="C364" s="2">
        <v>2</v>
      </c>
      <c r="D364" s="2">
        <v>2</v>
      </c>
      <c r="H364" s="2">
        <f t="shared" si="55"/>
        <v>4</v>
      </c>
      <c r="I364" s="123" t="str">
        <f t="shared" si="56"/>
        <v>首位複数</v>
      </c>
      <c r="J364" s="127" t="str">
        <f>IF((I364&lt;&gt;店舗数一覧_2021!I364),"○","")</f>
        <v/>
      </c>
      <c r="K364" s="4">
        <v>5961</v>
      </c>
    </row>
    <row r="365" spans="1:18">
      <c r="A365" s="19" t="s">
        <v>364</v>
      </c>
      <c r="B365" s="20" t="s">
        <v>369</v>
      </c>
      <c r="C365" s="2">
        <v>6</v>
      </c>
      <c r="D365" s="2">
        <v>3</v>
      </c>
      <c r="F365" s="2">
        <v>1</v>
      </c>
      <c r="H365" s="2">
        <f t="shared" si="55"/>
        <v>10</v>
      </c>
      <c r="I365" s="123" t="str">
        <f t="shared" si="56"/>
        <v>統一超商</v>
      </c>
      <c r="J365" s="127" t="str">
        <f>IF((I365&lt;&gt;店舗数一覧_2021!I365),"○","")</f>
        <v/>
      </c>
      <c r="K365" s="4">
        <v>32198</v>
      </c>
      <c r="L365" s="5">
        <f t="shared" ref="L365:L372" si="57">IF(H365=0,"-",(K365/H365))</f>
        <v>3219.8</v>
      </c>
    </row>
    <row r="366" spans="1:18">
      <c r="A366" s="19" t="s">
        <v>364</v>
      </c>
      <c r="B366" s="20" t="s">
        <v>370</v>
      </c>
      <c r="C366" s="2">
        <v>7</v>
      </c>
      <c r="D366" s="2">
        <v>2</v>
      </c>
      <c r="F366" s="2">
        <v>1</v>
      </c>
      <c r="H366" s="2">
        <f t="shared" si="55"/>
        <v>10</v>
      </c>
      <c r="I366" s="123" t="str">
        <f t="shared" si="56"/>
        <v>統一超商</v>
      </c>
      <c r="J366" s="127" t="str">
        <f>IF((I366&lt;&gt;店舗数一覧_2021!I366),"○","")</f>
        <v/>
      </c>
      <c r="K366" s="4">
        <v>24355</v>
      </c>
      <c r="L366" s="5">
        <f t="shared" si="57"/>
        <v>2435.5</v>
      </c>
    </row>
    <row r="367" spans="1:18">
      <c r="A367" s="19" t="s">
        <v>364</v>
      </c>
      <c r="B367" s="20" t="s">
        <v>371</v>
      </c>
      <c r="C367" s="2">
        <v>1</v>
      </c>
      <c r="D367" s="2">
        <v>1</v>
      </c>
      <c r="H367" s="2">
        <f t="shared" si="55"/>
        <v>2</v>
      </c>
      <c r="I367" s="123" t="str">
        <f t="shared" si="56"/>
        <v>首位複数</v>
      </c>
      <c r="J367" s="127" t="str">
        <f>IF((I367&lt;&gt;店舗数一覧_2021!I367),"○","")</f>
        <v/>
      </c>
      <c r="K367" s="4">
        <v>6093</v>
      </c>
      <c r="L367" s="5">
        <f t="shared" si="57"/>
        <v>3046.5</v>
      </c>
    </row>
    <row r="368" spans="1:18">
      <c r="A368" s="19" t="s">
        <v>364</v>
      </c>
      <c r="B368" s="20" t="s">
        <v>372</v>
      </c>
      <c r="C368" s="2">
        <v>22</v>
      </c>
      <c r="D368" s="2">
        <v>22</v>
      </c>
      <c r="E368" s="2">
        <v>7</v>
      </c>
      <c r="F368" s="2">
        <v>6</v>
      </c>
      <c r="H368" s="2">
        <f t="shared" si="55"/>
        <v>57</v>
      </c>
      <c r="I368" s="123" t="str">
        <f t="shared" si="56"/>
        <v>首位複数</v>
      </c>
      <c r="J368" s="127" t="str">
        <f>IF((I368&lt;&gt;店舗数一覧_2021!I368),"○","")</f>
        <v/>
      </c>
      <c r="K368" s="4">
        <v>95361</v>
      </c>
      <c r="L368" s="5">
        <f t="shared" si="57"/>
        <v>1673</v>
      </c>
    </row>
    <row r="369" spans="1:18">
      <c r="A369" s="19" t="s">
        <v>364</v>
      </c>
      <c r="B369" s="20" t="s">
        <v>373</v>
      </c>
      <c r="C369" s="2">
        <v>11</v>
      </c>
      <c r="D369" s="2">
        <v>5</v>
      </c>
      <c r="E369" s="2">
        <v>2</v>
      </c>
      <c r="F369" s="2">
        <v>3</v>
      </c>
      <c r="H369" s="2">
        <f t="shared" si="55"/>
        <v>21</v>
      </c>
      <c r="I369" s="123" t="str">
        <f t="shared" si="56"/>
        <v>統一超商</v>
      </c>
      <c r="J369" s="127" t="str">
        <f>IF((I369&lt;&gt;店舗数一覧_2021!I369),"○","")</f>
        <v/>
      </c>
      <c r="K369" s="4">
        <v>35204</v>
      </c>
      <c r="L369" s="5">
        <f t="shared" si="57"/>
        <v>1676.3809523809523</v>
      </c>
    </row>
    <row r="370" spans="1:18">
      <c r="A370" s="19" t="s">
        <v>364</v>
      </c>
      <c r="B370" s="20" t="s">
        <v>374</v>
      </c>
      <c r="C370" s="2">
        <v>16</v>
      </c>
      <c r="D370" s="2">
        <v>13</v>
      </c>
      <c r="E370" s="2">
        <v>3</v>
      </c>
      <c r="F370" s="2">
        <v>2</v>
      </c>
      <c r="G370" s="2">
        <v>1</v>
      </c>
      <c r="H370" s="2">
        <f t="shared" si="55"/>
        <v>35</v>
      </c>
      <c r="I370" s="123" t="str">
        <f t="shared" si="56"/>
        <v>統一超商</v>
      </c>
      <c r="J370" s="127" t="str">
        <f>IF((I370&lt;&gt;店舗数一覧_2021!I370),"○","")</f>
        <v/>
      </c>
      <c r="K370" s="4">
        <v>71496</v>
      </c>
      <c r="L370" s="5">
        <f t="shared" si="57"/>
        <v>2042.7428571428572</v>
      </c>
    </row>
    <row r="371" spans="1:18">
      <c r="A371" s="19" t="s">
        <v>364</v>
      </c>
      <c r="B371" s="20" t="s">
        <v>375</v>
      </c>
      <c r="C371" s="2">
        <v>12</v>
      </c>
      <c r="D371" s="2">
        <v>4</v>
      </c>
      <c r="E371" s="2">
        <v>4</v>
      </c>
      <c r="F371" s="2">
        <v>4</v>
      </c>
      <c r="H371" s="2">
        <f t="shared" si="55"/>
        <v>24</v>
      </c>
      <c r="I371" s="123" t="str">
        <f t="shared" si="56"/>
        <v>統一超商</v>
      </c>
      <c r="J371" s="127" t="str">
        <f>IF((I371&lt;&gt;店舗数一覧_2021!I371),"○","")</f>
        <v/>
      </c>
      <c r="K371" s="4">
        <v>38780</v>
      </c>
      <c r="L371" s="5">
        <f t="shared" si="57"/>
        <v>1615.8333333333333</v>
      </c>
    </row>
    <row r="372" spans="1:18">
      <c r="A372" s="19" t="s">
        <v>364</v>
      </c>
      <c r="B372" s="20" t="s">
        <v>376</v>
      </c>
      <c r="C372" s="2">
        <v>8</v>
      </c>
      <c r="D372" s="2">
        <v>4</v>
      </c>
      <c r="E372" s="2">
        <v>1</v>
      </c>
      <c r="F372" s="2">
        <v>1</v>
      </c>
      <c r="H372" s="2">
        <f t="shared" si="55"/>
        <v>14</v>
      </c>
      <c r="I372" s="123" t="str">
        <f t="shared" si="56"/>
        <v>統一超商</v>
      </c>
      <c r="J372" s="127" t="str">
        <f>IF((I372&lt;&gt;店舗数一覧_2021!I372),"○","")</f>
        <v/>
      </c>
      <c r="K372" s="4">
        <v>28784</v>
      </c>
      <c r="L372" s="5">
        <f t="shared" si="57"/>
        <v>2056</v>
      </c>
      <c r="M372" s="6">
        <f>SUM(C361:C372)</f>
        <v>110</v>
      </c>
      <c r="N372" s="6">
        <f t="shared" ref="N372:R372" si="58">SUM(D361:D372)</f>
        <v>71</v>
      </c>
      <c r="O372" s="6">
        <f t="shared" si="58"/>
        <v>23</v>
      </c>
      <c r="P372" s="6">
        <f t="shared" si="58"/>
        <v>23</v>
      </c>
      <c r="Q372" s="6">
        <f t="shared" si="58"/>
        <v>1</v>
      </c>
      <c r="R372" s="6">
        <f t="shared" si="58"/>
        <v>228</v>
      </c>
    </row>
    <row r="373" spans="1:18">
      <c r="I373" s="123"/>
      <c r="J373" s="127" t="str">
        <f>IF((I373&lt;&gt;店舗数一覧_2021!I373),"○","")</f>
        <v/>
      </c>
    </row>
    <row r="374" spans="1:18">
      <c r="A374" s="19" t="s">
        <v>377</v>
      </c>
      <c r="B374" s="20" t="s">
        <v>378</v>
      </c>
      <c r="C374" s="2">
        <v>1</v>
      </c>
      <c r="D374" s="2">
        <v>1</v>
      </c>
      <c r="H374" s="2">
        <f t="shared" ref="H374:H390" si="59">SUM(C374:G374)</f>
        <v>2</v>
      </c>
      <c r="I374" s="123" t="str">
        <f t="shared" ref="I374:I390" si="60">IF(MAX(C374:G374)=0,"没有店舗",IF(COUNTIF(C374:G374,MAX(C374:G374))&gt;1,"首位複数",INDEX(C$2:G$2,1,MATCH(MAX(C374:G374),C374:G374,0))))</f>
        <v>首位複数</v>
      </c>
      <c r="J374" s="127" t="str">
        <f>IF((I374&lt;&gt;店舗数一覧_2021!I374),"○","")</f>
        <v/>
      </c>
      <c r="K374" s="4">
        <v>3871</v>
      </c>
      <c r="L374" s="5">
        <f t="shared" ref="L374:L390" si="61">IF(H374=0,"-",(K374/H374))</f>
        <v>1935.5</v>
      </c>
    </row>
    <row r="375" spans="1:18">
      <c r="A375" s="19" t="s">
        <v>377</v>
      </c>
      <c r="B375" s="20" t="s">
        <v>379</v>
      </c>
      <c r="D375" s="2">
        <v>1</v>
      </c>
      <c r="H375" s="2">
        <f t="shared" si="59"/>
        <v>1</v>
      </c>
      <c r="I375" s="123" t="str">
        <f t="shared" si="60"/>
        <v>全家便利</v>
      </c>
      <c r="J375" s="127" t="str">
        <f>IF((I375&lt;&gt;店舗数一覧_2021!I375),"○","")</f>
        <v/>
      </c>
      <c r="K375" s="4">
        <v>5367</v>
      </c>
      <c r="L375" s="5">
        <f t="shared" si="61"/>
        <v>5367</v>
      </c>
    </row>
    <row r="376" spans="1:18">
      <c r="A376" s="19" t="s">
        <v>377</v>
      </c>
      <c r="B376" s="20" t="s">
        <v>380</v>
      </c>
      <c r="C376" s="2">
        <v>3</v>
      </c>
      <c r="D376" s="2">
        <v>1</v>
      </c>
      <c r="H376" s="2">
        <f t="shared" si="59"/>
        <v>4</v>
      </c>
      <c r="I376" s="123" t="str">
        <f t="shared" si="60"/>
        <v>統一超商</v>
      </c>
      <c r="J376" s="127" t="str">
        <f>IF((I376&lt;&gt;店舗数一覧_2021!I376),"○","")</f>
        <v/>
      </c>
      <c r="K376" s="4">
        <v>15247</v>
      </c>
      <c r="L376" s="5">
        <f t="shared" si="61"/>
        <v>3811.75</v>
      </c>
    </row>
    <row r="377" spans="1:18">
      <c r="A377" s="19" t="s">
        <v>377</v>
      </c>
      <c r="B377" s="20" t="s">
        <v>381</v>
      </c>
      <c r="C377" s="2">
        <v>2</v>
      </c>
      <c r="D377" s="2">
        <v>1</v>
      </c>
      <c r="H377" s="2">
        <f t="shared" si="59"/>
        <v>3</v>
      </c>
      <c r="I377" s="123" t="str">
        <f t="shared" si="60"/>
        <v>統一超商</v>
      </c>
      <c r="J377" s="127" t="str">
        <f>IF((I377&lt;&gt;店舗数一覧_2021!I377),"○","")</f>
        <v/>
      </c>
      <c r="K377" s="4">
        <v>9901</v>
      </c>
      <c r="L377" s="5">
        <f t="shared" si="61"/>
        <v>3300.3333333333335</v>
      </c>
    </row>
    <row r="378" spans="1:18">
      <c r="A378" s="19" t="s">
        <v>377</v>
      </c>
      <c r="B378" s="20" t="s">
        <v>382</v>
      </c>
      <c r="C378" s="2">
        <v>2</v>
      </c>
      <c r="D378" s="2">
        <v>1</v>
      </c>
      <c r="H378" s="2">
        <f t="shared" si="59"/>
        <v>3</v>
      </c>
      <c r="I378" s="123" t="str">
        <f t="shared" si="60"/>
        <v>統一超商</v>
      </c>
      <c r="J378" s="127" t="str">
        <f>IF((I378&lt;&gt;店舗数一覧_2021!I378),"○","")</f>
        <v/>
      </c>
      <c r="K378" s="4">
        <v>8340</v>
      </c>
      <c r="L378" s="5">
        <f t="shared" si="61"/>
        <v>2780</v>
      </c>
    </row>
    <row r="379" spans="1:18">
      <c r="A379" s="19" t="s">
        <v>377</v>
      </c>
      <c r="B379" s="20" t="s">
        <v>383</v>
      </c>
      <c r="C379" s="2">
        <v>25</v>
      </c>
      <c r="D379" s="2">
        <v>13</v>
      </c>
      <c r="H379" s="2">
        <f t="shared" si="59"/>
        <v>38</v>
      </c>
      <c r="I379" s="123" t="str">
        <f t="shared" si="60"/>
        <v>統一超商</v>
      </c>
      <c r="J379" s="127" t="str">
        <f>IF((I379&lt;&gt;店舗数一覧_2021!I379),"○","")</f>
        <v/>
      </c>
      <c r="K379" s="4">
        <v>63182</v>
      </c>
      <c r="L379" s="5">
        <f t="shared" si="61"/>
        <v>1662.6842105263158</v>
      </c>
      <c r="M379" s="6">
        <f>SUM(C374:C379)</f>
        <v>33</v>
      </c>
      <c r="N379" s="6">
        <f t="shared" ref="N379:R379" si="62">SUM(D374:D379)</f>
        <v>18</v>
      </c>
      <c r="O379" s="6">
        <f t="shared" si="62"/>
        <v>0</v>
      </c>
      <c r="P379" s="6">
        <f t="shared" si="62"/>
        <v>0</v>
      </c>
      <c r="Q379" s="6">
        <f t="shared" si="62"/>
        <v>0</v>
      </c>
      <c r="R379" s="6">
        <f t="shared" si="62"/>
        <v>51</v>
      </c>
    </row>
    <row r="380" spans="1:18">
      <c r="A380" s="19" t="s">
        <v>384</v>
      </c>
      <c r="B380" s="20" t="s">
        <v>385</v>
      </c>
      <c r="C380" s="2">
        <v>1</v>
      </c>
      <c r="H380" s="2">
        <f t="shared" si="59"/>
        <v>1</v>
      </c>
      <c r="I380" s="123" t="str">
        <f t="shared" si="60"/>
        <v>統一超商</v>
      </c>
      <c r="J380" s="127" t="str">
        <f>IF((I380&lt;&gt;店舗数一覧_2021!I380),"○","")</f>
        <v/>
      </c>
      <c r="K380" s="4">
        <v>12692</v>
      </c>
      <c r="L380" s="5">
        <f t="shared" si="61"/>
        <v>12692</v>
      </c>
    </row>
    <row r="381" spans="1:18" s="2" customFormat="1">
      <c r="A381" s="19" t="s">
        <v>384</v>
      </c>
      <c r="B381" s="20" t="s">
        <v>386</v>
      </c>
      <c r="C381" s="2">
        <v>10</v>
      </c>
      <c r="D381" s="2">
        <v>3</v>
      </c>
      <c r="H381" s="2">
        <f t="shared" si="59"/>
        <v>13</v>
      </c>
      <c r="I381" s="123" t="str">
        <f t="shared" si="60"/>
        <v>統一超商</v>
      </c>
      <c r="J381" s="127" t="str">
        <f>IF((I381&lt;&gt;店舗数一覧_2021!I381),"○","")</f>
        <v/>
      </c>
      <c r="K381" s="4">
        <v>42877</v>
      </c>
      <c r="L381" s="5">
        <f t="shared" si="61"/>
        <v>3298.2307692307691</v>
      </c>
    </row>
    <row r="382" spans="1:18">
      <c r="A382" s="19" t="s">
        <v>384</v>
      </c>
      <c r="B382" s="20" t="s">
        <v>387</v>
      </c>
      <c r="C382" s="2">
        <v>5</v>
      </c>
      <c r="D382" s="2">
        <v>3</v>
      </c>
      <c r="F382" s="2">
        <v>1</v>
      </c>
      <c r="H382" s="2">
        <f t="shared" si="59"/>
        <v>9</v>
      </c>
      <c r="I382" s="123" t="str">
        <f t="shared" si="60"/>
        <v>統一超商</v>
      </c>
      <c r="J382" s="127" t="str">
        <f>IF((I382&lt;&gt;店舗数一覧_2021!I382),"○","")</f>
        <v/>
      </c>
      <c r="K382" s="4">
        <v>33136</v>
      </c>
      <c r="L382" s="5">
        <f t="shared" si="61"/>
        <v>3681.7777777777778</v>
      </c>
    </row>
    <row r="383" spans="1:18" ht="13.2" customHeight="1">
      <c r="A383" s="19" t="s">
        <v>384</v>
      </c>
      <c r="B383" s="20" t="s">
        <v>388</v>
      </c>
      <c r="C383" s="2">
        <v>3</v>
      </c>
      <c r="H383" s="2">
        <f t="shared" si="59"/>
        <v>3</v>
      </c>
      <c r="I383" s="123" t="str">
        <f t="shared" si="60"/>
        <v>統一超商</v>
      </c>
      <c r="J383" s="127" t="str">
        <f>IF((I383&lt;&gt;店舗数一覧_2021!I383),"○","")</f>
        <v/>
      </c>
      <c r="K383" s="4">
        <v>20716</v>
      </c>
      <c r="L383" s="5">
        <f t="shared" si="61"/>
        <v>6905.333333333333</v>
      </c>
      <c r="M383" s="82"/>
      <c r="N383" s="82"/>
      <c r="O383" s="82"/>
      <c r="P383" s="82"/>
      <c r="Q383" s="82"/>
      <c r="R383" s="82"/>
    </row>
    <row r="384" spans="1:18" ht="13.2" customHeight="1">
      <c r="A384" s="19" t="s">
        <v>384</v>
      </c>
      <c r="B384" s="20" t="s">
        <v>389</v>
      </c>
      <c r="H384" s="2">
        <f t="shared" si="59"/>
        <v>0</v>
      </c>
      <c r="I384" s="123" t="str">
        <f t="shared" si="60"/>
        <v>没有店舗</v>
      </c>
      <c r="J384" s="127" t="str">
        <f>IF((I384&lt;&gt;店舗数一覧_2021!I384),"○","")</f>
        <v/>
      </c>
      <c r="K384" s="4">
        <v>664</v>
      </c>
      <c r="L384" s="5" t="str">
        <f t="shared" si="61"/>
        <v>-</v>
      </c>
      <c r="M384" s="82"/>
      <c r="N384" s="82"/>
      <c r="O384" s="82"/>
      <c r="P384" s="82"/>
      <c r="Q384" s="82"/>
      <c r="R384" s="82"/>
    </row>
    <row r="385" spans="1:18" s="2" customFormat="1">
      <c r="A385" s="19" t="s">
        <v>384</v>
      </c>
      <c r="B385" s="20" t="s">
        <v>390</v>
      </c>
      <c r="C385" s="2">
        <v>6</v>
      </c>
      <c r="D385" s="2">
        <v>4</v>
      </c>
      <c r="F385" s="2">
        <v>1</v>
      </c>
      <c r="H385" s="2">
        <f t="shared" si="59"/>
        <v>11</v>
      </c>
      <c r="I385" s="123" t="str">
        <f t="shared" si="60"/>
        <v>統一超商</v>
      </c>
      <c r="J385" s="127" t="str">
        <f>IF((I385&lt;&gt;店舗数一覧_2021!I385),"○","")</f>
        <v/>
      </c>
      <c r="K385" s="4">
        <v>30426</v>
      </c>
      <c r="L385" s="5">
        <f t="shared" si="61"/>
        <v>2766</v>
      </c>
      <c r="M385" s="82">
        <f>SUM(C380:C385)</f>
        <v>25</v>
      </c>
      <c r="N385" s="82">
        <f t="shared" ref="N385:R385" si="63">SUM(D380:D385)</f>
        <v>10</v>
      </c>
      <c r="O385" s="82">
        <f t="shared" si="63"/>
        <v>0</v>
      </c>
      <c r="P385" s="82">
        <f t="shared" si="63"/>
        <v>2</v>
      </c>
      <c r="Q385" s="82">
        <f t="shared" si="63"/>
        <v>0</v>
      </c>
      <c r="R385" s="82">
        <f t="shared" si="63"/>
        <v>37</v>
      </c>
    </row>
    <row r="386" spans="1:18" s="2" customFormat="1">
      <c r="A386" s="19" t="s">
        <v>391</v>
      </c>
      <c r="B386" s="20" t="s">
        <v>392</v>
      </c>
      <c r="C386" s="2">
        <v>4</v>
      </c>
      <c r="H386" s="2">
        <f t="shared" si="59"/>
        <v>4</v>
      </c>
      <c r="I386" s="123" t="str">
        <f t="shared" si="60"/>
        <v>統一超商</v>
      </c>
      <c r="J386" s="127" t="str">
        <f>IF((I386&lt;&gt;店舗数一覧_2021!I386),"○","")</f>
        <v/>
      </c>
      <c r="K386" s="22">
        <v>2726</v>
      </c>
      <c r="L386" s="5">
        <f t="shared" si="61"/>
        <v>681.5</v>
      </c>
      <c r="M386" s="82"/>
      <c r="N386" s="82"/>
      <c r="O386" s="82"/>
      <c r="P386" s="82"/>
      <c r="Q386" s="82"/>
      <c r="R386" s="82"/>
    </row>
    <row r="387" spans="1:18" s="2" customFormat="1">
      <c r="A387" s="19" t="s">
        <v>391</v>
      </c>
      <c r="B387" s="20" t="s">
        <v>393</v>
      </c>
      <c r="C387" s="2">
        <v>6</v>
      </c>
      <c r="H387" s="2">
        <f t="shared" si="59"/>
        <v>6</v>
      </c>
      <c r="I387" s="123" t="str">
        <f t="shared" si="60"/>
        <v>統一超商</v>
      </c>
      <c r="J387" s="127" t="str">
        <f>IF((I387&lt;&gt;店舗数一覧_2021!I387),"○","")</f>
        <v/>
      </c>
      <c r="K387" s="4">
        <v>7629</v>
      </c>
      <c r="L387" s="5">
        <f t="shared" si="61"/>
        <v>1271.5</v>
      </c>
      <c r="M387" s="82"/>
      <c r="N387" s="82"/>
      <c r="O387" s="82"/>
      <c r="P387" s="82"/>
      <c r="Q387" s="82"/>
      <c r="R387" s="82"/>
    </row>
    <row r="388" spans="1:18" s="2" customFormat="1">
      <c r="A388" s="19" t="s">
        <v>391</v>
      </c>
      <c r="B388" s="20" t="s">
        <v>394</v>
      </c>
      <c r="C388" s="2">
        <v>1</v>
      </c>
      <c r="H388" s="2">
        <f t="shared" si="59"/>
        <v>1</v>
      </c>
      <c r="I388" s="123" t="str">
        <f t="shared" si="60"/>
        <v>統一超商</v>
      </c>
      <c r="J388" s="127" t="str">
        <f>IF((I388&lt;&gt;店舗数一覧_2021!I388),"○","")</f>
        <v/>
      </c>
      <c r="K388" s="4">
        <v>1489</v>
      </c>
      <c r="L388" s="5">
        <f t="shared" si="61"/>
        <v>1489</v>
      </c>
      <c r="M388" s="82"/>
      <c r="N388" s="82"/>
      <c r="O388" s="82"/>
      <c r="P388" s="82"/>
      <c r="Q388" s="82"/>
      <c r="R388" s="82"/>
    </row>
    <row r="389" spans="1:18">
      <c r="A389" s="19" t="s">
        <v>391</v>
      </c>
      <c r="B389" s="20" t="s">
        <v>395</v>
      </c>
      <c r="C389" s="2">
        <v>1</v>
      </c>
      <c r="H389" s="2">
        <f t="shared" si="59"/>
        <v>1</v>
      </c>
      <c r="I389" s="123" t="str">
        <f t="shared" si="60"/>
        <v>統一超商</v>
      </c>
      <c r="J389" s="127" t="str">
        <f>IF((I389&lt;&gt;店舗数一覧_2021!I389),"○","")</f>
        <v/>
      </c>
      <c r="K389" s="4">
        <v>1452</v>
      </c>
      <c r="L389" s="5">
        <f t="shared" si="61"/>
        <v>1452</v>
      </c>
      <c r="M389" s="82">
        <f>SUM(C386:C389)</f>
        <v>12</v>
      </c>
      <c r="N389" s="82">
        <f t="shared" ref="N389:R389" si="64">SUM(D386:D389)</f>
        <v>0</v>
      </c>
      <c r="O389" s="82">
        <f t="shared" si="64"/>
        <v>0</v>
      </c>
      <c r="P389" s="82">
        <f t="shared" si="64"/>
        <v>0</v>
      </c>
      <c r="Q389" s="82">
        <f t="shared" si="64"/>
        <v>0</v>
      </c>
      <c r="R389" s="82">
        <f t="shared" si="64"/>
        <v>12</v>
      </c>
    </row>
    <row r="390" spans="1:18">
      <c r="B390" s="20" t="s">
        <v>6</v>
      </c>
      <c r="C390" s="2">
        <f>SUM(C3:C389)</f>
        <v>6296</v>
      </c>
      <c r="D390" s="2">
        <f>SUM(D3:D387)</f>
        <v>3876</v>
      </c>
      <c r="E390" s="2">
        <f>SUM(E3:E387)</f>
        <v>745</v>
      </c>
      <c r="F390" s="2">
        <f>SUM(F3:F387)</f>
        <v>1444</v>
      </c>
      <c r="G390" s="2">
        <f>SUM(G3:G387)</f>
        <v>71</v>
      </c>
      <c r="H390" s="2">
        <f t="shared" si="59"/>
        <v>12432</v>
      </c>
      <c r="I390" s="123" t="str">
        <f t="shared" si="60"/>
        <v>統一超商</v>
      </c>
      <c r="J390" s="127" t="str">
        <f>IF((I390&lt;&gt;店舗数一覧_2021!I390),"○","")</f>
        <v/>
      </c>
      <c r="K390" s="4">
        <f>SUM(K3:K389)</f>
        <v>23539588</v>
      </c>
      <c r="L390" s="5">
        <f t="shared" si="61"/>
        <v>1893.4675032175032</v>
      </c>
    </row>
    <row r="391" spans="1:18" s="2" customFormat="1">
      <c r="A391" s="19"/>
      <c r="B391" s="20"/>
      <c r="C391" s="2">
        <f>COUNT(C3:C389)</f>
        <v>350</v>
      </c>
      <c r="D391" s="2">
        <f t="shared" ref="D391:H391" si="65">COUNT(D3:D389)</f>
        <v>318</v>
      </c>
      <c r="E391" s="2">
        <f t="shared" si="65"/>
        <v>172</v>
      </c>
      <c r="F391" s="2">
        <f t="shared" si="65"/>
        <v>224</v>
      </c>
      <c r="G391" s="2">
        <f t="shared" si="65"/>
        <v>54</v>
      </c>
      <c r="H391" s="2">
        <f t="shared" si="65"/>
        <v>363</v>
      </c>
      <c r="I391" s="100"/>
      <c r="J391" s="126" t="str">
        <f>IF((I391&lt;&gt;店舗数一覧_2020!I391),"○","")</f>
        <v/>
      </c>
      <c r="K391" s="4"/>
      <c r="L391" s="5"/>
    </row>
    <row r="397" spans="1:18">
      <c r="F397" s="2" t="s">
        <v>13</v>
      </c>
      <c r="G397" s="2" t="s">
        <v>7</v>
      </c>
      <c r="I397" s="100">
        <f>COUNTIF(I$4:I$389,"統一超商")</f>
        <v>288</v>
      </c>
    </row>
    <row r="398" spans="1:18">
      <c r="G398" s="2" t="s">
        <v>8</v>
      </c>
      <c r="I398" s="100">
        <f>COUNTIF(I$4:I$389,"全家便利")</f>
        <v>19</v>
      </c>
    </row>
    <row r="399" spans="1:18">
      <c r="G399" s="2" t="s">
        <v>9</v>
      </c>
      <c r="I399" s="100">
        <f>COUNTIF(I$4:I$389,"来来超商")</f>
        <v>1</v>
      </c>
    </row>
    <row r="400" spans="1:18">
      <c r="G400" s="2" t="s">
        <v>10</v>
      </c>
      <c r="I400" s="100">
        <f>COUNTIF(I$4:I$389,"莱爾富国")</f>
        <v>3</v>
      </c>
    </row>
    <row r="401" spans="7:9">
      <c r="G401" s="2" t="s">
        <v>11</v>
      </c>
      <c r="I401" s="100">
        <f>COUNTIF(I$4:I$389,"台湾於酒")</f>
        <v>0</v>
      </c>
    </row>
    <row r="402" spans="7:9">
      <c r="G402" s="79" t="s">
        <v>597</v>
      </c>
      <c r="I402" s="100">
        <f>COUNTIF(I$4:I$389,"没有店舗")</f>
        <v>13</v>
      </c>
    </row>
    <row r="403" spans="7:9">
      <c r="G403" s="79" t="s">
        <v>631</v>
      </c>
      <c r="I403" s="100">
        <f>COUNTIF(I$4:I$389,"首位複数")</f>
        <v>44</v>
      </c>
    </row>
    <row r="404" spans="7:9">
      <c r="G404" s="2" t="s">
        <v>6</v>
      </c>
      <c r="I404" s="100">
        <f>SUM(I397:I403)</f>
        <v>368</v>
      </c>
    </row>
  </sheetData>
  <mergeCells count="1">
    <mergeCell ref="M1:P1"/>
  </mergeCells>
  <phoneticPr fontId="9"/>
  <conditionalFormatting sqref="C4:C390">
    <cfRule type="expression" dxfId="354" priority="3">
      <formula>AND(C4&gt;0,C4=MAX($C4:$G4))</formula>
    </cfRule>
  </conditionalFormatting>
  <conditionalFormatting sqref="D4:D390">
    <cfRule type="expression" dxfId="353" priority="1">
      <formula>AND(D4&gt;0,D4=MAX($C4:$G4))</formula>
    </cfRule>
  </conditionalFormatting>
  <conditionalFormatting sqref="E4:E390">
    <cfRule type="expression" dxfId="352" priority="2">
      <formula>AND(E4&gt;0,E4=MAX($C4:$E4))</formula>
    </cfRule>
  </conditionalFormatting>
  <conditionalFormatting sqref="F4:F108 F111:F390">
    <cfRule type="expression" dxfId="351" priority="4">
      <formula>AND(F4&gt;0,F4=MAX($C4:$G4))</formula>
    </cfRule>
  </conditionalFormatting>
  <conditionalFormatting sqref="F109">
    <cfRule type="expression" dxfId="350" priority="201">
      <formula>AND(F109&gt;0,F109=MAX($C110:$G110))</formula>
    </cfRule>
  </conditionalFormatting>
  <conditionalFormatting sqref="G4:G390">
    <cfRule type="expression" dxfId="349" priority="6">
      <formula>AND(G4&gt;0,G4=MAX($C4:$G4))</formula>
    </cfRule>
  </conditionalFormatting>
  <pageMargins left="0" right="0" top="0.39370078740157477" bottom="0.39370078740157477" header="0" footer="0"/>
  <headerFooter>
    <oddHeader>&amp;C&amp;A</oddHeader>
    <oddFooter>&amp;Cページ &amp;P</oddFooter>
  </headerFooter>
  <ignoredErrors>
    <ignoredError sqref="M81:Q84 M379:R389" formulaRange="1"/>
    <ignoredError sqref="M294:R294" calculatedColumn="1"/>
  </ignoredErrors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404"/>
  <sheetViews>
    <sheetView zoomScale="85" zoomScaleNormal="85" workbookViewId="0">
      <pane xSplit="2" ySplit="2" topLeftCell="C382" activePane="bottomRight" state="frozen"/>
      <selection pane="topRight" activeCell="C1" sqref="C1"/>
      <selection pane="bottomLeft" activeCell="A3" sqref="A3"/>
      <selection pane="bottomRight" activeCell="F397" sqref="F397:G404"/>
    </sheetView>
  </sheetViews>
  <sheetFormatPr defaultRowHeight="13.8"/>
  <cols>
    <col min="1" max="1" width="10.69921875" style="19" customWidth="1"/>
    <col min="2" max="2" width="10.69921875" style="20" customWidth="1"/>
    <col min="3" max="8" width="10.69921875" style="2" customWidth="1"/>
    <col min="9" max="9" width="10.69921875" style="100" customWidth="1"/>
    <col min="10" max="10" width="10.69921875" style="123" hidden="1" customWidth="1"/>
    <col min="11" max="11" width="10.69921875" style="127" customWidth="1"/>
    <col min="12" max="12" width="10.69921875" style="133" customWidth="1"/>
    <col min="13" max="13" width="12.8984375" style="5" customWidth="1"/>
    <col min="14" max="19" width="10.69921875" style="6" customWidth="1"/>
    <col min="20" max="1024" width="10.69921875" style="2" customWidth="1"/>
  </cols>
  <sheetData>
    <row r="1" spans="1:19">
      <c r="A1" s="2"/>
      <c r="B1" s="2"/>
      <c r="N1" s="97" t="s">
        <v>6</v>
      </c>
      <c r="O1" s="97"/>
      <c r="P1" s="97"/>
      <c r="Q1" s="97"/>
    </row>
    <row r="2" spans="1:19">
      <c r="A2" s="2"/>
      <c r="B2" s="2"/>
      <c r="C2" s="7" t="s">
        <v>7</v>
      </c>
      <c r="D2" s="8" t="s">
        <v>8</v>
      </c>
      <c r="E2" s="9" t="s">
        <v>9</v>
      </c>
      <c r="F2" s="10" t="s">
        <v>10</v>
      </c>
      <c r="G2" s="11" t="s">
        <v>11</v>
      </c>
      <c r="H2" s="12" t="s">
        <v>12</v>
      </c>
      <c r="I2" s="100" t="s">
        <v>13</v>
      </c>
      <c r="J2" s="123" t="s">
        <v>14</v>
      </c>
      <c r="L2" s="133" t="s">
        <v>15</v>
      </c>
      <c r="M2" s="13" t="s">
        <v>16</v>
      </c>
      <c r="N2" s="14" t="s">
        <v>7</v>
      </c>
      <c r="O2" s="15" t="s">
        <v>8</v>
      </c>
      <c r="P2" s="16" t="s">
        <v>9</v>
      </c>
      <c r="Q2" s="17" t="s">
        <v>10</v>
      </c>
      <c r="R2" s="18" t="s">
        <v>11</v>
      </c>
      <c r="S2" s="6" t="s">
        <v>6</v>
      </c>
    </row>
    <row r="3" spans="1:19">
      <c r="A3" s="2"/>
      <c r="B3" s="2"/>
      <c r="C3" s="7"/>
      <c r="D3" s="8"/>
      <c r="E3" s="9"/>
      <c r="F3" s="10"/>
      <c r="G3" s="11"/>
      <c r="H3" s="12"/>
      <c r="J3" s="130"/>
      <c r="N3" s="14"/>
      <c r="O3" s="15"/>
      <c r="P3" s="16"/>
      <c r="Q3" s="17"/>
      <c r="R3" s="18"/>
    </row>
    <row r="4" spans="1:19">
      <c r="A4" s="19" t="s">
        <v>17</v>
      </c>
      <c r="B4" s="20" t="s">
        <v>18</v>
      </c>
      <c r="C4" s="2">
        <v>10</v>
      </c>
      <c r="D4" s="2">
        <v>7</v>
      </c>
      <c r="E4" s="2">
        <v>6</v>
      </c>
      <c r="F4" s="2">
        <v>2</v>
      </c>
      <c r="H4" s="2">
        <f t="shared" ref="H4:H10" si="0">SUM(C4:G4)</f>
        <v>25</v>
      </c>
      <c r="I4" s="123" t="str">
        <f>IF(MAX(C4:G4)=0,"没有店舗",IF(COUNTIF(C4:G4,MAX(C4:G4))&gt;1,"首位複数",INDEX(C$2:G$2,1,MATCH(MAX(C4:G4),C4:G4,0))))</f>
        <v>統一超商</v>
      </c>
      <c r="J4" s="131" t="str">
        <f>IF((I4&lt;&gt;店舗数一覧_2019!I4),"○","")</f>
        <v/>
      </c>
      <c r="L4" s="134">
        <v>53690</v>
      </c>
      <c r="M4" s="5">
        <f t="shared" ref="M4:M10" si="1">IF(H4=0,"-",(L4/H4))</f>
        <v>2147.6</v>
      </c>
    </row>
    <row r="5" spans="1:19">
      <c r="A5" s="19" t="s">
        <v>17</v>
      </c>
      <c r="B5" s="20" t="s">
        <v>19</v>
      </c>
      <c r="C5" s="2">
        <v>6</v>
      </c>
      <c r="D5" s="2">
        <v>7</v>
      </c>
      <c r="E5" s="2">
        <v>7</v>
      </c>
      <c r="H5" s="2">
        <f t="shared" si="0"/>
        <v>20</v>
      </c>
      <c r="I5" s="123" t="str">
        <f t="shared" ref="I5:I68" si="2">IF(MAX(C5:G5)=0,"没有店舗",IF(COUNTIF(C5:G5,MAX(C5:G5))&gt;1,"首位複数",INDEX(C$2:G$2,1,MATCH(MAX(C5:G5),C5:G5,0))))</f>
        <v>首位複数</v>
      </c>
      <c r="J5" s="131" t="str">
        <f>IF((I5&lt;&gt;店舗数一覧_2019!I5),"○","")</f>
        <v>○</v>
      </c>
      <c r="L5" s="134">
        <v>46697</v>
      </c>
      <c r="M5" s="5">
        <f t="shared" si="1"/>
        <v>2334.85</v>
      </c>
    </row>
    <row r="6" spans="1:19">
      <c r="A6" s="19" t="s">
        <v>17</v>
      </c>
      <c r="B6" s="20" t="s">
        <v>20</v>
      </c>
      <c r="C6" s="2">
        <v>15</v>
      </c>
      <c r="D6" s="2">
        <v>12</v>
      </c>
      <c r="E6" s="2">
        <v>11</v>
      </c>
      <c r="H6" s="2">
        <f t="shared" si="0"/>
        <v>38</v>
      </c>
      <c r="I6" s="123" t="str">
        <f t="shared" si="2"/>
        <v>統一超商</v>
      </c>
      <c r="J6" s="131" t="str">
        <f>IF((I6&lt;&gt;店舗数一覧_2019!I6),"○","")</f>
        <v>○</v>
      </c>
      <c r="L6" s="134">
        <v>51391</v>
      </c>
      <c r="M6" s="5">
        <f t="shared" si="1"/>
        <v>1352.3947368421052</v>
      </c>
    </row>
    <row r="7" spans="1:19">
      <c r="A7" s="19" t="s">
        <v>17</v>
      </c>
      <c r="B7" s="20" t="s">
        <v>21</v>
      </c>
      <c r="C7" s="2">
        <v>18</v>
      </c>
      <c r="D7" s="2">
        <v>10</v>
      </c>
      <c r="E7" s="2">
        <v>12</v>
      </c>
      <c r="F7" s="2">
        <v>4</v>
      </c>
      <c r="H7" s="2">
        <f t="shared" si="0"/>
        <v>44</v>
      </c>
      <c r="I7" s="123" t="str">
        <f t="shared" si="2"/>
        <v>統一超商</v>
      </c>
      <c r="J7" s="131" t="str">
        <f>IF((I7&lt;&gt;店舗数一覧_2019!I7),"○","")</f>
        <v>○</v>
      </c>
      <c r="L7" s="134">
        <v>43183</v>
      </c>
      <c r="M7" s="5">
        <f t="shared" si="1"/>
        <v>981.43181818181813</v>
      </c>
    </row>
    <row r="8" spans="1:19">
      <c r="A8" s="19" t="s">
        <v>17</v>
      </c>
      <c r="B8" s="20" t="s">
        <v>22</v>
      </c>
      <c r="C8" s="2">
        <v>12</v>
      </c>
      <c r="D8" s="2">
        <v>6</v>
      </c>
      <c r="E8" s="2">
        <v>7</v>
      </c>
      <c r="F8" s="2">
        <v>1</v>
      </c>
      <c r="H8" s="2">
        <f t="shared" si="0"/>
        <v>26</v>
      </c>
      <c r="I8" s="123" t="str">
        <f t="shared" si="2"/>
        <v>統一超商</v>
      </c>
      <c r="J8" s="131" t="str">
        <f>IF((I8&lt;&gt;店舗数一覧_2019!I8),"○","")</f>
        <v>○</v>
      </c>
      <c r="L8" s="134">
        <v>52861</v>
      </c>
      <c r="M8" s="5">
        <f t="shared" si="1"/>
        <v>2033.1153846153845</v>
      </c>
    </row>
    <row r="9" spans="1:19">
      <c r="A9" s="19" t="s">
        <v>17</v>
      </c>
      <c r="B9" s="20" t="s">
        <v>23</v>
      </c>
      <c r="C9" s="2">
        <v>12</v>
      </c>
      <c r="D9" s="2">
        <v>15</v>
      </c>
      <c r="E9" s="2">
        <v>10</v>
      </c>
      <c r="H9" s="2">
        <f t="shared" si="0"/>
        <v>37</v>
      </c>
      <c r="I9" s="123" t="str">
        <f t="shared" si="2"/>
        <v>全家便利</v>
      </c>
      <c r="J9" s="131" t="str">
        <f>IF((I9&lt;&gt;店舗数一覧_2019!I9),"○","")</f>
        <v>○</v>
      </c>
      <c r="L9" s="134">
        <v>82254</v>
      </c>
      <c r="M9" s="5">
        <f t="shared" si="1"/>
        <v>2223.0810810810813</v>
      </c>
    </row>
    <row r="10" spans="1:19">
      <c r="A10" s="19" t="s">
        <v>17</v>
      </c>
      <c r="B10" s="20" t="s">
        <v>24</v>
      </c>
      <c r="C10" s="2">
        <v>6</v>
      </c>
      <c r="D10" s="2">
        <v>6</v>
      </c>
      <c r="E10" s="2">
        <v>5</v>
      </c>
      <c r="F10" s="2">
        <v>1</v>
      </c>
      <c r="H10" s="2">
        <f t="shared" si="0"/>
        <v>18</v>
      </c>
      <c r="I10" s="123" t="str">
        <f t="shared" si="2"/>
        <v>首位複数</v>
      </c>
      <c r="J10" s="131" t="str">
        <f>IF((I10&lt;&gt;店舗数一覧_2019!I10),"○","")</f>
        <v>○</v>
      </c>
      <c r="L10" s="134">
        <v>38610</v>
      </c>
      <c r="M10" s="5">
        <f t="shared" si="1"/>
        <v>2145</v>
      </c>
      <c r="N10" s="6">
        <f>SUM(C4:C10)</f>
        <v>79</v>
      </c>
      <c r="O10" s="6">
        <f>SUM(D4:D10)</f>
        <v>63</v>
      </c>
      <c r="P10" s="6">
        <f>SUM(E4:E10)</f>
        <v>58</v>
      </c>
      <c r="Q10" s="6">
        <f>SUM(F4:F10)</f>
        <v>8</v>
      </c>
      <c r="R10" s="6">
        <f>SUM(G4:G10)</f>
        <v>0</v>
      </c>
      <c r="S10" s="6">
        <f>SUM(N10:R10)</f>
        <v>208</v>
      </c>
    </row>
    <row r="11" spans="1:19">
      <c r="I11" s="123"/>
      <c r="J11" s="131" t="str">
        <f>IF((I11&lt;&gt;店舗数一覧_2019!I11),"○","")</f>
        <v>○</v>
      </c>
      <c r="L11" s="134"/>
    </row>
    <row r="12" spans="1:19">
      <c r="A12" s="19" t="s">
        <v>25</v>
      </c>
      <c r="B12" s="20" t="s">
        <v>19</v>
      </c>
      <c r="C12" s="2">
        <v>114</v>
      </c>
      <c r="D12" s="2">
        <v>88</v>
      </c>
      <c r="E12" s="2">
        <v>4</v>
      </c>
      <c r="F12" s="2">
        <v>19</v>
      </c>
      <c r="G12" s="2">
        <v>1</v>
      </c>
      <c r="H12" s="2">
        <f t="shared" ref="H12:H23" si="3">SUM(C12:G12)</f>
        <v>226</v>
      </c>
      <c r="I12" s="123" t="str">
        <f t="shared" si="2"/>
        <v>統一超商</v>
      </c>
      <c r="J12" s="131" t="str">
        <f>IF((I12&lt;&gt;店舗数一覧_2019!I12),"○","")</f>
        <v/>
      </c>
      <c r="L12" s="134">
        <v>225762</v>
      </c>
      <c r="M12" s="5">
        <f t="shared" ref="M12:M23" si="4">IF(H12=0,"-",(L12/H12))</f>
        <v>998.94690265486724</v>
      </c>
    </row>
    <row r="13" spans="1:19">
      <c r="A13" s="19" t="s">
        <v>25</v>
      </c>
      <c r="B13" s="20" t="s">
        <v>20</v>
      </c>
      <c r="C13" s="2">
        <v>78</v>
      </c>
      <c r="D13" s="2">
        <v>53</v>
      </c>
      <c r="E13" s="2">
        <v>6</v>
      </c>
      <c r="F13" s="2">
        <v>17</v>
      </c>
      <c r="H13" s="2">
        <f t="shared" si="3"/>
        <v>154</v>
      </c>
      <c r="I13" s="123" t="str">
        <f t="shared" si="2"/>
        <v>統一超商</v>
      </c>
      <c r="J13" s="131" t="str">
        <f>IF((I13&lt;&gt;店舗数一覧_2019!I13),"○","")</f>
        <v/>
      </c>
      <c r="L13" s="134">
        <v>156884</v>
      </c>
      <c r="M13" s="5">
        <f t="shared" si="4"/>
        <v>1018.7272727272727</v>
      </c>
    </row>
    <row r="14" spans="1:19">
      <c r="A14" s="19" t="s">
        <v>25</v>
      </c>
      <c r="B14" s="20" t="s">
        <v>22</v>
      </c>
      <c r="C14" s="2">
        <v>73</v>
      </c>
      <c r="D14" s="2">
        <v>43</v>
      </c>
      <c r="E14" s="2">
        <v>9</v>
      </c>
      <c r="F14" s="2">
        <v>13</v>
      </c>
      <c r="H14" s="2">
        <f t="shared" si="3"/>
        <v>138</v>
      </c>
      <c r="I14" s="123" t="str">
        <f t="shared" si="2"/>
        <v>統一超商</v>
      </c>
      <c r="J14" s="131" t="str">
        <f>IF((I14&lt;&gt;店舗数一覧_2019!I14),"○","")</f>
        <v/>
      </c>
      <c r="L14" s="134">
        <v>217857</v>
      </c>
      <c r="M14" s="5">
        <f t="shared" si="4"/>
        <v>1578.6739130434783</v>
      </c>
    </row>
    <row r="15" spans="1:19">
      <c r="A15" s="19" t="s">
        <v>25</v>
      </c>
      <c r="B15" s="20" t="s">
        <v>26</v>
      </c>
      <c r="C15" s="2">
        <v>85</v>
      </c>
      <c r="D15" s="2">
        <v>47</v>
      </c>
      <c r="E15" s="2">
        <v>6</v>
      </c>
      <c r="F15" s="2">
        <v>30</v>
      </c>
      <c r="H15" s="2">
        <f t="shared" si="3"/>
        <v>168</v>
      </c>
      <c r="I15" s="123" t="str">
        <f t="shared" si="2"/>
        <v>統一超商</v>
      </c>
      <c r="J15" s="131" t="str">
        <f>IF((I15&lt;&gt;店舗数一覧_2019!I15),"○","")</f>
        <v/>
      </c>
      <c r="L15" s="134">
        <v>284268</v>
      </c>
      <c r="M15" s="5">
        <f t="shared" si="4"/>
        <v>1692.0714285714287</v>
      </c>
    </row>
    <row r="16" spans="1:19">
      <c r="A16" s="19" t="s">
        <v>25</v>
      </c>
      <c r="B16" s="20" t="s">
        <v>27</v>
      </c>
      <c r="C16" s="2">
        <v>54</v>
      </c>
      <c r="D16" s="2">
        <v>30</v>
      </c>
      <c r="E16" s="2">
        <v>11</v>
      </c>
      <c r="F16" s="2">
        <v>20</v>
      </c>
      <c r="G16" s="2">
        <v>1</v>
      </c>
      <c r="H16" s="2">
        <f t="shared" si="3"/>
        <v>116</v>
      </c>
      <c r="I16" s="123" t="str">
        <f t="shared" si="2"/>
        <v>統一超商</v>
      </c>
      <c r="J16" s="131" t="str">
        <f>IF((I16&lt;&gt;店舗数一覧_2019!I16),"○","")</f>
        <v/>
      </c>
      <c r="L16" s="134">
        <v>251829</v>
      </c>
      <c r="M16" s="5">
        <f t="shared" si="4"/>
        <v>2170.9396551724139</v>
      </c>
    </row>
    <row r="17" spans="1:19">
      <c r="A17" s="19" t="s">
        <v>25</v>
      </c>
      <c r="B17" s="20" t="s">
        <v>28</v>
      </c>
      <c r="C17" s="2">
        <v>34</v>
      </c>
      <c r="D17" s="2">
        <v>22</v>
      </c>
      <c r="E17" s="2">
        <v>3</v>
      </c>
      <c r="F17" s="2">
        <v>15</v>
      </c>
      <c r="H17" s="2">
        <f t="shared" si="3"/>
        <v>74</v>
      </c>
      <c r="I17" s="123" t="str">
        <f t="shared" si="2"/>
        <v>統一超商</v>
      </c>
      <c r="J17" s="131" t="str">
        <f>IF((I17&lt;&gt;店舗数一覧_2019!I17),"○","")</f>
        <v/>
      </c>
      <c r="L17" s="134">
        <v>119759</v>
      </c>
      <c r="M17" s="5">
        <f t="shared" si="4"/>
        <v>1618.3648648648648</v>
      </c>
    </row>
    <row r="18" spans="1:19">
      <c r="A18" s="19" t="s">
        <v>25</v>
      </c>
      <c r="B18" s="20" t="s">
        <v>29</v>
      </c>
      <c r="C18" s="2">
        <v>78</v>
      </c>
      <c r="D18" s="2">
        <v>39</v>
      </c>
      <c r="E18" s="2">
        <v>10</v>
      </c>
      <c r="F18" s="2">
        <v>14</v>
      </c>
      <c r="H18" s="2">
        <f t="shared" si="3"/>
        <v>141</v>
      </c>
      <c r="I18" s="123" t="str">
        <f t="shared" si="2"/>
        <v>統一超商</v>
      </c>
      <c r="J18" s="131" t="str">
        <f>IF((I18&lt;&gt;店舗数一覧_2019!I18),"○","")</f>
        <v/>
      </c>
      <c r="L18" s="134">
        <v>281312</v>
      </c>
      <c r="M18" s="5">
        <f t="shared" si="4"/>
        <v>1995.1205673758866</v>
      </c>
    </row>
    <row r="19" spans="1:19">
      <c r="A19" s="19" t="s">
        <v>25</v>
      </c>
      <c r="B19" s="20" t="s">
        <v>30</v>
      </c>
      <c r="C19" s="2">
        <v>38</v>
      </c>
      <c r="D19" s="2">
        <v>23</v>
      </c>
      <c r="E19" s="2">
        <v>4</v>
      </c>
      <c r="F19" s="2">
        <v>15</v>
      </c>
      <c r="H19" s="2">
        <f t="shared" si="3"/>
        <v>80</v>
      </c>
      <c r="I19" s="123" t="str">
        <f t="shared" si="2"/>
        <v>統一超商</v>
      </c>
      <c r="J19" s="131" t="str">
        <f>IF((I19&lt;&gt;店舗数一覧_2019!I19),"○","")</f>
        <v/>
      </c>
      <c r="L19" s="134">
        <v>125152</v>
      </c>
      <c r="M19" s="5">
        <f t="shared" si="4"/>
        <v>1564.4</v>
      </c>
    </row>
    <row r="20" spans="1:19">
      <c r="A20" s="19" t="s">
        <v>25</v>
      </c>
      <c r="B20" s="20" t="s">
        <v>31</v>
      </c>
      <c r="C20" s="2">
        <v>111</v>
      </c>
      <c r="D20" s="2">
        <v>69</v>
      </c>
      <c r="E20" s="2">
        <v>7</v>
      </c>
      <c r="F20" s="2">
        <v>18</v>
      </c>
      <c r="H20" s="2">
        <f t="shared" si="3"/>
        <v>205</v>
      </c>
      <c r="I20" s="123" t="str">
        <f t="shared" si="2"/>
        <v>統一超商</v>
      </c>
      <c r="J20" s="131" t="str">
        <f>IF((I20&lt;&gt;店舗数一覧_2019!I20),"○","")</f>
        <v/>
      </c>
      <c r="L20" s="134">
        <v>305616</v>
      </c>
      <c r="M20" s="5">
        <f t="shared" si="4"/>
        <v>1490.8097560975609</v>
      </c>
    </row>
    <row r="21" spans="1:19">
      <c r="A21" s="19" t="s">
        <v>25</v>
      </c>
      <c r="B21" s="20" t="s">
        <v>32</v>
      </c>
      <c r="C21" s="2">
        <v>49</v>
      </c>
      <c r="D21" s="2">
        <v>34</v>
      </c>
      <c r="E21" s="2">
        <v>8</v>
      </c>
      <c r="F21" s="2">
        <v>14</v>
      </c>
      <c r="H21" s="2">
        <f t="shared" si="3"/>
        <v>105</v>
      </c>
      <c r="I21" s="123" t="str">
        <f t="shared" si="2"/>
        <v>統一超商</v>
      </c>
      <c r="J21" s="131" t="str">
        <f>IF((I21&lt;&gt;店舗数一覧_2019!I21),"○","")</f>
        <v/>
      </c>
      <c r="L21" s="134">
        <v>270144</v>
      </c>
      <c r="M21" s="5">
        <f t="shared" si="4"/>
        <v>2572.8000000000002</v>
      </c>
    </row>
    <row r="22" spans="1:19">
      <c r="A22" s="19" t="s">
        <v>25</v>
      </c>
      <c r="B22" s="20" t="s">
        <v>33</v>
      </c>
      <c r="C22" s="2">
        <v>67</v>
      </c>
      <c r="D22" s="2">
        <v>52</v>
      </c>
      <c r="E22" s="2">
        <v>4</v>
      </c>
      <c r="F22" s="2">
        <v>15</v>
      </c>
      <c r="H22" s="2">
        <f t="shared" si="3"/>
        <v>138</v>
      </c>
      <c r="I22" s="123" t="str">
        <f t="shared" si="2"/>
        <v>統一超商</v>
      </c>
      <c r="J22" s="131" t="str">
        <f>IF((I22&lt;&gt;店舗数一覧_2021!I22),"○","")</f>
        <v/>
      </c>
      <c r="L22" s="134">
        <v>202547</v>
      </c>
      <c r="M22" s="5">
        <f t="shared" si="4"/>
        <v>1467.731884057971</v>
      </c>
    </row>
    <row r="23" spans="1:19">
      <c r="A23" s="19" t="s">
        <v>25</v>
      </c>
      <c r="B23" s="20" t="s">
        <v>34</v>
      </c>
      <c r="C23" s="2">
        <v>54</v>
      </c>
      <c r="D23" s="2">
        <v>39</v>
      </c>
      <c r="E23" s="2">
        <v>3</v>
      </c>
      <c r="F23" s="2">
        <v>11</v>
      </c>
      <c r="H23" s="2">
        <f t="shared" si="3"/>
        <v>107</v>
      </c>
      <c r="I23" s="123" t="str">
        <f t="shared" si="2"/>
        <v>統一超商</v>
      </c>
      <c r="J23" s="131" t="str">
        <f>IF((I23&lt;&gt;店舗数一覧_2021!I23),"○","")</f>
        <v/>
      </c>
      <c r="L23" s="134">
        <v>185255</v>
      </c>
      <c r="M23" s="5">
        <f t="shared" si="4"/>
        <v>1731.3551401869158</v>
      </c>
      <c r="N23" s="6">
        <f>SUM(店舗数一覧_2020!C12:C23)</f>
        <v>835</v>
      </c>
      <c r="O23" s="6">
        <f>SUM(店舗数一覧_2020!D12:D23)</f>
        <v>539</v>
      </c>
      <c r="P23" s="6">
        <f>SUM(店舗数一覧_2020!E12:E23)</f>
        <v>75</v>
      </c>
      <c r="Q23" s="6">
        <f>SUM(店舗数一覧_2020!F12:F23)</f>
        <v>201</v>
      </c>
      <c r="R23" s="6">
        <f>SUM(店舗数一覧_2020!G12:G23)</f>
        <v>2</v>
      </c>
      <c r="S23" s="6">
        <f>SUM(N23:R23)</f>
        <v>1652</v>
      </c>
    </row>
    <row r="24" spans="1:19">
      <c r="I24" s="123"/>
      <c r="J24" s="131" t="str">
        <f>IF((I24&lt;&gt;店舗数一覧_2021!I24),"○","")</f>
        <v/>
      </c>
      <c r="L24" s="134"/>
    </row>
    <row r="25" spans="1:19">
      <c r="A25" s="19" t="s">
        <v>35</v>
      </c>
      <c r="B25" s="20" t="s">
        <v>36</v>
      </c>
      <c r="C25" s="2">
        <v>5</v>
      </c>
      <c r="D25" s="2">
        <v>2</v>
      </c>
      <c r="E25" s="2">
        <v>1</v>
      </c>
      <c r="H25" s="2">
        <f t="shared" ref="H25:H53" si="5">SUM(C25:G25)</f>
        <v>8</v>
      </c>
      <c r="I25" s="123" t="str">
        <f t="shared" si="2"/>
        <v>統一超商</v>
      </c>
      <c r="J25" s="131" t="str">
        <f>IF((I25&lt;&gt;店舗数一覧_2021!I25),"○","")</f>
        <v/>
      </c>
      <c r="L25" s="134">
        <v>21730</v>
      </c>
      <c r="M25" s="5">
        <f t="shared" ref="M25:M53" si="6">IF(H25=0,"-",(L25/H25))</f>
        <v>2716.25</v>
      </c>
    </row>
    <row r="26" spans="1:19">
      <c r="A26" s="19" t="s">
        <v>35</v>
      </c>
      <c r="B26" s="20" t="s">
        <v>37</v>
      </c>
      <c r="C26" s="2">
        <v>4</v>
      </c>
      <c r="D26" s="2">
        <v>3</v>
      </c>
      <c r="E26" s="2">
        <v>1</v>
      </c>
      <c r="F26" s="2">
        <v>1</v>
      </c>
      <c r="H26" s="2">
        <f t="shared" si="5"/>
        <v>9</v>
      </c>
      <c r="I26" s="123" t="str">
        <f t="shared" si="2"/>
        <v>統一超商</v>
      </c>
      <c r="J26" s="131" t="str">
        <f>IF((I26&lt;&gt;店舗数一覧_2021!I26),"○","")</f>
        <v/>
      </c>
      <c r="L26" s="134">
        <v>21229</v>
      </c>
      <c r="M26" s="5">
        <f t="shared" si="6"/>
        <v>2358.7777777777778</v>
      </c>
    </row>
    <row r="27" spans="1:19">
      <c r="A27" s="19" t="s">
        <v>35</v>
      </c>
      <c r="B27" s="20" t="s">
        <v>38</v>
      </c>
      <c r="C27" s="2">
        <v>124</v>
      </c>
      <c r="D27" s="2">
        <v>124</v>
      </c>
      <c r="E27" s="2">
        <v>14</v>
      </c>
      <c r="F27" s="2">
        <v>34</v>
      </c>
      <c r="G27" s="2">
        <v>2</v>
      </c>
      <c r="H27" s="2">
        <f t="shared" si="5"/>
        <v>298</v>
      </c>
      <c r="I27" s="123" t="str">
        <f t="shared" si="2"/>
        <v>首位複数</v>
      </c>
      <c r="J27" s="131" t="str">
        <f>IF((I27&lt;&gt;店舗数一覧_2021!I27),"○","")</f>
        <v>○</v>
      </c>
      <c r="L27" s="134">
        <v>557446</v>
      </c>
      <c r="M27" s="5">
        <f t="shared" si="6"/>
        <v>1870.6241610738255</v>
      </c>
    </row>
    <row r="28" spans="1:19">
      <c r="A28" s="19" t="s">
        <v>35</v>
      </c>
      <c r="B28" s="20" t="s">
        <v>39</v>
      </c>
      <c r="C28" s="2">
        <v>52</v>
      </c>
      <c r="D28" s="2">
        <v>47</v>
      </c>
      <c r="E28" s="2">
        <v>15</v>
      </c>
      <c r="F28" s="2">
        <v>13</v>
      </c>
      <c r="H28" s="2">
        <f t="shared" si="5"/>
        <v>127</v>
      </c>
      <c r="I28" s="123" t="str">
        <f t="shared" si="2"/>
        <v>統一超商</v>
      </c>
      <c r="J28" s="131" t="str">
        <f>IF((I28&lt;&gt;店舗数一覧_2021!I28),"○","")</f>
        <v/>
      </c>
      <c r="L28" s="134">
        <v>204658</v>
      </c>
      <c r="M28" s="5">
        <f t="shared" si="6"/>
        <v>1611.4803149606298</v>
      </c>
    </row>
    <row r="29" spans="1:19">
      <c r="A29" s="19" t="s">
        <v>35</v>
      </c>
      <c r="B29" s="20" t="s">
        <v>40</v>
      </c>
      <c r="C29" s="2">
        <v>7</v>
      </c>
      <c r="D29" s="2">
        <v>4</v>
      </c>
      <c r="E29" s="2">
        <v>2</v>
      </c>
      <c r="F29" s="2">
        <v>1</v>
      </c>
      <c r="H29" s="2">
        <f t="shared" si="5"/>
        <v>14</v>
      </c>
      <c r="I29" s="123" t="str">
        <f t="shared" si="2"/>
        <v>統一超商</v>
      </c>
      <c r="J29" s="131" t="str">
        <f>IF((I29&lt;&gt;店舗数一覧_2021!I29),"○","")</f>
        <v/>
      </c>
      <c r="L29" s="134">
        <v>23780</v>
      </c>
      <c r="M29" s="5">
        <f t="shared" si="6"/>
        <v>1698.5714285714287</v>
      </c>
    </row>
    <row r="30" spans="1:19">
      <c r="A30" s="19" t="s">
        <v>35</v>
      </c>
      <c r="B30" s="20" t="s">
        <v>41</v>
      </c>
      <c r="C30" s="2">
        <v>1</v>
      </c>
      <c r="D30" s="21">
        <v>2</v>
      </c>
      <c r="F30" s="2">
        <v>2</v>
      </c>
      <c r="H30" s="2">
        <f t="shared" si="5"/>
        <v>5</v>
      </c>
      <c r="I30" s="123" t="str">
        <f t="shared" si="2"/>
        <v>首位複数</v>
      </c>
      <c r="J30" s="131" t="str">
        <f>IF((I30&lt;&gt;店舗数一覧_2021!I30),"○","")</f>
        <v/>
      </c>
      <c r="L30" s="134">
        <v>7585</v>
      </c>
      <c r="M30" s="5">
        <f t="shared" si="6"/>
        <v>1517</v>
      </c>
    </row>
    <row r="31" spans="1:19">
      <c r="A31" s="19" t="s">
        <v>35</v>
      </c>
      <c r="B31" s="20" t="s">
        <v>42</v>
      </c>
      <c r="C31" s="2">
        <v>10</v>
      </c>
      <c r="D31" s="2">
        <v>4</v>
      </c>
      <c r="E31" s="2">
        <v>8</v>
      </c>
      <c r="F31" s="2">
        <v>1</v>
      </c>
      <c r="H31" s="2">
        <f t="shared" si="5"/>
        <v>23</v>
      </c>
      <c r="I31" s="123" t="str">
        <f t="shared" si="2"/>
        <v>統一超商</v>
      </c>
      <c r="J31" s="131" t="str">
        <f>IF((I31&lt;&gt;店舗数一覧_2021!I31),"○","")</f>
        <v/>
      </c>
      <c r="L31" s="134">
        <v>39299</v>
      </c>
      <c r="M31" s="5">
        <f t="shared" si="6"/>
        <v>1708.6521739130435</v>
      </c>
    </row>
    <row r="32" spans="1:19">
      <c r="A32" s="19" t="s">
        <v>35</v>
      </c>
      <c r="B32" s="20" t="s">
        <v>43</v>
      </c>
      <c r="C32" s="2">
        <v>1</v>
      </c>
      <c r="D32" s="2">
        <v>2</v>
      </c>
      <c r="H32" s="2">
        <f t="shared" si="5"/>
        <v>3</v>
      </c>
      <c r="I32" s="123" t="str">
        <f t="shared" si="2"/>
        <v>全家便利</v>
      </c>
      <c r="J32" s="131" t="str">
        <f>IF((I32&lt;&gt;店舗数一覧_2021!I32),"○","")</f>
        <v/>
      </c>
      <c r="L32" s="134">
        <v>4488</v>
      </c>
      <c r="M32" s="5">
        <f t="shared" si="6"/>
        <v>1496</v>
      </c>
    </row>
    <row r="33" spans="1:13">
      <c r="A33" s="19" t="s">
        <v>35</v>
      </c>
      <c r="B33" s="20" t="s">
        <v>44</v>
      </c>
      <c r="C33" s="2">
        <v>4</v>
      </c>
      <c r="D33" s="2">
        <v>2</v>
      </c>
      <c r="H33" s="2">
        <f t="shared" si="5"/>
        <v>6</v>
      </c>
      <c r="I33" s="123" t="str">
        <f t="shared" si="2"/>
        <v>統一超商</v>
      </c>
      <c r="J33" s="131" t="str">
        <f>IF((I33&lt;&gt;店舗数一覧_2021!I33),"○","")</f>
        <v/>
      </c>
      <c r="L33" s="134">
        <v>11900</v>
      </c>
      <c r="M33" s="5">
        <f t="shared" si="6"/>
        <v>1983.3333333333333</v>
      </c>
    </row>
    <row r="34" spans="1:13">
      <c r="A34" s="19" t="s">
        <v>35</v>
      </c>
      <c r="B34" s="20" t="s">
        <v>45</v>
      </c>
      <c r="C34" s="2">
        <v>76</v>
      </c>
      <c r="D34" s="2">
        <v>67</v>
      </c>
      <c r="E34" s="2">
        <v>12</v>
      </c>
      <c r="F34" s="2">
        <v>10</v>
      </c>
      <c r="G34" s="2">
        <v>1</v>
      </c>
      <c r="H34" s="2">
        <f t="shared" si="5"/>
        <v>166</v>
      </c>
      <c r="I34" s="123" t="str">
        <f t="shared" si="2"/>
        <v>統一超商</v>
      </c>
      <c r="J34" s="131" t="str">
        <f>IF((I34&lt;&gt;店舗数一覧_2021!I34),"○","")</f>
        <v/>
      </c>
      <c r="L34" s="134">
        <v>303612</v>
      </c>
      <c r="M34" s="5">
        <f t="shared" si="6"/>
        <v>1828.9879518072289</v>
      </c>
    </row>
    <row r="35" spans="1:13">
      <c r="A35" s="19" t="s">
        <v>35</v>
      </c>
      <c r="B35" s="20" t="s">
        <v>46</v>
      </c>
      <c r="C35" s="2">
        <v>1</v>
      </c>
      <c r="D35" s="2">
        <v>1</v>
      </c>
      <c r="H35" s="2">
        <f t="shared" si="5"/>
        <v>2</v>
      </c>
      <c r="I35" s="123" t="str">
        <f t="shared" si="2"/>
        <v>首位複数</v>
      </c>
      <c r="J35" s="131" t="str">
        <f>IF((I35&lt;&gt;店舗数一覧_2021!I35),"○","")</f>
        <v/>
      </c>
      <c r="L35" s="134">
        <v>6721</v>
      </c>
      <c r="M35" s="5">
        <f t="shared" si="6"/>
        <v>3360.5</v>
      </c>
    </row>
    <row r="36" spans="1:13">
      <c r="A36" s="19" t="s">
        <v>35</v>
      </c>
      <c r="B36" s="20" t="s">
        <v>47</v>
      </c>
      <c r="C36" s="2">
        <v>2</v>
      </c>
      <c r="D36" s="2">
        <v>2</v>
      </c>
      <c r="H36" s="2">
        <f t="shared" si="5"/>
        <v>4</v>
      </c>
      <c r="I36" s="123" t="str">
        <f t="shared" si="2"/>
        <v>首位複数</v>
      </c>
      <c r="J36" s="131" t="str">
        <f>IF((I36&lt;&gt;店舗数一覧_2021!I36),"○","")</f>
        <v/>
      </c>
      <c r="L36" s="134">
        <v>220511</v>
      </c>
      <c r="M36" s="5">
        <f t="shared" si="6"/>
        <v>55127.75</v>
      </c>
    </row>
    <row r="37" spans="1:13">
      <c r="A37" s="19" t="s">
        <v>35</v>
      </c>
      <c r="B37" s="20" t="s">
        <v>48</v>
      </c>
      <c r="C37" s="2">
        <v>48</v>
      </c>
      <c r="D37" s="2">
        <v>41</v>
      </c>
      <c r="E37" s="2">
        <v>4</v>
      </c>
      <c r="F37" s="2">
        <v>9</v>
      </c>
      <c r="H37" s="2">
        <f t="shared" si="5"/>
        <v>102</v>
      </c>
      <c r="I37" s="123" t="str">
        <f t="shared" si="2"/>
        <v>統一超商</v>
      </c>
      <c r="J37" s="131" t="str">
        <f>IF((I37&lt;&gt;店舗数一覧_2021!I37),"○","")</f>
        <v/>
      </c>
      <c r="L37" s="134">
        <v>412653</v>
      </c>
      <c r="M37" s="5">
        <f t="shared" si="6"/>
        <v>4045.6176470588234</v>
      </c>
    </row>
    <row r="38" spans="1:13">
      <c r="A38" s="19" t="s">
        <v>35</v>
      </c>
      <c r="B38" s="20" t="s">
        <v>49</v>
      </c>
      <c r="C38" s="2">
        <v>102</v>
      </c>
      <c r="D38" s="2">
        <v>97</v>
      </c>
      <c r="E38" s="2">
        <v>11</v>
      </c>
      <c r="F38" s="2">
        <v>22</v>
      </c>
      <c r="G38" s="2">
        <v>1</v>
      </c>
      <c r="H38" s="2">
        <f t="shared" si="5"/>
        <v>233</v>
      </c>
      <c r="I38" s="123" t="str">
        <f t="shared" si="2"/>
        <v>統一超商</v>
      </c>
      <c r="J38" s="131" t="str">
        <f>IF((I38&lt;&gt;店舗数一覧_2021!I38),"○","")</f>
        <v/>
      </c>
      <c r="L38" s="134">
        <v>238009</v>
      </c>
      <c r="M38" s="5">
        <f t="shared" si="6"/>
        <v>1021.4978540772532</v>
      </c>
    </row>
    <row r="39" spans="1:13">
      <c r="A39" s="19" t="s">
        <v>35</v>
      </c>
      <c r="B39" s="20" t="s">
        <v>50</v>
      </c>
      <c r="C39" s="2">
        <v>57</v>
      </c>
      <c r="D39" s="2">
        <v>47</v>
      </c>
      <c r="E39" s="2">
        <v>9</v>
      </c>
      <c r="F39" s="2">
        <v>14</v>
      </c>
      <c r="H39" s="2">
        <f t="shared" si="5"/>
        <v>127</v>
      </c>
      <c r="I39" s="123" t="str">
        <f t="shared" si="2"/>
        <v>統一超商</v>
      </c>
      <c r="J39" s="131" t="str">
        <f>IF((I39&lt;&gt;店舗数一覧_2021!I39),"○","")</f>
        <v/>
      </c>
      <c r="L39" s="134">
        <v>183860</v>
      </c>
      <c r="M39" s="5">
        <f t="shared" si="6"/>
        <v>1447.7165354330709</v>
      </c>
    </row>
    <row r="40" spans="1:13">
      <c r="A40" s="19" t="s">
        <v>35</v>
      </c>
      <c r="B40" s="20" t="s">
        <v>51</v>
      </c>
      <c r="C40" s="2">
        <v>31</v>
      </c>
      <c r="D40" s="2">
        <v>22</v>
      </c>
      <c r="E40" s="2">
        <v>3</v>
      </c>
      <c r="F40" s="2">
        <v>7</v>
      </c>
      <c r="H40" s="2">
        <f t="shared" si="5"/>
        <v>63</v>
      </c>
      <c r="I40" s="123" t="str">
        <f t="shared" si="2"/>
        <v>統一超商</v>
      </c>
      <c r="J40" s="131" t="str">
        <f>IF((I40&lt;&gt;店舗数一覧_2021!I40),"○","")</f>
        <v/>
      </c>
      <c r="L40" s="134">
        <v>87443</v>
      </c>
      <c r="M40" s="5">
        <f t="shared" si="6"/>
        <v>1387.984126984127</v>
      </c>
    </row>
    <row r="41" spans="1:13">
      <c r="A41" s="19" t="s">
        <v>35</v>
      </c>
      <c r="B41" s="20" t="s">
        <v>52</v>
      </c>
      <c r="C41" s="2">
        <v>45</v>
      </c>
      <c r="D41" s="2">
        <v>35</v>
      </c>
      <c r="E41" s="2">
        <v>5</v>
      </c>
      <c r="F41" s="2">
        <v>19</v>
      </c>
      <c r="H41" s="2">
        <f t="shared" si="5"/>
        <v>104</v>
      </c>
      <c r="I41" s="123" t="str">
        <f t="shared" si="2"/>
        <v>統一超商</v>
      </c>
      <c r="J41" s="131" t="str">
        <f>IF((I41&lt;&gt;店舗数一覧_2021!I41),"○","")</f>
        <v/>
      </c>
      <c r="L41" s="134">
        <v>385840</v>
      </c>
      <c r="M41" s="5">
        <f t="shared" si="6"/>
        <v>3710</v>
      </c>
    </row>
    <row r="42" spans="1:13">
      <c r="A42" s="19" t="s">
        <v>35</v>
      </c>
      <c r="B42" s="20" t="s">
        <v>53</v>
      </c>
      <c r="C42" s="2">
        <v>25</v>
      </c>
      <c r="D42" s="2">
        <v>9</v>
      </c>
      <c r="E42" s="2">
        <v>6</v>
      </c>
      <c r="F42" s="2">
        <v>8</v>
      </c>
      <c r="G42" s="2">
        <v>2</v>
      </c>
      <c r="H42" s="2">
        <f t="shared" si="5"/>
        <v>50</v>
      </c>
      <c r="I42" s="123" t="str">
        <f t="shared" si="2"/>
        <v>統一超商</v>
      </c>
      <c r="J42" s="131" t="str">
        <f>IF((I42&lt;&gt;店舗数一覧_2021!I42),"○","")</f>
        <v/>
      </c>
      <c r="L42" s="134">
        <v>78633</v>
      </c>
      <c r="M42" s="5">
        <f t="shared" si="6"/>
        <v>1572.66</v>
      </c>
    </row>
    <row r="43" spans="1:13">
      <c r="A43" s="19" t="s">
        <v>35</v>
      </c>
      <c r="B43" s="20" t="s">
        <v>54</v>
      </c>
      <c r="C43" s="2">
        <v>95</v>
      </c>
      <c r="D43" s="2">
        <v>72</v>
      </c>
      <c r="E43" s="2">
        <v>4</v>
      </c>
      <c r="F43" s="2">
        <v>73</v>
      </c>
      <c r="H43" s="2">
        <f t="shared" si="5"/>
        <v>244</v>
      </c>
      <c r="I43" s="123" t="str">
        <f t="shared" si="2"/>
        <v>統一超商</v>
      </c>
      <c r="J43" s="131" t="str">
        <f>IF((I43&lt;&gt;店舗数一覧_2021!I43),"○","")</f>
        <v/>
      </c>
      <c r="L43" s="134">
        <v>117956</v>
      </c>
      <c r="M43" s="5">
        <f t="shared" si="6"/>
        <v>483.42622950819674</v>
      </c>
    </row>
    <row r="44" spans="1:13">
      <c r="A44" s="19" t="s">
        <v>35</v>
      </c>
      <c r="B44" s="20" t="s">
        <v>55</v>
      </c>
      <c r="C44" s="2">
        <v>101</v>
      </c>
      <c r="D44" s="2">
        <v>86</v>
      </c>
      <c r="E44" s="2">
        <v>10</v>
      </c>
      <c r="F44" s="2">
        <v>29</v>
      </c>
      <c r="G44" s="2">
        <v>1</v>
      </c>
      <c r="H44" s="2">
        <f t="shared" si="5"/>
        <v>227</v>
      </c>
      <c r="I44" s="123" t="str">
        <f t="shared" si="2"/>
        <v>統一超商</v>
      </c>
      <c r="J44" s="131" t="str">
        <f>IF((I44&lt;&gt;店舗数一覧_2021!I44),"○","")</f>
        <v/>
      </c>
      <c r="L44" s="134">
        <v>202228</v>
      </c>
      <c r="M44" s="5">
        <f t="shared" si="6"/>
        <v>890.87224669603529</v>
      </c>
    </row>
    <row r="45" spans="1:13">
      <c r="A45" s="19" t="s">
        <v>35</v>
      </c>
      <c r="B45" s="20" t="s">
        <v>56</v>
      </c>
      <c r="C45" s="2">
        <v>22</v>
      </c>
      <c r="D45" s="2">
        <v>16</v>
      </c>
      <c r="E45" s="2">
        <v>7</v>
      </c>
      <c r="F45" s="2">
        <v>2</v>
      </c>
      <c r="H45" s="2">
        <f t="shared" si="5"/>
        <v>47</v>
      </c>
      <c r="I45" s="123" t="str">
        <f t="shared" si="2"/>
        <v>統一超商</v>
      </c>
      <c r="J45" s="131" t="str">
        <f>IF((I45&lt;&gt;店舗数一覧_2021!I45),"○","")</f>
        <v/>
      </c>
      <c r="L45" s="134">
        <v>88815</v>
      </c>
      <c r="M45" s="5">
        <f t="shared" si="6"/>
        <v>1889.6808510638298</v>
      </c>
    </row>
    <row r="46" spans="1:13">
      <c r="A46" s="19" t="s">
        <v>35</v>
      </c>
      <c r="B46" s="20" t="s">
        <v>57</v>
      </c>
      <c r="C46" s="2">
        <v>36</v>
      </c>
      <c r="D46" s="2">
        <v>26</v>
      </c>
      <c r="E46" s="2">
        <v>1</v>
      </c>
      <c r="F46" s="2">
        <v>11</v>
      </c>
      <c r="H46" s="2">
        <f t="shared" si="5"/>
        <v>74</v>
      </c>
      <c r="I46" s="123" t="str">
        <f t="shared" si="2"/>
        <v>統一超商</v>
      </c>
      <c r="J46" s="131" t="str">
        <f>IF((I46&lt;&gt;店舗数一覧_2021!I46),"○","")</f>
        <v/>
      </c>
      <c r="L46" s="134">
        <v>39556</v>
      </c>
      <c r="M46" s="5">
        <f t="shared" si="6"/>
        <v>534.54054054054052</v>
      </c>
    </row>
    <row r="47" spans="1:13">
      <c r="A47" s="19" t="s">
        <v>35</v>
      </c>
      <c r="B47" s="20" t="s">
        <v>58</v>
      </c>
      <c r="C47" s="2">
        <v>43</v>
      </c>
      <c r="D47" s="2">
        <v>40</v>
      </c>
      <c r="E47" s="2">
        <v>5</v>
      </c>
      <c r="F47" s="2">
        <v>14</v>
      </c>
      <c r="G47" s="2">
        <v>1</v>
      </c>
      <c r="H47" s="2">
        <f t="shared" si="5"/>
        <v>103</v>
      </c>
      <c r="I47" s="123" t="str">
        <f t="shared" si="2"/>
        <v>統一超商</v>
      </c>
      <c r="J47" s="131" t="str">
        <f>IF((I47&lt;&gt;店舗数一覧_2021!I47),"○","")</f>
        <v/>
      </c>
      <c r="L47" s="134">
        <v>180803</v>
      </c>
      <c r="M47" s="5">
        <f t="shared" si="6"/>
        <v>1755.3689320388351</v>
      </c>
    </row>
    <row r="48" spans="1:13">
      <c r="A48" s="19" t="s">
        <v>35</v>
      </c>
      <c r="B48" s="20" t="s">
        <v>59</v>
      </c>
      <c r="C48" s="2">
        <v>26</v>
      </c>
      <c r="D48" s="2">
        <v>21</v>
      </c>
      <c r="E48" s="2">
        <v>1</v>
      </c>
      <c r="F48" s="2">
        <v>11</v>
      </c>
      <c r="H48" s="2">
        <f t="shared" si="5"/>
        <v>59</v>
      </c>
      <c r="I48" s="123" t="str">
        <f t="shared" si="2"/>
        <v>統一超商</v>
      </c>
      <c r="J48" s="131" t="str">
        <f>IF((I48&lt;&gt;店舗数一覧_2021!I48),"○","")</f>
        <v/>
      </c>
      <c r="L48" s="134">
        <v>22685</v>
      </c>
      <c r="M48" s="5">
        <f t="shared" si="6"/>
        <v>384.49152542372883</v>
      </c>
    </row>
    <row r="49" spans="1:19">
      <c r="A49" s="19" t="s">
        <v>35</v>
      </c>
      <c r="B49" s="20" t="s">
        <v>60</v>
      </c>
      <c r="C49" s="2">
        <v>13</v>
      </c>
      <c r="D49" s="2">
        <v>7</v>
      </c>
      <c r="E49" s="2">
        <v>2</v>
      </c>
      <c r="F49" s="2">
        <v>6</v>
      </c>
      <c r="H49" s="2">
        <f t="shared" si="5"/>
        <v>28</v>
      </c>
      <c r="I49" s="123" t="str">
        <f t="shared" si="2"/>
        <v>統一超商</v>
      </c>
      <c r="J49" s="131" t="str">
        <f>IF((I49&lt;&gt;店舗数一覧_2021!I49),"○","")</f>
        <v/>
      </c>
      <c r="L49" s="134">
        <v>11643</v>
      </c>
      <c r="M49" s="5">
        <f t="shared" si="6"/>
        <v>415.82142857142856</v>
      </c>
    </row>
    <row r="50" spans="1:19">
      <c r="A50" s="19" t="s">
        <v>35</v>
      </c>
      <c r="B50" s="20" t="s">
        <v>61</v>
      </c>
      <c r="C50" s="2">
        <v>52</v>
      </c>
      <c r="D50" s="2">
        <v>43</v>
      </c>
      <c r="E50" s="2">
        <v>11</v>
      </c>
      <c r="F50" s="2">
        <v>21</v>
      </c>
      <c r="H50" s="2">
        <f t="shared" si="5"/>
        <v>127</v>
      </c>
      <c r="I50" s="123" t="str">
        <f t="shared" si="2"/>
        <v>統一超商</v>
      </c>
      <c r="J50" s="131" t="str">
        <f>IF((I50&lt;&gt;店舗数一覧_2021!I50),"○","")</f>
        <v/>
      </c>
      <c r="L50" s="134">
        <v>116810</v>
      </c>
      <c r="M50" s="5">
        <f t="shared" si="6"/>
        <v>919.76377952755911</v>
      </c>
    </row>
    <row r="51" spans="1:19">
      <c r="A51" s="19" t="s">
        <v>35</v>
      </c>
      <c r="B51" s="20" t="s">
        <v>62</v>
      </c>
      <c r="C51" s="2">
        <v>3</v>
      </c>
      <c r="D51" s="2">
        <v>1</v>
      </c>
      <c r="E51" s="2">
        <v>2</v>
      </c>
      <c r="F51" s="2">
        <v>1</v>
      </c>
      <c r="H51" s="2">
        <f t="shared" si="5"/>
        <v>7</v>
      </c>
      <c r="I51" s="123" t="str">
        <f t="shared" si="2"/>
        <v>統一超商</v>
      </c>
      <c r="J51" s="131" t="str">
        <f>IF((I51&lt;&gt;店舗数一覧_2021!I51),"○","")</f>
        <v/>
      </c>
      <c r="L51" s="134">
        <v>421603</v>
      </c>
      <c r="M51" s="5">
        <f t="shared" si="6"/>
        <v>60229</v>
      </c>
    </row>
    <row r="52" spans="1:19">
      <c r="A52" s="19" t="s">
        <v>35</v>
      </c>
      <c r="B52" s="20" t="s">
        <v>63</v>
      </c>
      <c r="C52" s="2">
        <v>1</v>
      </c>
      <c r="D52" s="2">
        <v>1</v>
      </c>
      <c r="H52" s="2">
        <f t="shared" si="5"/>
        <v>2</v>
      </c>
      <c r="I52" s="123" t="str">
        <f t="shared" si="2"/>
        <v>首位複数</v>
      </c>
      <c r="J52" s="131" t="str">
        <f>IF((I52&lt;&gt;店舗数一覧_2021!I52),"○","")</f>
        <v/>
      </c>
      <c r="L52" s="134">
        <v>6346</v>
      </c>
      <c r="M52" s="5">
        <f t="shared" si="6"/>
        <v>3173</v>
      </c>
    </row>
    <row r="53" spans="1:19">
      <c r="A53" s="19" t="s">
        <v>35</v>
      </c>
      <c r="B53" s="20" t="s">
        <v>64</v>
      </c>
      <c r="C53" s="2">
        <v>2</v>
      </c>
      <c r="H53" s="2">
        <f t="shared" si="5"/>
        <v>2</v>
      </c>
      <c r="I53" s="123" t="str">
        <f t="shared" si="2"/>
        <v>統一超商</v>
      </c>
      <c r="J53" s="131" t="str">
        <f>IF((I53&lt;&gt;店舗数一覧_2021!I53),"○","")</f>
        <v/>
      </c>
      <c r="L53" s="134">
        <v>8565</v>
      </c>
      <c r="M53" s="5">
        <f t="shared" si="6"/>
        <v>4282.5</v>
      </c>
      <c r="N53" s="6">
        <f>SUM(C25:C53)</f>
        <v>989</v>
      </c>
      <c r="O53" s="6">
        <f>SUM(D25:D53)</f>
        <v>824</v>
      </c>
      <c r="P53" s="6">
        <f>SUM(E25:E53)</f>
        <v>134</v>
      </c>
      <c r="Q53" s="6">
        <f>SUM(F25:F53)</f>
        <v>309</v>
      </c>
      <c r="R53" s="6">
        <f>SUM(G25:G53)</f>
        <v>8</v>
      </c>
      <c r="S53" s="6">
        <f>SUM(N53:R53)</f>
        <v>2264</v>
      </c>
    </row>
    <row r="54" spans="1:19">
      <c r="I54" s="123"/>
      <c r="J54" s="131" t="str">
        <f>IF((I54&lt;&gt;店舗数一覧_2021!I54),"○","")</f>
        <v/>
      </c>
      <c r="L54" s="134"/>
    </row>
    <row r="55" spans="1:19">
      <c r="A55" s="19" t="s">
        <v>65</v>
      </c>
      <c r="B55" s="20" t="s">
        <v>66</v>
      </c>
      <c r="C55" s="2">
        <v>134</v>
      </c>
      <c r="D55" s="2">
        <v>84</v>
      </c>
      <c r="E55" s="2">
        <v>35</v>
      </c>
      <c r="F55" s="2">
        <v>39</v>
      </c>
      <c r="G55" s="2">
        <v>1</v>
      </c>
      <c r="H55" s="2">
        <f t="shared" ref="H55:H67" si="7">SUM(C55:G55)</f>
        <v>293</v>
      </c>
      <c r="I55" s="123" t="str">
        <f t="shared" si="2"/>
        <v>統一超商</v>
      </c>
      <c r="J55" s="131" t="str">
        <f>IF((I55&lt;&gt;店舗数一覧_2021!I55),"○","")</f>
        <v/>
      </c>
      <c r="L55" s="134">
        <v>419085</v>
      </c>
      <c r="M55" s="5">
        <f t="shared" ref="M55:M67" si="8">IF(H55=0,"-",(L55/H55))</f>
        <v>1430.3242320819113</v>
      </c>
    </row>
    <row r="56" spans="1:19">
      <c r="A56" s="19" t="s">
        <v>65</v>
      </c>
      <c r="B56" s="20" t="s">
        <v>67</v>
      </c>
      <c r="C56" s="2">
        <v>56</v>
      </c>
      <c r="D56" s="2">
        <v>20</v>
      </c>
      <c r="E56" s="2">
        <v>20</v>
      </c>
      <c r="F56" s="2">
        <v>22</v>
      </c>
      <c r="H56" s="2">
        <f t="shared" si="7"/>
        <v>118</v>
      </c>
      <c r="I56" s="123" t="str">
        <f t="shared" si="2"/>
        <v>統一超商</v>
      </c>
      <c r="J56" s="131" t="str">
        <f>IF((I56&lt;&gt;店舗数一覧_2021!I56),"○","")</f>
        <v/>
      </c>
      <c r="L56" s="134">
        <v>228518</v>
      </c>
      <c r="M56" s="5">
        <f t="shared" si="8"/>
        <v>1936.593220338983</v>
      </c>
    </row>
    <row r="57" spans="1:19">
      <c r="A57" s="19" t="s">
        <v>65</v>
      </c>
      <c r="B57" s="20" t="s">
        <v>68</v>
      </c>
      <c r="C57" s="2">
        <v>34</v>
      </c>
      <c r="D57" s="2">
        <v>11</v>
      </c>
      <c r="E57" s="2">
        <v>7</v>
      </c>
      <c r="F57" s="2">
        <v>21</v>
      </c>
      <c r="H57" s="2">
        <f t="shared" si="7"/>
        <v>73</v>
      </c>
      <c r="I57" s="123" t="str">
        <f t="shared" si="2"/>
        <v>統一超商</v>
      </c>
      <c r="J57" s="131" t="str">
        <f>IF((I57&lt;&gt;店舗数一覧_2021!I57),"○","")</f>
        <v/>
      </c>
      <c r="L57" s="134">
        <v>124124</v>
      </c>
      <c r="M57" s="5">
        <f t="shared" si="8"/>
        <v>1700.3287671232877</v>
      </c>
    </row>
    <row r="58" spans="1:19">
      <c r="A58" s="19" t="s">
        <v>65</v>
      </c>
      <c r="B58" s="20" t="s">
        <v>69</v>
      </c>
      <c r="C58" s="2">
        <v>35</v>
      </c>
      <c r="D58" s="2">
        <v>19</v>
      </c>
      <c r="E58" s="2">
        <v>11</v>
      </c>
      <c r="F58" s="2">
        <v>28</v>
      </c>
      <c r="H58" s="2">
        <f t="shared" si="7"/>
        <v>93</v>
      </c>
      <c r="I58" s="123" t="str">
        <f t="shared" si="2"/>
        <v>統一超商</v>
      </c>
      <c r="J58" s="131" t="str">
        <f>IF((I58&lt;&gt;店舗数一覧_2021!I58),"○","")</f>
        <v/>
      </c>
      <c r="L58" s="134">
        <v>173963</v>
      </c>
      <c r="M58" s="5">
        <f t="shared" si="8"/>
        <v>1870.5698924731182</v>
      </c>
    </row>
    <row r="59" spans="1:19">
      <c r="A59" s="19" t="s">
        <v>65</v>
      </c>
      <c r="B59" s="20" t="s">
        <v>70</v>
      </c>
      <c r="C59" s="2">
        <v>12</v>
      </c>
      <c r="D59" s="2">
        <v>5</v>
      </c>
      <c r="E59" s="2">
        <v>1</v>
      </c>
      <c r="F59" s="2">
        <v>10</v>
      </c>
      <c r="H59" s="2">
        <f t="shared" si="7"/>
        <v>28</v>
      </c>
      <c r="I59" s="123" t="str">
        <f t="shared" si="2"/>
        <v>統一超商</v>
      </c>
      <c r="J59" s="131" t="str">
        <f>IF((I59&lt;&gt;店舗数一覧_2021!I59),"○","")</f>
        <v/>
      </c>
      <c r="L59" s="134">
        <v>49260</v>
      </c>
      <c r="M59" s="5">
        <f t="shared" si="8"/>
        <v>1759.2857142857142</v>
      </c>
    </row>
    <row r="60" spans="1:19">
      <c r="A60" s="19" t="s">
        <v>65</v>
      </c>
      <c r="B60" s="20" t="s">
        <v>71</v>
      </c>
      <c r="C60" s="2">
        <v>18</v>
      </c>
      <c r="D60" s="2">
        <v>7</v>
      </c>
      <c r="E60" s="2">
        <v>6</v>
      </c>
      <c r="F60" s="2">
        <v>9</v>
      </c>
      <c r="H60" s="2">
        <f t="shared" si="7"/>
        <v>40</v>
      </c>
      <c r="I60" s="123" t="str">
        <f t="shared" si="2"/>
        <v>統一超商</v>
      </c>
      <c r="J60" s="131" t="str">
        <f>IF((I60&lt;&gt;店舗数一覧_2021!I60),"○","")</f>
        <v/>
      </c>
      <c r="L60" s="134">
        <v>68259</v>
      </c>
      <c r="M60" s="5">
        <f t="shared" si="8"/>
        <v>1706.4749999999999</v>
      </c>
    </row>
    <row r="61" spans="1:19">
      <c r="A61" s="19" t="s">
        <v>65</v>
      </c>
      <c r="B61" s="20" t="s">
        <v>72</v>
      </c>
      <c r="C61" s="2">
        <v>130</v>
      </c>
      <c r="D61" s="2">
        <v>68</v>
      </c>
      <c r="E61" s="2">
        <v>17</v>
      </c>
      <c r="F61" s="2">
        <v>38</v>
      </c>
      <c r="G61" s="2">
        <v>2</v>
      </c>
      <c r="H61" s="2">
        <f t="shared" si="7"/>
        <v>255</v>
      </c>
      <c r="I61" s="123" t="str">
        <f t="shared" si="2"/>
        <v>統一超商</v>
      </c>
      <c r="J61" s="131" t="str">
        <f>IF((I61&lt;&gt;店舗数一覧_2021!I61),"○","")</f>
        <v/>
      </c>
      <c r="L61" s="134">
        <v>454643</v>
      </c>
      <c r="M61" s="5">
        <f t="shared" si="8"/>
        <v>1782.9137254901962</v>
      </c>
    </row>
    <row r="62" spans="1:19">
      <c r="A62" s="19" t="s">
        <v>65</v>
      </c>
      <c r="B62" s="20" t="s">
        <v>73</v>
      </c>
      <c r="C62" s="2">
        <v>73</v>
      </c>
      <c r="D62" s="2">
        <v>35</v>
      </c>
      <c r="E62" s="2">
        <v>13</v>
      </c>
      <c r="F62" s="2">
        <v>21</v>
      </c>
      <c r="H62" s="2">
        <f t="shared" si="7"/>
        <v>142</v>
      </c>
      <c r="I62" s="123" t="str">
        <f t="shared" si="2"/>
        <v>統一超商</v>
      </c>
      <c r="J62" s="131" t="str">
        <f>IF((I62&lt;&gt;店舗数一覧_2021!I62),"○","")</f>
        <v/>
      </c>
      <c r="L62" s="134">
        <v>163466</v>
      </c>
      <c r="M62" s="5">
        <f t="shared" si="8"/>
        <v>1151.1690140845071</v>
      </c>
    </row>
    <row r="63" spans="1:19">
      <c r="A63" s="19" t="s">
        <v>65</v>
      </c>
      <c r="B63" s="20" t="s">
        <v>74</v>
      </c>
      <c r="C63" s="2">
        <v>46</v>
      </c>
      <c r="D63" s="2">
        <v>30</v>
      </c>
      <c r="E63" s="2">
        <v>9</v>
      </c>
      <c r="F63" s="2">
        <v>25</v>
      </c>
      <c r="H63" s="2">
        <f t="shared" si="7"/>
        <v>110</v>
      </c>
      <c r="I63" s="123" t="str">
        <f t="shared" si="2"/>
        <v>統一超商</v>
      </c>
      <c r="J63" s="131" t="str">
        <f>IF((I63&lt;&gt;店舗数一覧_2021!I63),"○","")</f>
        <v/>
      </c>
      <c r="L63" s="134">
        <v>207374</v>
      </c>
      <c r="M63" s="5">
        <f t="shared" si="8"/>
        <v>1885.2181818181818</v>
      </c>
    </row>
    <row r="64" spans="1:19">
      <c r="A64" s="19" t="s">
        <v>65</v>
      </c>
      <c r="B64" s="20" t="s">
        <v>75</v>
      </c>
      <c r="C64" s="2">
        <v>24</v>
      </c>
      <c r="D64" s="2">
        <v>12</v>
      </c>
      <c r="E64" s="2">
        <v>7</v>
      </c>
      <c r="F64" s="2">
        <v>6</v>
      </c>
      <c r="H64" s="2">
        <f t="shared" si="7"/>
        <v>49</v>
      </c>
      <c r="I64" s="123" t="str">
        <f t="shared" si="2"/>
        <v>統一超商</v>
      </c>
      <c r="J64" s="131" t="str">
        <f>IF((I64&lt;&gt;店舗数一覧_2021!I64),"○","")</f>
        <v/>
      </c>
      <c r="L64" s="134">
        <v>95655</v>
      </c>
      <c r="M64" s="5">
        <f t="shared" si="8"/>
        <v>1952.1428571428571</v>
      </c>
    </row>
    <row r="65" spans="1:19">
      <c r="A65" s="19" t="s">
        <v>65</v>
      </c>
      <c r="B65" s="20" t="s">
        <v>76</v>
      </c>
      <c r="C65" s="2">
        <v>1</v>
      </c>
      <c r="E65" s="2">
        <v>1</v>
      </c>
      <c r="F65" s="2">
        <v>1</v>
      </c>
      <c r="H65" s="2">
        <f t="shared" si="7"/>
        <v>3</v>
      </c>
      <c r="I65" s="123" t="str">
        <f t="shared" si="2"/>
        <v>首位複数</v>
      </c>
      <c r="J65" s="131" t="str">
        <f>IF((I65&lt;&gt;店舗数一覧_2021!I65),"○","")</f>
        <v/>
      </c>
      <c r="L65" s="134">
        <v>12286</v>
      </c>
      <c r="M65" s="5">
        <f t="shared" si="8"/>
        <v>4095.3333333333335</v>
      </c>
    </row>
    <row r="66" spans="1:19">
      <c r="A66" s="19" t="s">
        <v>65</v>
      </c>
      <c r="B66" s="20" t="s">
        <v>77</v>
      </c>
      <c r="C66" s="2">
        <v>35</v>
      </c>
      <c r="D66" s="2">
        <v>11</v>
      </c>
      <c r="E66" s="2">
        <v>8</v>
      </c>
      <c r="F66" s="2">
        <v>19</v>
      </c>
      <c r="H66" s="2">
        <f t="shared" si="7"/>
        <v>73</v>
      </c>
      <c r="I66" s="123" t="str">
        <f t="shared" si="2"/>
        <v>統一超商</v>
      </c>
      <c r="J66" s="131" t="str">
        <f>IF((I66&lt;&gt;店舗数一覧_2021!I66),"○","")</f>
        <v/>
      </c>
      <c r="L66" s="134">
        <v>93205</v>
      </c>
      <c r="M66" s="5">
        <f t="shared" si="8"/>
        <v>1276.7808219178082</v>
      </c>
    </row>
    <row r="67" spans="1:19">
      <c r="A67" s="19" t="s">
        <v>65</v>
      </c>
      <c r="B67" s="20" t="s">
        <v>78</v>
      </c>
      <c r="C67" s="2">
        <v>61</v>
      </c>
      <c r="D67" s="2">
        <v>31</v>
      </c>
      <c r="E67" s="2">
        <v>5</v>
      </c>
      <c r="F67" s="2">
        <v>24</v>
      </c>
      <c r="G67" s="2">
        <v>1</v>
      </c>
      <c r="H67" s="2">
        <f t="shared" si="7"/>
        <v>122</v>
      </c>
      <c r="I67" s="123" t="str">
        <f t="shared" si="2"/>
        <v>統一超商</v>
      </c>
      <c r="J67" s="131" t="str">
        <f>IF((I67&lt;&gt;店舗数一覧_2021!I67),"○","")</f>
        <v/>
      </c>
      <c r="L67" s="134">
        <v>166827</v>
      </c>
      <c r="M67" s="5">
        <f t="shared" si="8"/>
        <v>1367.4344262295083</v>
      </c>
      <c r="N67" s="6">
        <f>SUM(C54:C67)</f>
        <v>659</v>
      </c>
      <c r="O67" s="6">
        <f>SUM(D54:D67)</f>
        <v>333</v>
      </c>
      <c r="P67" s="6">
        <f>SUM(E54:E67)</f>
        <v>140</v>
      </c>
      <c r="Q67" s="6">
        <f>SUM(F54:F67)</f>
        <v>263</v>
      </c>
      <c r="R67" s="6">
        <f>SUM(G54:G67)</f>
        <v>4</v>
      </c>
      <c r="S67" s="6">
        <f>SUM(N67:R67)</f>
        <v>1399</v>
      </c>
    </row>
    <row r="68" spans="1:19">
      <c r="I68" s="123"/>
      <c r="J68" s="131" t="str">
        <f>IF((I68&lt;&gt;店舗数一覧_2021!I68),"○","")</f>
        <v/>
      </c>
      <c r="L68" s="134"/>
    </row>
    <row r="69" spans="1:19">
      <c r="A69" s="19" t="s">
        <v>79</v>
      </c>
      <c r="B69" s="20" t="s">
        <v>80</v>
      </c>
      <c r="C69" s="2">
        <v>62</v>
      </c>
      <c r="D69" s="2">
        <v>36</v>
      </c>
      <c r="E69" s="2">
        <v>11</v>
      </c>
      <c r="F69" s="2">
        <v>23</v>
      </c>
      <c r="H69" s="2">
        <f t="shared" ref="H69:H84" si="9">SUM(C69:G69)</f>
        <v>132</v>
      </c>
      <c r="I69" s="123" t="str">
        <f t="shared" ref="I69:I132" si="10">IF(MAX(C69:G69)=0,"没有店舗",IF(COUNTIF(C69:G69,MAX(C69:G69))&gt;1,"首位複数",INDEX(C$2:G$2,1,MATCH(MAX(C69:G69),C69:G69,0))))</f>
        <v>統一超商</v>
      </c>
      <c r="J69" s="131" t="str">
        <f>IF((I69&lt;&gt;店舗数一覧_2021!I69),"○","")</f>
        <v/>
      </c>
      <c r="L69" s="134">
        <v>197027</v>
      </c>
      <c r="M69" s="5">
        <f t="shared" ref="M69:M84" si="11">IF(H69=0,"-",(L69/H69))</f>
        <v>1492.628787878788</v>
      </c>
    </row>
    <row r="70" spans="1:19">
      <c r="A70" s="19" t="s">
        <v>79</v>
      </c>
      <c r="B70" s="20" t="s">
        <v>81</v>
      </c>
      <c r="C70" s="2">
        <v>34</v>
      </c>
      <c r="D70" s="2">
        <v>12</v>
      </c>
      <c r="E70" s="2">
        <v>10</v>
      </c>
      <c r="F70" s="2">
        <v>17</v>
      </c>
      <c r="G70" s="2">
        <v>1</v>
      </c>
      <c r="H70" s="2">
        <f t="shared" si="9"/>
        <v>74</v>
      </c>
      <c r="I70" s="123" t="str">
        <f t="shared" si="10"/>
        <v>統一超商</v>
      </c>
      <c r="J70" s="131" t="str">
        <f>IF((I70&lt;&gt;店舗数一覧_2021!I70),"○","")</f>
        <v/>
      </c>
      <c r="L70" s="134">
        <v>78207</v>
      </c>
      <c r="M70" s="5">
        <f t="shared" si="11"/>
        <v>1056.8513513513512</v>
      </c>
    </row>
    <row r="71" spans="1:19">
      <c r="A71" s="19" t="s">
        <v>79</v>
      </c>
      <c r="B71" s="20" t="s">
        <v>82</v>
      </c>
      <c r="C71" s="2">
        <v>15</v>
      </c>
      <c r="D71" s="2">
        <v>12</v>
      </c>
      <c r="E71" s="2">
        <v>4</v>
      </c>
      <c r="F71" s="2">
        <v>6</v>
      </c>
      <c r="H71" s="2">
        <f t="shared" si="9"/>
        <v>37</v>
      </c>
      <c r="I71" s="123" t="str">
        <f t="shared" si="10"/>
        <v>統一超商</v>
      </c>
      <c r="J71" s="131" t="str">
        <f>IF((I71&lt;&gt;店舗数一覧_2021!I71),"○","")</f>
        <v/>
      </c>
      <c r="L71" s="134">
        <v>57392</v>
      </c>
      <c r="M71" s="5">
        <f t="shared" si="11"/>
        <v>1551.1351351351352</v>
      </c>
    </row>
    <row r="72" spans="1:19">
      <c r="A72" s="19" t="s">
        <v>79</v>
      </c>
      <c r="B72" s="20" t="s">
        <v>83</v>
      </c>
      <c r="C72" s="2">
        <v>6</v>
      </c>
      <c r="D72" s="2">
        <v>3</v>
      </c>
      <c r="E72" s="2">
        <v>4</v>
      </c>
      <c r="F72" s="2">
        <v>1</v>
      </c>
      <c r="H72" s="2">
        <f t="shared" si="9"/>
        <v>14</v>
      </c>
      <c r="I72" s="123" t="str">
        <f t="shared" si="10"/>
        <v>統一超商</v>
      </c>
      <c r="J72" s="131" t="str">
        <f>IF((I72&lt;&gt;店舗数一覧_2021!I72),"○","")</f>
        <v/>
      </c>
      <c r="L72" s="134">
        <v>32857</v>
      </c>
      <c r="M72" s="5">
        <f t="shared" si="11"/>
        <v>2346.9285714285716</v>
      </c>
    </row>
    <row r="73" spans="1:19">
      <c r="A73" s="19" t="s">
        <v>79</v>
      </c>
      <c r="B73" s="20" t="s">
        <v>84</v>
      </c>
      <c r="C73" s="2">
        <v>4</v>
      </c>
      <c r="D73" s="2">
        <v>2</v>
      </c>
      <c r="E73" s="2">
        <v>3</v>
      </c>
      <c r="F73" s="2">
        <v>1</v>
      </c>
      <c r="H73" s="2">
        <f t="shared" si="9"/>
        <v>10</v>
      </c>
      <c r="I73" s="123" t="str">
        <f t="shared" si="10"/>
        <v>統一超商</v>
      </c>
      <c r="J73" s="131" t="str">
        <f>IF((I73&lt;&gt;店舗数一覧_2021!I73),"○","")</f>
        <v/>
      </c>
      <c r="L73" s="134">
        <v>27930</v>
      </c>
      <c r="M73" s="5">
        <f t="shared" si="11"/>
        <v>2793</v>
      </c>
    </row>
    <row r="74" spans="1:19">
      <c r="A74" s="19" t="s">
        <v>79</v>
      </c>
      <c r="B74" s="20" t="s">
        <v>85</v>
      </c>
      <c r="C74" s="2">
        <v>6</v>
      </c>
      <c r="D74" s="2">
        <v>3</v>
      </c>
      <c r="E74" s="2">
        <v>1</v>
      </c>
      <c r="F74" s="2">
        <v>4</v>
      </c>
      <c r="H74" s="2">
        <f t="shared" si="9"/>
        <v>14</v>
      </c>
      <c r="I74" s="123" t="str">
        <f t="shared" si="10"/>
        <v>統一超商</v>
      </c>
      <c r="J74" s="131" t="str">
        <f>IF((I74&lt;&gt;店舗数一覧_2021!I74),"○","")</f>
        <v/>
      </c>
      <c r="L74" s="134">
        <v>19917</v>
      </c>
      <c r="M74" s="5">
        <f t="shared" si="11"/>
        <v>1422.6428571428571</v>
      </c>
    </row>
    <row r="75" spans="1:19">
      <c r="A75" s="19" t="s">
        <v>79</v>
      </c>
      <c r="B75" s="20" t="s">
        <v>86</v>
      </c>
      <c r="C75" s="2">
        <v>24</v>
      </c>
      <c r="D75" s="2">
        <v>15</v>
      </c>
      <c r="E75" s="2">
        <v>5</v>
      </c>
      <c r="F75" s="2">
        <v>6</v>
      </c>
      <c r="H75" s="2">
        <f t="shared" si="9"/>
        <v>50</v>
      </c>
      <c r="I75" s="123" t="str">
        <f t="shared" si="10"/>
        <v>統一超商</v>
      </c>
      <c r="J75" s="131" t="str">
        <f>IF((I75&lt;&gt;店舗数一覧_2021!I75),"○","")</f>
        <v/>
      </c>
      <c r="L75" s="134">
        <v>97196</v>
      </c>
      <c r="M75" s="5">
        <f t="shared" si="11"/>
        <v>1943.92</v>
      </c>
    </row>
    <row r="76" spans="1:19">
      <c r="A76" s="19" t="s">
        <v>79</v>
      </c>
      <c r="B76" s="20" t="s">
        <v>87</v>
      </c>
      <c r="H76" s="2">
        <f t="shared" si="9"/>
        <v>0</v>
      </c>
      <c r="I76" s="123" t="str">
        <f t="shared" si="10"/>
        <v>没有店舗</v>
      </c>
      <c r="J76" s="131" t="str">
        <f>IF((I76&lt;&gt;店舗数一覧_2021!I76),"○","")</f>
        <v>○</v>
      </c>
      <c r="L76" s="134">
        <v>4503</v>
      </c>
      <c r="M76" s="5" t="str">
        <f t="shared" si="11"/>
        <v>-</v>
      </c>
    </row>
    <row r="77" spans="1:19">
      <c r="A77" s="19" t="s">
        <v>79</v>
      </c>
      <c r="B77" s="20" t="s">
        <v>88</v>
      </c>
      <c r="C77" s="2">
        <v>4</v>
      </c>
      <c r="D77" s="2">
        <v>2</v>
      </c>
      <c r="E77" s="2">
        <v>2</v>
      </c>
      <c r="H77" s="2">
        <f t="shared" si="9"/>
        <v>8</v>
      </c>
      <c r="I77" s="123" t="str">
        <f t="shared" si="10"/>
        <v>統一超商</v>
      </c>
      <c r="J77" s="131" t="str">
        <f>IF((I77&lt;&gt;店舗数一覧_2021!I77),"○","")</f>
        <v/>
      </c>
      <c r="L77" s="134">
        <v>12667</v>
      </c>
      <c r="M77" s="5">
        <f t="shared" si="11"/>
        <v>1583.375</v>
      </c>
    </row>
    <row r="78" spans="1:19">
      <c r="A78" s="19" t="s">
        <v>79</v>
      </c>
      <c r="B78" s="20" t="s">
        <v>89</v>
      </c>
      <c r="F78" s="2">
        <v>1</v>
      </c>
      <c r="H78" s="2">
        <f t="shared" si="9"/>
        <v>1</v>
      </c>
      <c r="I78" s="123" t="str">
        <f t="shared" si="10"/>
        <v>莱爾富国</v>
      </c>
      <c r="J78" s="131" t="str">
        <f>IF((I78&lt;&gt;店舗数一覧_2021!I78),"○","")</f>
        <v>○</v>
      </c>
      <c r="L78" s="134">
        <v>9582</v>
      </c>
      <c r="M78" s="5">
        <f t="shared" si="11"/>
        <v>9582</v>
      </c>
    </row>
    <row r="79" spans="1:19">
      <c r="A79" s="19" t="s">
        <v>79</v>
      </c>
      <c r="B79" s="20" t="s">
        <v>90</v>
      </c>
      <c r="C79" s="2">
        <v>1</v>
      </c>
      <c r="D79" s="2">
        <v>1</v>
      </c>
      <c r="H79" s="2">
        <f t="shared" si="9"/>
        <v>2</v>
      </c>
      <c r="I79" s="123" t="str">
        <f t="shared" si="10"/>
        <v>首位複数</v>
      </c>
      <c r="J79" s="131" t="str">
        <f>IF((I79&lt;&gt;店舗数一覧_2021!I79),"○","")</f>
        <v/>
      </c>
      <c r="L79" s="134">
        <v>9090</v>
      </c>
      <c r="M79" s="5">
        <f t="shared" si="11"/>
        <v>4545</v>
      </c>
    </row>
    <row r="80" spans="1:19">
      <c r="A80" s="19" t="s">
        <v>79</v>
      </c>
      <c r="B80" s="20" t="s">
        <v>91</v>
      </c>
      <c r="C80" s="2">
        <v>2</v>
      </c>
      <c r="E80" s="2">
        <v>2</v>
      </c>
      <c r="H80" s="2">
        <f t="shared" si="9"/>
        <v>4</v>
      </c>
      <c r="I80" s="123" t="str">
        <f t="shared" si="10"/>
        <v>首位複数</v>
      </c>
      <c r="J80" s="131" t="str">
        <f>IF((I80&lt;&gt;店舗数一覧_2021!I80),"○","")</f>
        <v/>
      </c>
      <c r="L80" s="134">
        <v>14614</v>
      </c>
      <c r="M80" s="5">
        <f t="shared" si="11"/>
        <v>3653.5</v>
      </c>
    </row>
    <row r="81" spans="1:19">
      <c r="A81" s="19" t="s">
        <v>79</v>
      </c>
      <c r="B81" s="20" t="s">
        <v>92</v>
      </c>
      <c r="C81" s="2">
        <v>14</v>
      </c>
      <c r="D81" s="2">
        <v>1</v>
      </c>
      <c r="E81" s="2">
        <v>1</v>
      </c>
      <c r="F81" s="2">
        <v>2</v>
      </c>
      <c r="H81" s="2">
        <f t="shared" si="9"/>
        <v>18</v>
      </c>
      <c r="I81" s="123" t="str">
        <f t="shared" si="10"/>
        <v>統一超商</v>
      </c>
      <c r="J81" s="131" t="str">
        <f>IF((I81&lt;&gt;店舗数一覧_2021!I81),"○","")</f>
        <v/>
      </c>
      <c r="L81" s="134">
        <v>5452</v>
      </c>
      <c r="M81" s="5">
        <f t="shared" si="11"/>
        <v>302.88888888888891</v>
      </c>
      <c r="N81" s="6">
        <f>SUM(C68:C81)</f>
        <v>172</v>
      </c>
      <c r="O81" s="6">
        <f>SUM(D68:D81)</f>
        <v>87</v>
      </c>
      <c r="P81" s="6">
        <f>SUM(E68:E81)</f>
        <v>43</v>
      </c>
      <c r="Q81" s="6">
        <f>SUM(F68:F81)</f>
        <v>61</v>
      </c>
      <c r="R81" s="6">
        <f>SUM(G68:G81)</f>
        <v>1</v>
      </c>
      <c r="S81" s="6">
        <f>SUM(N81:R81)</f>
        <v>364</v>
      </c>
    </row>
    <row r="82" spans="1:19" s="2" customFormat="1">
      <c r="A82" s="19" t="s">
        <v>93</v>
      </c>
      <c r="B82" s="20" t="s">
        <v>94</v>
      </c>
      <c r="C82" s="2">
        <v>34</v>
      </c>
      <c r="D82" s="2">
        <v>25</v>
      </c>
      <c r="E82" s="2">
        <v>6</v>
      </c>
      <c r="F82" s="2">
        <v>17</v>
      </c>
      <c r="H82" s="2">
        <f t="shared" si="9"/>
        <v>82</v>
      </c>
      <c r="I82" s="123" t="str">
        <f t="shared" si="10"/>
        <v>統一超商</v>
      </c>
      <c r="J82" s="131" t="str">
        <f>IF((I82&lt;&gt;店舗数一覧_2021!I82),"○","")</f>
        <v/>
      </c>
      <c r="K82" s="127"/>
      <c r="L82" s="134">
        <v>152540</v>
      </c>
      <c r="M82" s="5">
        <f t="shared" si="11"/>
        <v>1860.2439024390244</v>
      </c>
    </row>
    <row r="83" spans="1:19" s="2" customFormat="1">
      <c r="A83" s="19" t="s">
        <v>93</v>
      </c>
      <c r="B83" s="20" t="s">
        <v>95</v>
      </c>
      <c r="C83" s="2">
        <v>93</v>
      </c>
      <c r="D83" s="2">
        <v>51</v>
      </c>
      <c r="E83" s="2">
        <v>5</v>
      </c>
      <c r="F83" s="2">
        <v>41</v>
      </c>
      <c r="G83" s="2">
        <v>1</v>
      </c>
      <c r="H83" s="2">
        <f t="shared" si="9"/>
        <v>191</v>
      </c>
      <c r="I83" s="123" t="str">
        <f t="shared" si="10"/>
        <v>統一超商</v>
      </c>
      <c r="J83" s="131" t="str">
        <f>IF((I83&lt;&gt;店舗数一覧_2021!I83),"○","")</f>
        <v/>
      </c>
      <c r="K83" s="127"/>
      <c r="L83" s="134">
        <v>218561</v>
      </c>
      <c r="M83" s="5">
        <f t="shared" si="11"/>
        <v>1144.2984293193717</v>
      </c>
    </row>
    <row r="84" spans="1:19">
      <c r="A84" s="19" t="s">
        <v>93</v>
      </c>
      <c r="B84" s="20" t="s">
        <v>96</v>
      </c>
      <c r="C84" s="2">
        <v>22</v>
      </c>
      <c r="D84" s="2">
        <v>17</v>
      </c>
      <c r="E84" s="2">
        <v>2</v>
      </c>
      <c r="F84" s="2">
        <v>8</v>
      </c>
      <c r="H84" s="2">
        <f t="shared" si="9"/>
        <v>49</v>
      </c>
      <c r="I84" s="123" t="str">
        <f t="shared" si="10"/>
        <v>統一超商</v>
      </c>
      <c r="J84" s="131" t="str">
        <f>IF((I84&lt;&gt;店舗数一覧_2021!I84),"○","")</f>
        <v/>
      </c>
      <c r="L84" s="134">
        <v>78705</v>
      </c>
      <c r="M84" s="5">
        <f t="shared" si="11"/>
        <v>1606.2244897959183</v>
      </c>
      <c r="N84" s="6">
        <f>SUM(C82:C84)</f>
        <v>149</v>
      </c>
      <c r="O84" s="6">
        <f>SUM(D82:D84)</f>
        <v>93</v>
      </c>
      <c r="P84" s="6">
        <f>SUM(E82:E84)</f>
        <v>13</v>
      </c>
      <c r="Q84" s="6">
        <f>SUM(F82:F84)</f>
        <v>66</v>
      </c>
      <c r="R84" s="6">
        <f>SUM(G82:G84)</f>
        <v>1</v>
      </c>
      <c r="S84" s="6">
        <f>SUM(N84:R84)</f>
        <v>322</v>
      </c>
    </row>
    <row r="85" spans="1:19">
      <c r="I85" s="123"/>
      <c r="J85" s="131" t="str">
        <f>IF((I85&lt;&gt;店舗数一覧_2021!I85),"○","")</f>
        <v/>
      </c>
      <c r="L85" s="134"/>
    </row>
    <row r="86" spans="1:19">
      <c r="A86" s="19" t="s">
        <v>97</v>
      </c>
      <c r="B86" s="20" t="s">
        <v>98</v>
      </c>
      <c r="C86" s="2">
        <v>26</v>
      </c>
      <c r="D86" s="2">
        <v>23</v>
      </c>
      <c r="E86" s="2">
        <v>4</v>
      </c>
      <c r="F86" s="2">
        <v>3</v>
      </c>
      <c r="G86" s="2">
        <v>1</v>
      </c>
      <c r="H86" s="2">
        <f t="shared" ref="H86:H103" si="12">SUM(C86:G86)</f>
        <v>57</v>
      </c>
      <c r="I86" s="123" t="str">
        <f t="shared" si="10"/>
        <v>統一超商</v>
      </c>
      <c r="J86" s="131" t="str">
        <f>IF((I86&lt;&gt;店舗数一覧_2021!I86),"○","")</f>
        <v/>
      </c>
      <c r="L86" s="134">
        <v>86818</v>
      </c>
      <c r="M86" s="5">
        <f t="shared" ref="M86:M103" si="13">IF(H86=0,"-",(L86/H86))</f>
        <v>1523.1228070175439</v>
      </c>
    </row>
    <row r="87" spans="1:19">
      <c r="A87" s="19" t="s">
        <v>97</v>
      </c>
      <c r="B87" s="20" t="s">
        <v>99</v>
      </c>
      <c r="C87" s="2">
        <v>26</v>
      </c>
      <c r="D87" s="2">
        <v>19</v>
      </c>
      <c r="E87" s="2">
        <v>5</v>
      </c>
      <c r="F87" s="2">
        <v>9</v>
      </c>
      <c r="H87" s="2">
        <f t="shared" si="12"/>
        <v>59</v>
      </c>
      <c r="I87" s="123" t="str">
        <f t="shared" si="10"/>
        <v>統一超商</v>
      </c>
      <c r="J87" s="131" t="str">
        <f>IF((I87&lt;&gt;店舗数一覧_2021!I87),"○","")</f>
        <v/>
      </c>
      <c r="L87" s="134">
        <v>103942</v>
      </c>
      <c r="M87" s="5">
        <f t="shared" si="13"/>
        <v>1761.7288135593221</v>
      </c>
    </row>
    <row r="88" spans="1:19">
      <c r="A88" s="19" t="s">
        <v>97</v>
      </c>
      <c r="B88" s="20" t="s">
        <v>100</v>
      </c>
      <c r="C88" s="2">
        <v>3</v>
      </c>
      <c r="D88" s="2">
        <v>1</v>
      </c>
      <c r="H88" s="2">
        <f t="shared" si="12"/>
        <v>4</v>
      </c>
      <c r="I88" s="123" t="str">
        <f t="shared" si="10"/>
        <v>統一超商</v>
      </c>
      <c r="J88" s="131" t="str">
        <f>IF((I88&lt;&gt;店舗数一覧_2021!I88),"○","")</f>
        <v/>
      </c>
      <c r="L88" s="134">
        <v>9725</v>
      </c>
      <c r="M88" s="5">
        <f t="shared" si="13"/>
        <v>2431.25</v>
      </c>
    </row>
    <row r="89" spans="1:19">
      <c r="A89" s="19" t="s">
        <v>97</v>
      </c>
      <c r="B89" s="20" t="s">
        <v>101</v>
      </c>
      <c r="D89" s="2">
        <v>1</v>
      </c>
      <c r="H89" s="2">
        <f t="shared" si="12"/>
        <v>1</v>
      </c>
      <c r="I89" s="123" t="str">
        <f t="shared" si="10"/>
        <v>全家便利</v>
      </c>
      <c r="J89" s="131" t="str">
        <f>IF((I89&lt;&gt;店舗数一覧_2021!I89),"○","")</f>
        <v/>
      </c>
      <c r="L89" s="134">
        <v>4172</v>
      </c>
      <c r="M89" s="5">
        <f t="shared" si="13"/>
        <v>4172</v>
      </c>
    </row>
    <row r="90" spans="1:19">
      <c r="A90" s="19" t="s">
        <v>97</v>
      </c>
      <c r="B90" s="20" t="s">
        <v>102</v>
      </c>
      <c r="C90" s="2">
        <v>8</v>
      </c>
      <c r="D90" s="2">
        <v>4</v>
      </c>
      <c r="F90" s="2">
        <v>5</v>
      </c>
      <c r="H90" s="2">
        <f t="shared" si="12"/>
        <v>17</v>
      </c>
      <c r="I90" s="123" t="str">
        <f t="shared" si="10"/>
        <v>統一超商</v>
      </c>
      <c r="J90" s="131" t="str">
        <f>IF((I90&lt;&gt;店舗数一覧_2021!I90),"○","")</f>
        <v/>
      </c>
      <c r="L90" s="134">
        <v>35479</v>
      </c>
      <c r="M90" s="5">
        <f t="shared" si="13"/>
        <v>2087</v>
      </c>
    </row>
    <row r="91" spans="1:19">
      <c r="A91" s="19" t="s">
        <v>97</v>
      </c>
      <c r="B91" s="20" t="s">
        <v>103</v>
      </c>
      <c r="C91" s="2">
        <v>5</v>
      </c>
      <c r="D91" s="2">
        <v>2</v>
      </c>
      <c r="H91" s="2">
        <f t="shared" si="12"/>
        <v>7</v>
      </c>
      <c r="I91" s="123" t="str">
        <f t="shared" si="10"/>
        <v>統一超商</v>
      </c>
      <c r="J91" s="131" t="str">
        <f>IF((I91&lt;&gt;店舗数一覧_2021!I91),"○","")</f>
        <v/>
      </c>
      <c r="L91" s="134">
        <v>33323</v>
      </c>
      <c r="M91" s="5">
        <f t="shared" si="13"/>
        <v>4760.4285714285716</v>
      </c>
    </row>
    <row r="92" spans="1:19">
      <c r="A92" s="19" t="s">
        <v>97</v>
      </c>
      <c r="B92" s="20" t="s">
        <v>104</v>
      </c>
      <c r="C92" s="2">
        <v>6</v>
      </c>
      <c r="D92" s="2">
        <v>5</v>
      </c>
      <c r="E92" s="2">
        <v>1</v>
      </c>
      <c r="F92" s="2">
        <v>2</v>
      </c>
      <c r="H92" s="2">
        <f t="shared" si="12"/>
        <v>14</v>
      </c>
      <c r="I92" s="123" t="str">
        <f t="shared" si="10"/>
        <v>統一超商</v>
      </c>
      <c r="J92" s="131" t="str">
        <f>IF((I92&lt;&gt;店舗数一覧_2021!I92),"○","")</f>
        <v/>
      </c>
      <c r="L92" s="134">
        <v>44808</v>
      </c>
      <c r="M92" s="5">
        <f t="shared" si="13"/>
        <v>3200.5714285714284</v>
      </c>
    </row>
    <row r="93" spans="1:19">
      <c r="A93" s="19" t="s">
        <v>97</v>
      </c>
      <c r="B93" s="20" t="s">
        <v>105</v>
      </c>
      <c r="C93" s="2">
        <v>21</v>
      </c>
      <c r="D93" s="2">
        <v>16</v>
      </c>
      <c r="E93" s="2">
        <v>7</v>
      </c>
      <c r="F93" s="2">
        <v>9</v>
      </c>
      <c r="G93" s="2">
        <v>1</v>
      </c>
      <c r="H93" s="2">
        <f t="shared" si="12"/>
        <v>54</v>
      </c>
      <c r="I93" s="123" t="str">
        <f t="shared" si="10"/>
        <v>統一超商</v>
      </c>
      <c r="J93" s="131" t="str">
        <f>IF((I93&lt;&gt;店舗数一覧_2021!I93),"○","")</f>
        <v/>
      </c>
      <c r="L93" s="134">
        <v>87861</v>
      </c>
      <c r="M93" s="5">
        <f t="shared" si="13"/>
        <v>1627.0555555555557</v>
      </c>
    </row>
    <row r="94" spans="1:19">
      <c r="A94" s="19" t="s">
        <v>97</v>
      </c>
      <c r="B94" s="20" t="s">
        <v>106</v>
      </c>
      <c r="C94" s="2">
        <v>3</v>
      </c>
      <c r="D94" s="2">
        <v>1</v>
      </c>
      <c r="E94" s="2">
        <v>2</v>
      </c>
      <c r="H94" s="2">
        <f t="shared" si="12"/>
        <v>6</v>
      </c>
      <c r="I94" s="123" t="str">
        <f t="shared" si="10"/>
        <v>統一超商</v>
      </c>
      <c r="J94" s="131" t="str">
        <f>IF((I94&lt;&gt;店舗数一覧_2021!I94),"○","")</f>
        <v/>
      </c>
      <c r="L94" s="134">
        <v>12332</v>
      </c>
      <c r="M94" s="5">
        <f t="shared" si="13"/>
        <v>2055.3333333333335</v>
      </c>
    </row>
    <row r="95" spans="1:19">
      <c r="A95" s="19" t="s">
        <v>97</v>
      </c>
      <c r="B95" s="20" t="s">
        <v>107</v>
      </c>
      <c r="C95" s="2">
        <v>3</v>
      </c>
      <c r="D95" s="2">
        <v>1</v>
      </c>
      <c r="H95" s="2">
        <f t="shared" si="12"/>
        <v>4</v>
      </c>
      <c r="I95" s="123" t="str">
        <f t="shared" si="10"/>
        <v>統一超商</v>
      </c>
      <c r="J95" s="131" t="str">
        <f>IF((I95&lt;&gt;店舗数一覧_2021!I95),"○","")</f>
        <v/>
      </c>
      <c r="L95" s="134">
        <v>10401</v>
      </c>
      <c r="M95" s="5">
        <f t="shared" si="13"/>
        <v>2600.25</v>
      </c>
    </row>
    <row r="96" spans="1:19">
      <c r="A96" s="19" t="s">
        <v>97</v>
      </c>
      <c r="B96" s="20" t="s">
        <v>108</v>
      </c>
      <c r="C96" s="2">
        <v>5</v>
      </c>
      <c r="D96" s="2">
        <v>4</v>
      </c>
      <c r="F96" s="2">
        <v>2</v>
      </c>
      <c r="H96" s="2">
        <f t="shared" si="12"/>
        <v>11</v>
      </c>
      <c r="I96" s="123" t="str">
        <f t="shared" si="10"/>
        <v>統一超商</v>
      </c>
      <c r="J96" s="131" t="str">
        <f>IF((I96&lt;&gt;店舗数一覧_2021!I96),"○","")</f>
        <v/>
      </c>
      <c r="L96" s="134">
        <v>32622</v>
      </c>
      <c r="M96" s="5">
        <f t="shared" si="13"/>
        <v>2965.6363636363635</v>
      </c>
    </row>
    <row r="97" spans="1:19">
      <c r="A97" s="19" t="s">
        <v>97</v>
      </c>
      <c r="B97" s="20" t="s">
        <v>109</v>
      </c>
      <c r="C97" s="2">
        <v>3</v>
      </c>
      <c r="D97" s="2">
        <v>1</v>
      </c>
      <c r="F97" s="2">
        <v>1</v>
      </c>
      <c r="H97" s="2">
        <f t="shared" si="12"/>
        <v>5</v>
      </c>
      <c r="I97" s="123" t="str">
        <f t="shared" si="10"/>
        <v>統一超商</v>
      </c>
      <c r="J97" s="131" t="str">
        <f>IF((I97&lt;&gt;店舗数一覧_2021!I97),"○","")</f>
        <v>○</v>
      </c>
      <c r="L97" s="134">
        <v>14053</v>
      </c>
      <c r="M97" s="5">
        <f t="shared" si="13"/>
        <v>2810.6</v>
      </c>
    </row>
    <row r="98" spans="1:19">
      <c r="A98" s="19" t="s">
        <v>97</v>
      </c>
      <c r="B98" s="20" t="s">
        <v>110</v>
      </c>
      <c r="C98" s="2">
        <v>3</v>
      </c>
      <c r="D98" s="2">
        <v>5</v>
      </c>
      <c r="E98" s="2">
        <v>2</v>
      </c>
      <c r="F98" s="2">
        <v>1</v>
      </c>
      <c r="H98" s="2">
        <f t="shared" si="12"/>
        <v>11</v>
      </c>
      <c r="I98" s="123" t="str">
        <f t="shared" si="10"/>
        <v>全家便利</v>
      </c>
      <c r="J98" s="131" t="str">
        <f>IF((I98&lt;&gt;店舗数一覧_2021!I98),"○","")</f>
        <v/>
      </c>
      <c r="L98" s="134">
        <v>17490</v>
      </c>
      <c r="M98" s="5">
        <f t="shared" si="13"/>
        <v>1590</v>
      </c>
    </row>
    <row r="99" spans="1:19">
      <c r="A99" s="19" t="s">
        <v>97</v>
      </c>
      <c r="B99" s="20" t="s">
        <v>111</v>
      </c>
      <c r="C99" s="2">
        <v>2</v>
      </c>
      <c r="D99" s="2">
        <v>2</v>
      </c>
      <c r="H99" s="2">
        <f t="shared" si="12"/>
        <v>4</v>
      </c>
      <c r="I99" s="123" t="str">
        <f t="shared" si="10"/>
        <v>首位複数</v>
      </c>
      <c r="J99" s="131" t="str">
        <f>IF((I99&lt;&gt;店舗数一覧_2021!I99),"○","")</f>
        <v>○</v>
      </c>
      <c r="L99" s="134">
        <v>16343</v>
      </c>
      <c r="M99" s="5">
        <f t="shared" si="13"/>
        <v>4085.75</v>
      </c>
    </row>
    <row r="100" spans="1:19">
      <c r="A100" s="19" t="s">
        <v>97</v>
      </c>
      <c r="B100" s="20" t="s">
        <v>112</v>
      </c>
      <c r="C100" s="2">
        <v>1</v>
      </c>
      <c r="H100" s="2">
        <f t="shared" si="12"/>
        <v>1</v>
      </c>
      <c r="I100" s="123" t="str">
        <f t="shared" si="10"/>
        <v>統一超商</v>
      </c>
      <c r="J100" s="131" t="str">
        <f>IF((I100&lt;&gt;店舗数一覧_2021!I100),"○","")</f>
        <v/>
      </c>
      <c r="L100" s="134">
        <v>6465</v>
      </c>
      <c r="M100" s="5">
        <f t="shared" si="13"/>
        <v>6465</v>
      </c>
    </row>
    <row r="101" spans="1:19">
      <c r="A101" s="19" t="s">
        <v>97</v>
      </c>
      <c r="B101" s="20" t="s">
        <v>113</v>
      </c>
      <c r="C101" s="2">
        <v>2</v>
      </c>
      <c r="D101" s="2">
        <v>1</v>
      </c>
      <c r="E101" s="2">
        <v>1</v>
      </c>
      <c r="F101" s="2">
        <v>3</v>
      </c>
      <c r="H101" s="2">
        <f t="shared" si="12"/>
        <v>7</v>
      </c>
      <c r="I101" s="123" t="str">
        <f t="shared" si="10"/>
        <v>莱爾富国</v>
      </c>
      <c r="J101" s="131" t="str">
        <f>IF((I101&lt;&gt;店舗数一覧_2021!I101),"○","")</f>
        <v>○</v>
      </c>
      <c r="L101" s="134">
        <v>15860</v>
      </c>
      <c r="M101" s="5">
        <f t="shared" si="13"/>
        <v>2265.7142857142858</v>
      </c>
    </row>
    <row r="102" spans="1:19">
      <c r="A102" s="19" t="s">
        <v>97</v>
      </c>
      <c r="B102" s="20" t="s">
        <v>114</v>
      </c>
      <c r="C102" s="2">
        <v>1</v>
      </c>
      <c r="F102" s="2">
        <v>2</v>
      </c>
      <c r="H102" s="2">
        <f t="shared" si="12"/>
        <v>3</v>
      </c>
      <c r="I102" s="123" t="str">
        <f t="shared" si="10"/>
        <v>莱爾富国</v>
      </c>
      <c r="J102" s="131" t="str">
        <f>IF((I102&lt;&gt;店舗数一覧_2021!I102),"○","")</f>
        <v/>
      </c>
      <c r="L102" s="134">
        <v>5814</v>
      </c>
      <c r="M102" s="5">
        <f t="shared" si="13"/>
        <v>1938</v>
      </c>
    </row>
    <row r="103" spans="1:19">
      <c r="A103" s="19" t="s">
        <v>97</v>
      </c>
      <c r="B103" s="20" t="s">
        <v>115</v>
      </c>
      <c r="C103" s="2">
        <v>1</v>
      </c>
      <c r="H103" s="2">
        <f t="shared" si="12"/>
        <v>1</v>
      </c>
      <c r="I103" s="123" t="str">
        <f t="shared" si="10"/>
        <v>統一超商</v>
      </c>
      <c r="J103" s="131" t="str">
        <f>IF((I103&lt;&gt;店舗数一覧_2021!I103),"○","")</f>
        <v/>
      </c>
      <c r="L103" s="134">
        <v>6831</v>
      </c>
      <c r="M103" s="5">
        <f t="shared" si="13"/>
        <v>6831</v>
      </c>
      <c r="N103" s="6">
        <f>SUM(C85:C103)</f>
        <v>119</v>
      </c>
      <c r="O103" s="6">
        <f>SUM(D85:D103)</f>
        <v>86</v>
      </c>
      <c r="P103" s="6">
        <f>SUM(E85:E103)</f>
        <v>22</v>
      </c>
      <c r="Q103" s="6">
        <f>SUM(F85:F103)</f>
        <v>37</v>
      </c>
      <c r="R103" s="6">
        <f>SUM(G85:G103)</f>
        <v>2</v>
      </c>
      <c r="S103" s="6">
        <f>SUM(N103:R103)</f>
        <v>266</v>
      </c>
    </row>
    <row r="104" spans="1:19">
      <c r="I104" s="123"/>
      <c r="J104" s="131" t="str">
        <f>IF((I104&lt;&gt;店舗数一覧_2021!I104),"○","")</f>
        <v/>
      </c>
      <c r="L104" s="134"/>
    </row>
    <row r="105" spans="1:19">
      <c r="A105" s="19" t="s">
        <v>116</v>
      </c>
      <c r="B105" s="20" t="s">
        <v>31</v>
      </c>
      <c r="C105" s="2">
        <v>1</v>
      </c>
      <c r="D105" s="2">
        <v>2</v>
      </c>
      <c r="H105" s="2">
        <f t="shared" ref="H105:H133" si="14">SUM(C105:G105)</f>
        <v>3</v>
      </c>
      <c r="I105" s="123" t="str">
        <f t="shared" si="10"/>
        <v>全家便利</v>
      </c>
      <c r="J105" s="131" t="str">
        <f>IF((I105&lt;&gt;店舗数一覧_2021!I105),"○","")</f>
        <v/>
      </c>
      <c r="L105" s="134">
        <v>19005</v>
      </c>
      <c r="M105" s="5">
        <f t="shared" ref="M105:M133" si="15">IF(H105=0,"-",(L105/H105))</f>
        <v>6335</v>
      </c>
      <c r="N105"/>
      <c r="O105"/>
      <c r="P105"/>
      <c r="Q105"/>
      <c r="R105"/>
      <c r="S105"/>
    </row>
    <row r="106" spans="1:19">
      <c r="A106" s="19" t="s">
        <v>116</v>
      </c>
      <c r="B106" s="20" t="s">
        <v>94</v>
      </c>
      <c r="C106" s="2">
        <v>57</v>
      </c>
      <c r="D106" s="2">
        <v>35</v>
      </c>
      <c r="E106" s="2">
        <v>15</v>
      </c>
      <c r="F106" s="2">
        <v>2</v>
      </c>
      <c r="H106" s="2">
        <f t="shared" si="14"/>
        <v>109</v>
      </c>
      <c r="I106" s="123" t="str">
        <f t="shared" si="10"/>
        <v>統一超商</v>
      </c>
      <c r="J106" s="131" t="str">
        <f>IF((I106&lt;&gt;店舗数一覧_2021!I106),"○","")</f>
        <v/>
      </c>
      <c r="L106" s="134">
        <v>146798</v>
      </c>
      <c r="M106" s="5">
        <f t="shared" si="15"/>
        <v>1346.7706422018348</v>
      </c>
    </row>
    <row r="107" spans="1:19">
      <c r="A107" s="19" t="s">
        <v>116</v>
      </c>
      <c r="B107" s="20" t="s">
        <v>95</v>
      </c>
      <c r="C107" s="2">
        <v>18</v>
      </c>
      <c r="D107" s="2">
        <v>15</v>
      </c>
      <c r="E107" s="2">
        <v>3</v>
      </c>
      <c r="F107" s="2">
        <v>1</v>
      </c>
      <c r="H107" s="2">
        <f t="shared" si="14"/>
        <v>37</v>
      </c>
      <c r="I107" s="123" t="str">
        <f t="shared" si="10"/>
        <v>統一超商</v>
      </c>
      <c r="J107" s="131" t="str">
        <f>IF((I107&lt;&gt;店舗数一覧_2021!I107),"○","")</f>
        <v>○</v>
      </c>
      <c r="L107" s="134">
        <v>75878</v>
      </c>
      <c r="M107" s="5">
        <f t="shared" si="15"/>
        <v>2050.7567567567567</v>
      </c>
    </row>
    <row r="108" spans="1:19">
      <c r="A108" s="19" t="s">
        <v>116</v>
      </c>
      <c r="B108" s="20" t="s">
        <v>117</v>
      </c>
      <c r="C108" s="2">
        <v>10</v>
      </c>
      <c r="D108" s="2">
        <v>13</v>
      </c>
      <c r="E108" s="2">
        <v>4</v>
      </c>
      <c r="F108" s="2">
        <v>1</v>
      </c>
      <c r="H108" s="2">
        <f t="shared" si="14"/>
        <v>28</v>
      </c>
      <c r="I108" s="123" t="str">
        <f t="shared" si="10"/>
        <v>全家便利</v>
      </c>
      <c r="J108" s="131" t="str">
        <f>IF((I108&lt;&gt;店舗数一覧_2021!I108),"○","")</f>
        <v/>
      </c>
      <c r="L108" s="134">
        <v>18342</v>
      </c>
      <c r="M108" s="5">
        <f t="shared" si="15"/>
        <v>655.07142857142856</v>
      </c>
    </row>
    <row r="109" spans="1:19">
      <c r="A109" s="19" t="s">
        <v>116</v>
      </c>
      <c r="B109" s="20" t="s">
        <v>118</v>
      </c>
      <c r="C109" s="2">
        <v>31</v>
      </c>
      <c r="D109" s="2">
        <v>24</v>
      </c>
      <c r="E109" s="2">
        <v>4</v>
      </c>
      <c r="F109" s="2">
        <v>7</v>
      </c>
      <c r="G109" s="2">
        <v>1</v>
      </c>
      <c r="H109" s="2">
        <f t="shared" si="14"/>
        <v>67</v>
      </c>
      <c r="I109" s="123" t="str">
        <f t="shared" si="10"/>
        <v>統一超商</v>
      </c>
      <c r="J109" s="131" t="str">
        <f>IF((I109&lt;&gt;店舗数一覧_2021!I109),"○","")</f>
        <v/>
      </c>
      <c r="L109" s="134">
        <v>126595</v>
      </c>
      <c r="M109" s="5">
        <f t="shared" si="15"/>
        <v>1889.4776119402984</v>
      </c>
    </row>
    <row r="110" spans="1:19">
      <c r="A110" s="19" t="s">
        <v>116</v>
      </c>
      <c r="B110" s="20" t="s">
        <v>119</v>
      </c>
      <c r="C110" s="2">
        <v>31</v>
      </c>
      <c r="D110" s="2">
        <v>22</v>
      </c>
      <c r="E110" s="2">
        <v>5</v>
      </c>
      <c r="F110" s="2">
        <v>3</v>
      </c>
      <c r="G110" s="2">
        <v>1</v>
      </c>
      <c r="H110" s="2">
        <f t="shared" si="14"/>
        <v>62</v>
      </c>
      <c r="I110" s="123" t="str">
        <f t="shared" si="10"/>
        <v>統一超商</v>
      </c>
      <c r="J110" s="131" t="str">
        <f>IF((I110&lt;&gt;店舗数一覧_2021!I110),"○","")</f>
        <v/>
      </c>
      <c r="L110" s="134">
        <v>115043</v>
      </c>
      <c r="M110" s="5">
        <f t="shared" si="15"/>
        <v>1855.5322580645161</v>
      </c>
    </row>
    <row r="111" spans="1:19">
      <c r="A111" s="19" t="s">
        <v>116</v>
      </c>
      <c r="B111" s="20" t="s">
        <v>120</v>
      </c>
      <c r="C111" s="2">
        <v>66</v>
      </c>
      <c r="D111" s="2">
        <v>41</v>
      </c>
      <c r="E111" s="2">
        <v>10</v>
      </c>
      <c r="F111" s="2">
        <v>8</v>
      </c>
      <c r="G111" s="2">
        <v>1</v>
      </c>
      <c r="H111" s="2">
        <f t="shared" si="14"/>
        <v>126</v>
      </c>
      <c r="I111" s="123" t="str">
        <f t="shared" si="10"/>
        <v>統一超商</v>
      </c>
      <c r="J111" s="131" t="str">
        <f>IF((I111&lt;&gt;店舗数一覧_2021!I111),"○","")</f>
        <v/>
      </c>
      <c r="L111" s="134">
        <v>284917</v>
      </c>
      <c r="M111" s="5">
        <f t="shared" si="15"/>
        <v>2261.2460317460318</v>
      </c>
    </row>
    <row r="112" spans="1:19">
      <c r="A112" s="19" t="s">
        <v>116</v>
      </c>
      <c r="B112" s="20" t="s">
        <v>121</v>
      </c>
      <c r="C112" s="2">
        <v>95</v>
      </c>
      <c r="D112" s="2">
        <v>59</v>
      </c>
      <c r="E112" s="2">
        <v>11</v>
      </c>
      <c r="F112" s="2">
        <v>12</v>
      </c>
      <c r="H112" s="2">
        <f t="shared" si="14"/>
        <v>177</v>
      </c>
      <c r="I112" s="123" t="str">
        <f t="shared" si="10"/>
        <v>統一超商</v>
      </c>
      <c r="J112" s="131" t="str">
        <f>IF((I112&lt;&gt;店舗数一覧_2021!I112),"○","")</f>
        <v/>
      </c>
      <c r="L112" s="134">
        <v>230738</v>
      </c>
      <c r="M112" s="5">
        <f t="shared" si="15"/>
        <v>1303.6045197740114</v>
      </c>
    </row>
    <row r="113" spans="1:13">
      <c r="A113" s="19" t="s">
        <v>116</v>
      </c>
      <c r="B113" s="20" t="s">
        <v>122</v>
      </c>
      <c r="C113" s="2">
        <v>46</v>
      </c>
      <c r="D113" s="2">
        <v>37</v>
      </c>
      <c r="E113" s="2">
        <v>5</v>
      </c>
      <c r="F113" s="2">
        <v>6</v>
      </c>
      <c r="H113" s="2">
        <f t="shared" si="14"/>
        <v>94</v>
      </c>
      <c r="I113" s="123" t="str">
        <f t="shared" si="10"/>
        <v>統一超商</v>
      </c>
      <c r="J113" s="131" t="str">
        <f>IF((I113&lt;&gt;店舗数一覧_2021!I113),"○","")</f>
        <v/>
      </c>
      <c r="L113" s="134">
        <v>174736</v>
      </c>
      <c r="M113" s="5">
        <f t="shared" si="15"/>
        <v>1858.8936170212767</v>
      </c>
    </row>
    <row r="114" spans="1:13">
      <c r="A114" s="19" t="s">
        <v>116</v>
      </c>
      <c r="B114" s="20" t="s">
        <v>123</v>
      </c>
      <c r="C114" s="2">
        <v>34</v>
      </c>
      <c r="D114" s="2">
        <v>33</v>
      </c>
      <c r="E114" s="2">
        <v>10</v>
      </c>
      <c r="F114" s="2">
        <v>10</v>
      </c>
      <c r="H114" s="2">
        <f t="shared" si="14"/>
        <v>87</v>
      </c>
      <c r="I114" s="123" t="str">
        <f t="shared" si="10"/>
        <v>統一超商</v>
      </c>
      <c r="J114" s="131" t="str">
        <f>IF((I114&lt;&gt;店舗数一覧_2021!I114),"○","")</f>
        <v/>
      </c>
      <c r="L114" s="134">
        <v>194363</v>
      </c>
      <c r="M114" s="5">
        <f t="shared" si="15"/>
        <v>2234.0574712643679</v>
      </c>
    </row>
    <row r="115" spans="1:13">
      <c r="A115" s="19" t="s">
        <v>116</v>
      </c>
      <c r="B115" s="20" t="s">
        <v>124</v>
      </c>
      <c r="C115" s="2">
        <v>33</v>
      </c>
      <c r="D115" s="2">
        <v>37</v>
      </c>
      <c r="E115" s="2">
        <v>8</v>
      </c>
      <c r="F115" s="2">
        <v>9</v>
      </c>
      <c r="H115" s="2">
        <f t="shared" si="14"/>
        <v>87</v>
      </c>
      <c r="I115" s="123" t="str">
        <f t="shared" si="10"/>
        <v>全家便利</v>
      </c>
      <c r="J115" s="131" t="str">
        <f>IF((I115&lt;&gt;店舗数一覧_2021!I115),"○","")</f>
        <v/>
      </c>
      <c r="L115" s="134">
        <v>212768</v>
      </c>
      <c r="M115" s="5">
        <f t="shared" si="15"/>
        <v>2445.6091954022991</v>
      </c>
    </row>
    <row r="116" spans="1:13">
      <c r="A116" s="19" t="s">
        <v>116</v>
      </c>
      <c r="B116" s="20" t="s">
        <v>125</v>
      </c>
      <c r="C116" s="2">
        <v>19</v>
      </c>
      <c r="D116" s="2">
        <v>13</v>
      </c>
      <c r="E116" s="2">
        <v>2</v>
      </c>
      <c r="F116" s="2">
        <v>1</v>
      </c>
      <c r="H116" s="2">
        <f t="shared" si="14"/>
        <v>35</v>
      </c>
      <c r="I116" s="123" t="str">
        <f t="shared" si="10"/>
        <v>統一超商</v>
      </c>
      <c r="J116" s="131" t="str">
        <f>IF((I116&lt;&gt;店舗数一覧_2021!I116),"○","")</f>
        <v/>
      </c>
      <c r="L116" s="134">
        <v>65224</v>
      </c>
      <c r="M116" s="5">
        <f t="shared" si="15"/>
        <v>1863.5428571428572</v>
      </c>
    </row>
    <row r="117" spans="1:13">
      <c r="A117" s="19" t="s">
        <v>116</v>
      </c>
      <c r="B117" s="20" t="s">
        <v>126</v>
      </c>
      <c r="C117" s="2">
        <v>17</v>
      </c>
      <c r="D117" s="2">
        <v>15</v>
      </c>
      <c r="E117" s="2">
        <v>5</v>
      </c>
      <c r="F117" s="2">
        <v>8</v>
      </c>
      <c r="H117" s="2">
        <f t="shared" si="14"/>
        <v>45</v>
      </c>
      <c r="I117" s="123" t="str">
        <f t="shared" si="10"/>
        <v>統一超商</v>
      </c>
      <c r="J117" s="131" t="str">
        <f>IF((I117&lt;&gt;店舗数一覧_2021!I117),"○","")</f>
        <v/>
      </c>
      <c r="L117" s="134">
        <v>75765</v>
      </c>
      <c r="M117" s="5">
        <f t="shared" si="15"/>
        <v>1683.6666666666667</v>
      </c>
    </row>
    <row r="118" spans="1:13">
      <c r="A118" s="19" t="s">
        <v>116</v>
      </c>
      <c r="B118" s="20" t="s">
        <v>127</v>
      </c>
      <c r="C118" s="2">
        <v>41</v>
      </c>
      <c r="D118" s="2">
        <v>23</v>
      </c>
      <c r="E118" s="2">
        <v>1</v>
      </c>
      <c r="F118" s="2">
        <v>7</v>
      </c>
      <c r="H118" s="2">
        <f t="shared" si="14"/>
        <v>72</v>
      </c>
      <c r="I118" s="123" t="str">
        <f t="shared" si="10"/>
        <v>統一超商</v>
      </c>
      <c r="J118" s="131" t="str">
        <f>IF((I118&lt;&gt;店舗数一覧_2021!I118),"○","")</f>
        <v/>
      </c>
      <c r="L118" s="134">
        <v>166643</v>
      </c>
      <c r="M118" s="5">
        <f t="shared" si="15"/>
        <v>2314.4861111111113</v>
      </c>
    </row>
    <row r="119" spans="1:13">
      <c r="A119" s="19" t="s">
        <v>116</v>
      </c>
      <c r="B119" s="20" t="s">
        <v>128</v>
      </c>
      <c r="C119" s="2">
        <v>21</v>
      </c>
      <c r="D119" s="2">
        <v>6</v>
      </c>
      <c r="E119" s="2">
        <v>1</v>
      </c>
      <c r="F119" s="2">
        <v>2</v>
      </c>
      <c r="H119" s="2">
        <f t="shared" si="14"/>
        <v>30</v>
      </c>
      <c r="I119" s="123" t="str">
        <f t="shared" si="10"/>
        <v>統一超商</v>
      </c>
      <c r="J119" s="131" t="str">
        <f>IF((I119&lt;&gt;店舗数一覧_2021!I119),"○","")</f>
        <v/>
      </c>
      <c r="L119" s="134">
        <v>54511</v>
      </c>
      <c r="M119" s="5">
        <f t="shared" si="15"/>
        <v>1817.0333333333333</v>
      </c>
    </row>
    <row r="120" spans="1:13">
      <c r="A120" s="19" t="s">
        <v>116</v>
      </c>
      <c r="B120" s="20" t="s">
        <v>129</v>
      </c>
      <c r="C120" s="2">
        <v>1</v>
      </c>
      <c r="D120" s="2">
        <v>2</v>
      </c>
      <c r="H120" s="2">
        <f t="shared" si="14"/>
        <v>3</v>
      </c>
      <c r="I120" s="123" t="str">
        <f t="shared" si="10"/>
        <v>全家便利</v>
      </c>
      <c r="J120" s="131" t="str">
        <f>IF((I120&lt;&gt;店舗数一覧_2021!I120),"○","")</f>
        <v>○</v>
      </c>
      <c r="L120" s="134">
        <v>14691</v>
      </c>
      <c r="M120" s="5">
        <f t="shared" si="15"/>
        <v>4897</v>
      </c>
    </row>
    <row r="121" spans="1:13">
      <c r="A121" s="19" t="s">
        <v>116</v>
      </c>
      <c r="B121" s="20" t="s">
        <v>130</v>
      </c>
      <c r="C121" s="2">
        <v>8</v>
      </c>
      <c r="D121" s="2">
        <v>6</v>
      </c>
      <c r="F121" s="2">
        <v>2</v>
      </c>
      <c r="H121" s="2">
        <f t="shared" si="14"/>
        <v>16</v>
      </c>
      <c r="I121" s="123" t="str">
        <f t="shared" si="10"/>
        <v>統一超商</v>
      </c>
      <c r="J121" s="131" t="str">
        <f>IF((I121&lt;&gt;店舗数一覧_2021!I121),"○","")</f>
        <v/>
      </c>
      <c r="L121" s="134">
        <v>49531</v>
      </c>
      <c r="M121" s="5">
        <f t="shared" si="15"/>
        <v>3095.6875</v>
      </c>
    </row>
    <row r="122" spans="1:13">
      <c r="A122" s="19" t="s">
        <v>116</v>
      </c>
      <c r="B122" s="20" t="s">
        <v>131</v>
      </c>
      <c r="C122" s="2">
        <v>4</v>
      </c>
      <c r="D122" s="2">
        <v>3</v>
      </c>
      <c r="H122" s="2">
        <f t="shared" si="14"/>
        <v>7</v>
      </c>
      <c r="I122" s="123" t="str">
        <f t="shared" si="10"/>
        <v>統一超商</v>
      </c>
      <c r="J122" s="131" t="str">
        <f>IF((I122&lt;&gt;店舗数一覧_2021!I122),"○","")</f>
        <v/>
      </c>
      <c r="L122" s="134">
        <v>10855</v>
      </c>
      <c r="M122" s="5">
        <f t="shared" si="15"/>
        <v>1550.7142857142858</v>
      </c>
    </row>
    <row r="123" spans="1:13">
      <c r="A123" s="19" t="s">
        <v>116</v>
      </c>
      <c r="B123" s="20" t="s">
        <v>132</v>
      </c>
      <c r="C123" s="2">
        <v>5</v>
      </c>
      <c r="D123" s="2">
        <v>2</v>
      </c>
      <c r="F123" s="2">
        <v>1</v>
      </c>
      <c r="H123" s="2">
        <f t="shared" si="14"/>
        <v>8</v>
      </c>
      <c r="I123" s="123" t="str">
        <f t="shared" si="10"/>
        <v>統一超商</v>
      </c>
      <c r="J123" s="131" t="str">
        <f>IF((I123&lt;&gt;店舗数一覧_2021!I123),"○","")</f>
        <v/>
      </c>
      <c r="L123" s="134">
        <v>24208</v>
      </c>
      <c r="M123" s="5">
        <f t="shared" si="15"/>
        <v>3026</v>
      </c>
    </row>
    <row r="124" spans="1:13">
      <c r="A124" s="19" t="s">
        <v>116</v>
      </c>
      <c r="B124" s="20" t="s">
        <v>133</v>
      </c>
      <c r="C124" s="2">
        <v>26</v>
      </c>
      <c r="D124" s="2">
        <v>18</v>
      </c>
      <c r="E124" s="2">
        <v>2</v>
      </c>
      <c r="F124" s="2">
        <v>3</v>
      </c>
      <c r="H124" s="2">
        <f t="shared" si="14"/>
        <v>49</v>
      </c>
      <c r="I124" s="123" t="str">
        <f t="shared" si="10"/>
        <v>統一超商</v>
      </c>
      <c r="J124" s="131" t="str">
        <f>IF((I124&lt;&gt;店舗数一覧_2021!I124),"○","")</f>
        <v/>
      </c>
      <c r="L124" s="134">
        <v>109283</v>
      </c>
      <c r="M124" s="5">
        <f t="shared" si="15"/>
        <v>2230.2653061224491</v>
      </c>
    </row>
    <row r="125" spans="1:13">
      <c r="A125" s="19" t="s">
        <v>116</v>
      </c>
      <c r="B125" s="20" t="s">
        <v>134</v>
      </c>
      <c r="C125" s="2">
        <v>25</v>
      </c>
      <c r="D125" s="2">
        <v>17</v>
      </c>
      <c r="E125" s="2">
        <v>2</v>
      </c>
      <c r="F125" s="2">
        <v>4</v>
      </c>
      <c r="H125" s="2">
        <f t="shared" si="14"/>
        <v>48</v>
      </c>
      <c r="I125" s="123" t="str">
        <f t="shared" si="10"/>
        <v>統一超商</v>
      </c>
      <c r="J125" s="131" t="str">
        <f>IF((I125&lt;&gt;店舗数一覧_2021!I125),"○","")</f>
        <v/>
      </c>
      <c r="L125" s="134">
        <v>95701</v>
      </c>
      <c r="M125" s="5">
        <f t="shared" si="15"/>
        <v>1993.7708333333333</v>
      </c>
    </row>
    <row r="126" spans="1:13">
      <c r="A126" s="19" t="s">
        <v>116</v>
      </c>
      <c r="B126" s="20" t="s">
        <v>135</v>
      </c>
      <c r="C126" s="2">
        <v>15</v>
      </c>
      <c r="D126" s="2">
        <v>6</v>
      </c>
      <c r="E126" s="2">
        <v>4</v>
      </c>
      <c r="F126" s="2">
        <v>6</v>
      </c>
      <c r="H126" s="2">
        <f t="shared" si="14"/>
        <v>31</v>
      </c>
      <c r="I126" s="123" t="str">
        <f t="shared" si="10"/>
        <v>統一超商</v>
      </c>
      <c r="J126" s="131" t="str">
        <f>IF((I126&lt;&gt;店舗数一覧_2021!I126),"○","")</f>
        <v/>
      </c>
      <c r="L126" s="134">
        <v>65586</v>
      </c>
      <c r="M126" s="5">
        <f t="shared" si="15"/>
        <v>2115.6774193548385</v>
      </c>
    </row>
    <row r="127" spans="1:13">
      <c r="A127" s="19" t="s">
        <v>116</v>
      </c>
      <c r="B127" s="20" t="s">
        <v>136</v>
      </c>
      <c r="C127" s="2">
        <v>8</v>
      </c>
      <c r="D127" s="2">
        <v>7</v>
      </c>
      <c r="E127" s="2">
        <v>2</v>
      </c>
      <c r="F127" s="2">
        <v>1</v>
      </c>
      <c r="H127" s="2">
        <f t="shared" si="14"/>
        <v>18</v>
      </c>
      <c r="I127" s="123" t="str">
        <f t="shared" si="10"/>
        <v>統一超商</v>
      </c>
      <c r="J127" s="131" t="str">
        <f>IF((I127&lt;&gt;店舗数一覧_2021!I127),"○","")</f>
        <v/>
      </c>
      <c r="L127" s="134">
        <v>56874</v>
      </c>
      <c r="M127" s="5">
        <f t="shared" si="15"/>
        <v>3159.6666666666665</v>
      </c>
    </row>
    <row r="128" spans="1:13">
      <c r="A128" s="19" t="s">
        <v>116</v>
      </c>
      <c r="B128" s="20" t="s">
        <v>137</v>
      </c>
      <c r="C128" s="2">
        <v>26</v>
      </c>
      <c r="D128" s="2">
        <v>21</v>
      </c>
      <c r="E128" s="2">
        <v>3</v>
      </c>
      <c r="F128" s="2">
        <v>5</v>
      </c>
      <c r="H128" s="2">
        <f t="shared" si="14"/>
        <v>55</v>
      </c>
      <c r="I128" s="123" t="str">
        <f t="shared" si="10"/>
        <v>統一超商</v>
      </c>
      <c r="J128" s="131" t="str">
        <f>IF((I128&lt;&gt;店舗数一覧_2021!I128),"○","")</f>
        <v/>
      </c>
      <c r="L128" s="134">
        <v>94951</v>
      </c>
      <c r="M128" s="5">
        <f t="shared" si="15"/>
        <v>1726.3818181818183</v>
      </c>
    </row>
    <row r="129" spans="1:23">
      <c r="A129" s="19" t="s">
        <v>116</v>
      </c>
      <c r="B129" s="20" t="s">
        <v>138</v>
      </c>
      <c r="C129" s="2">
        <v>20</v>
      </c>
      <c r="D129" s="2">
        <v>17</v>
      </c>
      <c r="E129" s="2">
        <v>1</v>
      </c>
      <c r="F129" s="2">
        <v>1</v>
      </c>
      <c r="H129" s="2">
        <f t="shared" si="14"/>
        <v>39</v>
      </c>
      <c r="I129" s="123" t="str">
        <f t="shared" si="10"/>
        <v>統一超商</v>
      </c>
      <c r="J129" s="131" t="str">
        <f>IF((I129&lt;&gt;店舗数一覧_2021!I129),"○","")</f>
        <v>○</v>
      </c>
      <c r="L129" s="134">
        <v>78136</v>
      </c>
      <c r="M129" s="5">
        <f t="shared" si="15"/>
        <v>2003.4871794871794</v>
      </c>
    </row>
    <row r="130" spans="1:23">
      <c r="A130" s="19" t="s">
        <v>116</v>
      </c>
      <c r="B130" s="20" t="s">
        <v>139</v>
      </c>
      <c r="C130" s="2">
        <v>20</v>
      </c>
      <c r="D130" s="2">
        <v>10</v>
      </c>
      <c r="F130" s="2">
        <v>5</v>
      </c>
      <c r="H130" s="2">
        <f t="shared" si="14"/>
        <v>35</v>
      </c>
      <c r="I130" s="123" t="str">
        <f t="shared" si="10"/>
        <v>統一超商</v>
      </c>
      <c r="J130" s="131" t="str">
        <f>IF((I130&lt;&gt;店舗数一覧_2021!I130),"○","")</f>
        <v/>
      </c>
      <c r="L130" s="134">
        <v>59100</v>
      </c>
      <c r="M130" s="5">
        <f t="shared" si="15"/>
        <v>1688.5714285714287</v>
      </c>
    </row>
    <row r="131" spans="1:23">
      <c r="A131" s="19" t="s">
        <v>116</v>
      </c>
      <c r="B131" s="20" t="s">
        <v>140</v>
      </c>
      <c r="C131" s="2">
        <v>16</v>
      </c>
      <c r="D131" s="2">
        <v>8</v>
      </c>
      <c r="F131" s="2">
        <v>3</v>
      </c>
      <c r="H131" s="2">
        <f t="shared" si="14"/>
        <v>27</v>
      </c>
      <c r="I131" s="123" t="str">
        <f t="shared" si="10"/>
        <v>統一超商</v>
      </c>
      <c r="J131" s="131" t="str">
        <f>IF((I131&lt;&gt;店舗数一覧_2021!I131),"○","")</f>
        <v/>
      </c>
      <c r="L131" s="134">
        <v>87741</v>
      </c>
      <c r="M131" s="5">
        <f t="shared" si="15"/>
        <v>3249.6666666666665</v>
      </c>
    </row>
    <row r="132" spans="1:23">
      <c r="A132" s="19" t="s">
        <v>116</v>
      </c>
      <c r="B132" s="20" t="s">
        <v>141</v>
      </c>
      <c r="C132" s="2">
        <v>15</v>
      </c>
      <c r="D132" s="2">
        <v>7</v>
      </c>
      <c r="E132" s="2">
        <v>4</v>
      </c>
      <c r="F132" s="2">
        <v>7</v>
      </c>
      <c r="H132" s="2">
        <f t="shared" si="14"/>
        <v>33</v>
      </c>
      <c r="I132" s="123" t="str">
        <f t="shared" si="10"/>
        <v>統一超商</v>
      </c>
      <c r="J132" s="131" t="str">
        <f>IF((I132&lt;&gt;店舗数一覧_2021!I132),"○","")</f>
        <v/>
      </c>
      <c r="L132" s="134">
        <v>76445</v>
      </c>
      <c r="M132" s="5">
        <f t="shared" si="15"/>
        <v>2316.5151515151515</v>
      </c>
    </row>
    <row r="133" spans="1:23">
      <c r="A133" s="19" t="s">
        <v>116</v>
      </c>
      <c r="B133" s="20" t="s">
        <v>142</v>
      </c>
      <c r="C133" s="2">
        <v>2</v>
      </c>
      <c r="D133" s="2">
        <v>2</v>
      </c>
      <c r="F133" s="2">
        <v>1</v>
      </c>
      <c r="H133" s="2">
        <f t="shared" si="14"/>
        <v>5</v>
      </c>
      <c r="I133" s="123" t="str">
        <f t="shared" ref="I133:I196" si="16">IF(MAX(C133:G133)=0,"没有店舗",IF(COUNTIF(C133:G133,MAX(C133:G133))&gt;1,"首位複数",INDEX(C$2:G$2,1,MATCH(MAX(C133:G133),C133:G133,0))))</f>
        <v>首位複数</v>
      </c>
      <c r="J133" s="131" t="str">
        <f>IF((I133&lt;&gt;店舗数一覧_2021!I133),"○","")</f>
        <v/>
      </c>
      <c r="L133" s="134">
        <v>32066</v>
      </c>
      <c r="M133" s="5">
        <f t="shared" si="15"/>
        <v>6413.2</v>
      </c>
      <c r="N133" s="6">
        <f>SUM(C105:C133)</f>
        <v>711</v>
      </c>
      <c r="O133" s="6">
        <f>SUM(D105:D133)</f>
        <v>501</v>
      </c>
      <c r="P133" s="6">
        <f>SUM(E105:E133)</f>
        <v>102</v>
      </c>
      <c r="Q133" s="6">
        <f>SUM(F105:F133)</f>
        <v>116</v>
      </c>
      <c r="R133" s="6">
        <f>SUM(G105:G133)</f>
        <v>3</v>
      </c>
      <c r="S133" s="6">
        <f>SUM(N133:R133)</f>
        <v>1433</v>
      </c>
    </row>
    <row r="134" spans="1:23">
      <c r="I134" s="123"/>
      <c r="J134" s="131" t="str">
        <f>IF((I134&lt;&gt;店舗数一覧_2021!I134),"○","")</f>
        <v/>
      </c>
      <c r="L134" s="134"/>
    </row>
    <row r="135" spans="1:23">
      <c r="A135" s="19" t="s">
        <v>143</v>
      </c>
      <c r="B135" s="20" t="s">
        <v>144</v>
      </c>
      <c r="C135" s="2">
        <v>49</v>
      </c>
      <c r="D135" s="2">
        <v>28</v>
      </c>
      <c r="E135" s="2">
        <v>10</v>
      </c>
      <c r="F135" s="2">
        <v>11</v>
      </c>
      <c r="H135" s="2">
        <f t="shared" ref="H135:H160" si="17">SUM(C135:G135)</f>
        <v>98</v>
      </c>
      <c r="I135" s="123" t="str">
        <f t="shared" si="16"/>
        <v>統一超商</v>
      </c>
      <c r="J135" s="131" t="str">
        <f>IF((I135&lt;&gt;店舗数一覧_2021!I135),"○","")</f>
        <v/>
      </c>
      <c r="L135" s="134">
        <v>232040</v>
      </c>
      <c r="M135" s="5">
        <f t="shared" ref="M135:M160" si="18">IF(H135=0,"-",(L135/H135))</f>
        <v>2367.7551020408164</v>
      </c>
      <c r="N135" t="str">
        <f>IF((J135&lt;&gt;店舗数一覧_2019!J127),"○","")</f>
        <v/>
      </c>
      <c r="O135" t="str">
        <f>IF((N135&lt;&gt;店舗数一覧_2019!K127),"○","")</f>
        <v/>
      </c>
      <c r="P135" t="str">
        <f>IF((O135&lt;&gt;店舗数一覧_2019!L127),"○","")</f>
        <v/>
      </c>
      <c r="Q135" t="str">
        <f>IF((P135&lt;&gt;店舗数一覧_2019!M127),"○","")</f>
        <v/>
      </c>
      <c r="R135" t="str">
        <f>IF((Q135&lt;&gt;店舗数一覧_2019!N127),"○","")</f>
        <v/>
      </c>
      <c r="S135" t="str">
        <f>IF((R135&lt;&gt;店舗数一覧_2019!O127),"○","")</f>
        <v/>
      </c>
      <c r="T135" t="str">
        <f>IF((S135&lt;&gt;店舗数一覧_2019!P127),"○","")</f>
        <v/>
      </c>
      <c r="U135" t="str">
        <f>IF((T135&lt;&gt;店舗数一覧_2019!Q127),"○","")</f>
        <v/>
      </c>
      <c r="V135" t="str">
        <f>IF((U135&lt;&gt;店舗数一覧_2019!R127),"○","")</f>
        <v/>
      </c>
      <c r="W135" t="str">
        <f>IF((V135&lt;&gt;店舗数一覧_2019!S127),"○","")</f>
        <v/>
      </c>
    </row>
    <row r="136" spans="1:23">
      <c r="A136" s="19" t="s">
        <v>143</v>
      </c>
      <c r="B136" s="20" t="s">
        <v>145</v>
      </c>
      <c r="C136" s="2">
        <v>3</v>
      </c>
      <c r="D136" s="2">
        <v>1</v>
      </c>
      <c r="H136" s="2">
        <f t="shared" si="17"/>
        <v>4</v>
      </c>
      <c r="I136" s="123" t="str">
        <f t="shared" si="16"/>
        <v>統一超商</v>
      </c>
      <c r="J136" s="131" t="str">
        <f>IF((I136&lt;&gt;店舗数一覧_2021!I136),"○","")</f>
        <v/>
      </c>
      <c r="L136" s="134">
        <v>23271</v>
      </c>
      <c r="M136" s="5">
        <f t="shared" si="18"/>
        <v>5817.75</v>
      </c>
    </row>
    <row r="137" spans="1:23">
      <c r="A137" s="19" t="s">
        <v>143</v>
      </c>
      <c r="B137" s="20" t="s">
        <v>146</v>
      </c>
      <c r="C137" s="2">
        <v>7</v>
      </c>
      <c r="D137" s="2">
        <v>3</v>
      </c>
      <c r="F137" s="2">
        <v>4</v>
      </c>
      <c r="G137" s="2">
        <v>1</v>
      </c>
      <c r="H137" s="2">
        <f t="shared" si="17"/>
        <v>15</v>
      </c>
      <c r="I137" s="123" t="str">
        <f t="shared" si="16"/>
        <v>統一超商</v>
      </c>
      <c r="J137" s="131" t="str">
        <f>IF((I137&lt;&gt;店舗数一覧_2021!I137),"○","")</f>
        <v/>
      </c>
      <c r="L137" s="134">
        <v>45439</v>
      </c>
      <c r="M137" s="5">
        <f t="shared" si="18"/>
        <v>3029.2666666666669</v>
      </c>
    </row>
    <row r="138" spans="1:23">
      <c r="A138" s="19" t="s">
        <v>143</v>
      </c>
      <c r="B138" s="20" t="s">
        <v>147</v>
      </c>
      <c r="C138" s="2">
        <v>8</v>
      </c>
      <c r="D138" s="2">
        <v>2</v>
      </c>
      <c r="H138" s="2">
        <f t="shared" si="17"/>
        <v>10</v>
      </c>
      <c r="I138" s="123" t="str">
        <f t="shared" si="16"/>
        <v>統一超商</v>
      </c>
      <c r="J138" s="131" t="str">
        <f>IF((I138&lt;&gt;店舗数一覧_2021!I138),"○","")</f>
        <v/>
      </c>
      <c r="L138" s="134">
        <v>39028</v>
      </c>
      <c r="M138" s="5">
        <f t="shared" si="18"/>
        <v>3902.8</v>
      </c>
    </row>
    <row r="139" spans="1:23">
      <c r="A139" s="19" t="s">
        <v>143</v>
      </c>
      <c r="B139" s="20" t="s">
        <v>148</v>
      </c>
      <c r="C139" s="2">
        <v>15</v>
      </c>
      <c r="D139" s="2">
        <v>10</v>
      </c>
      <c r="E139" s="2">
        <v>3</v>
      </c>
      <c r="F139" s="2">
        <v>7</v>
      </c>
      <c r="G139" s="2">
        <v>1</v>
      </c>
      <c r="H139" s="2">
        <f t="shared" si="17"/>
        <v>36</v>
      </c>
      <c r="I139" s="123" t="str">
        <f t="shared" si="16"/>
        <v>統一超商</v>
      </c>
      <c r="J139" s="131" t="str">
        <f>IF((I139&lt;&gt;店舗数一覧_2021!I139),"○","")</f>
        <v/>
      </c>
      <c r="L139" s="134">
        <v>86716</v>
      </c>
      <c r="M139" s="5">
        <f t="shared" si="18"/>
        <v>2408.7777777777778</v>
      </c>
    </row>
    <row r="140" spans="1:23">
      <c r="A140" s="19" t="s">
        <v>143</v>
      </c>
      <c r="B140" s="20" t="s">
        <v>149</v>
      </c>
      <c r="C140" s="2">
        <v>10</v>
      </c>
      <c r="D140" s="2">
        <v>4</v>
      </c>
      <c r="E140" s="2">
        <v>1</v>
      </c>
      <c r="F140" s="2">
        <v>2</v>
      </c>
      <c r="H140" s="2">
        <f t="shared" si="17"/>
        <v>17</v>
      </c>
      <c r="I140" s="123" t="str">
        <f t="shared" si="16"/>
        <v>統一超商</v>
      </c>
      <c r="J140" s="131" t="str">
        <f>IF((I140&lt;&gt;店舗数一覧_2021!I140),"○","")</f>
        <v/>
      </c>
      <c r="L140" s="134">
        <v>46612</v>
      </c>
      <c r="M140" s="5">
        <f t="shared" si="18"/>
        <v>2741.8823529411766</v>
      </c>
    </row>
    <row r="141" spans="1:23">
      <c r="A141" s="19" t="s">
        <v>143</v>
      </c>
      <c r="B141" s="20" t="s">
        <v>150</v>
      </c>
      <c r="C141" s="2">
        <v>2</v>
      </c>
      <c r="D141" s="2">
        <v>1</v>
      </c>
      <c r="F141" s="2">
        <v>1</v>
      </c>
      <c r="H141" s="2">
        <f t="shared" si="17"/>
        <v>4</v>
      </c>
      <c r="I141" s="123" t="str">
        <f t="shared" si="16"/>
        <v>統一超商</v>
      </c>
      <c r="J141" s="131" t="str">
        <f>IF((I141&lt;&gt;店舗数一覧_2021!I141),"○","")</f>
        <v/>
      </c>
      <c r="L141" s="134">
        <v>16686</v>
      </c>
      <c r="M141" s="5">
        <f t="shared" si="18"/>
        <v>4171.5</v>
      </c>
    </row>
    <row r="142" spans="1:23">
      <c r="A142" s="19" t="s">
        <v>143</v>
      </c>
      <c r="B142" s="20" t="s">
        <v>151</v>
      </c>
      <c r="C142" s="2">
        <v>18</v>
      </c>
      <c r="D142" s="2">
        <v>9</v>
      </c>
      <c r="E142" s="2">
        <v>3</v>
      </c>
      <c r="F142" s="2">
        <v>3</v>
      </c>
      <c r="G142" s="2">
        <v>1</v>
      </c>
      <c r="H142" s="2">
        <f t="shared" si="17"/>
        <v>34</v>
      </c>
      <c r="I142" s="123" t="str">
        <f t="shared" si="16"/>
        <v>統一超商</v>
      </c>
      <c r="J142" s="131" t="str">
        <f>IF((I142&lt;&gt;店舗数一覧_2021!I142),"○","")</f>
        <v/>
      </c>
      <c r="L142" s="134">
        <v>90282</v>
      </c>
      <c r="M142" s="5">
        <f t="shared" si="18"/>
        <v>2655.3529411764707</v>
      </c>
    </row>
    <row r="143" spans="1:23">
      <c r="A143" s="19" t="s">
        <v>143</v>
      </c>
      <c r="B143" s="20" t="s">
        <v>152</v>
      </c>
      <c r="C143" s="2">
        <v>5</v>
      </c>
      <c r="D143" s="2">
        <v>4</v>
      </c>
      <c r="H143" s="2">
        <f t="shared" si="17"/>
        <v>9</v>
      </c>
      <c r="I143" s="123" t="str">
        <f t="shared" si="16"/>
        <v>統一超商</v>
      </c>
      <c r="J143" s="131" t="str">
        <f>IF((I143&lt;&gt;店舗数一覧_2021!I143),"○","")</f>
        <v/>
      </c>
      <c r="L143" s="134">
        <v>37568</v>
      </c>
      <c r="M143" s="5">
        <f t="shared" si="18"/>
        <v>4174.2222222222226</v>
      </c>
    </row>
    <row r="144" spans="1:23">
      <c r="A144" s="19" t="s">
        <v>143</v>
      </c>
      <c r="B144" s="20" t="s">
        <v>153</v>
      </c>
      <c r="C144" s="2">
        <v>19</v>
      </c>
      <c r="D144" s="2">
        <v>17</v>
      </c>
      <c r="E144" s="2">
        <v>4</v>
      </c>
      <c r="F144" s="2">
        <v>8</v>
      </c>
      <c r="G144" s="2">
        <v>2</v>
      </c>
      <c r="H144" s="2">
        <f t="shared" si="17"/>
        <v>50</v>
      </c>
      <c r="I144" s="123" t="str">
        <f t="shared" si="16"/>
        <v>統一超商</v>
      </c>
      <c r="J144" s="131" t="str">
        <f>IF((I144&lt;&gt;店舗数一覧_2021!I144),"○","")</f>
        <v/>
      </c>
      <c r="L144" s="134">
        <v>125109</v>
      </c>
      <c r="M144" s="5">
        <f t="shared" si="18"/>
        <v>2502.1799999999998</v>
      </c>
    </row>
    <row r="145" spans="1:19">
      <c r="A145" s="19" t="s">
        <v>143</v>
      </c>
      <c r="B145" s="20" t="s">
        <v>154</v>
      </c>
      <c r="C145" s="2">
        <v>6</v>
      </c>
      <c r="D145" s="2">
        <v>2</v>
      </c>
      <c r="E145" s="2">
        <v>2</v>
      </c>
      <c r="F145" s="2">
        <v>3</v>
      </c>
      <c r="H145" s="2">
        <f t="shared" si="17"/>
        <v>13</v>
      </c>
      <c r="I145" s="123" t="str">
        <f t="shared" si="16"/>
        <v>統一超商</v>
      </c>
      <c r="J145" s="131" t="str">
        <f>IF((I145&lt;&gt;店舗数一覧_2021!I145),"○","")</f>
        <v/>
      </c>
      <c r="L145" s="134">
        <v>42537</v>
      </c>
      <c r="M145" s="5">
        <f t="shared" si="18"/>
        <v>3272.0769230769229</v>
      </c>
    </row>
    <row r="146" spans="1:19">
      <c r="A146" s="19" t="s">
        <v>143</v>
      </c>
      <c r="B146" s="20" t="s">
        <v>155</v>
      </c>
      <c r="C146" s="2">
        <v>4</v>
      </c>
      <c r="D146" s="2">
        <v>3</v>
      </c>
      <c r="E146" s="2">
        <v>1</v>
      </c>
      <c r="F146" s="2">
        <v>1</v>
      </c>
      <c r="H146" s="2">
        <f t="shared" si="17"/>
        <v>9</v>
      </c>
      <c r="I146" s="123" t="str">
        <f t="shared" si="16"/>
        <v>統一超商</v>
      </c>
      <c r="J146" s="131" t="str">
        <f>IF((I146&lt;&gt;店舗数一覧_2021!I146),"○","")</f>
        <v/>
      </c>
      <c r="L146" s="134">
        <v>36498</v>
      </c>
      <c r="M146" s="5">
        <f t="shared" si="18"/>
        <v>4055.3333333333335</v>
      </c>
    </row>
    <row r="147" spans="1:19">
      <c r="A147" s="19" t="s">
        <v>143</v>
      </c>
      <c r="B147" s="20" t="s">
        <v>156</v>
      </c>
      <c r="C147" s="2">
        <v>6</v>
      </c>
      <c r="D147" s="2">
        <v>2</v>
      </c>
      <c r="E147" s="2">
        <v>2</v>
      </c>
      <c r="H147" s="2">
        <f t="shared" si="17"/>
        <v>10</v>
      </c>
      <c r="I147" s="123" t="str">
        <f t="shared" si="16"/>
        <v>統一超商</v>
      </c>
      <c r="J147" s="131" t="str">
        <f>IF((I147&lt;&gt;店舗数一覧_2021!I147),"○","")</f>
        <v/>
      </c>
      <c r="L147" s="134">
        <v>34593</v>
      </c>
      <c r="M147" s="5">
        <f t="shared" si="18"/>
        <v>3459.3</v>
      </c>
    </row>
    <row r="148" spans="1:19">
      <c r="A148" s="19" t="s">
        <v>143</v>
      </c>
      <c r="B148" s="20" t="s">
        <v>157</v>
      </c>
      <c r="C148" s="2">
        <v>11</v>
      </c>
      <c r="D148" s="2">
        <v>5</v>
      </c>
      <c r="E148" s="2">
        <v>1</v>
      </c>
      <c r="F148" s="2">
        <v>2</v>
      </c>
      <c r="H148" s="2">
        <f t="shared" si="17"/>
        <v>19</v>
      </c>
      <c r="I148" s="123" t="str">
        <f t="shared" si="16"/>
        <v>統一超商</v>
      </c>
      <c r="J148" s="131" t="str">
        <f>IF((I148&lt;&gt;店舗数一覧_2021!I148),"○","")</f>
        <v/>
      </c>
      <c r="L148" s="134">
        <v>55087</v>
      </c>
      <c r="M148" s="5">
        <f t="shared" si="18"/>
        <v>2899.3157894736842</v>
      </c>
    </row>
    <row r="149" spans="1:19">
      <c r="A149" s="19" t="s">
        <v>143</v>
      </c>
      <c r="B149" s="20" t="s">
        <v>158</v>
      </c>
      <c r="C149" s="2">
        <v>8</v>
      </c>
      <c r="D149" s="2">
        <v>6</v>
      </c>
      <c r="E149" s="2">
        <v>1</v>
      </c>
      <c r="H149" s="2">
        <f t="shared" si="17"/>
        <v>15</v>
      </c>
      <c r="I149" s="123" t="str">
        <f t="shared" si="16"/>
        <v>統一超商</v>
      </c>
      <c r="J149" s="131" t="str">
        <f>IF((I149&lt;&gt;店舗数一覧_2021!I149),"○","")</f>
        <v/>
      </c>
      <c r="L149" s="134">
        <v>37093</v>
      </c>
      <c r="M149" s="5">
        <f t="shared" si="18"/>
        <v>2472.8666666666668</v>
      </c>
    </row>
    <row r="150" spans="1:19">
      <c r="A150" s="19" t="s">
        <v>143</v>
      </c>
      <c r="B150" s="20" t="s">
        <v>159</v>
      </c>
      <c r="C150" s="2">
        <v>3</v>
      </c>
      <c r="D150" s="2">
        <v>1</v>
      </c>
      <c r="F150" s="2">
        <v>1</v>
      </c>
      <c r="H150" s="2">
        <f t="shared" si="17"/>
        <v>5</v>
      </c>
      <c r="I150" s="123" t="str">
        <f t="shared" si="16"/>
        <v>統一超商</v>
      </c>
      <c r="J150" s="131" t="str">
        <f>IF((I150&lt;&gt;店舗数一覧_2021!I150),"○","")</f>
        <v/>
      </c>
      <c r="L150" s="134">
        <v>32056</v>
      </c>
      <c r="M150" s="5">
        <f t="shared" si="18"/>
        <v>6411.2</v>
      </c>
    </row>
    <row r="151" spans="1:19">
      <c r="A151" s="19" t="s">
        <v>143</v>
      </c>
      <c r="B151" s="20" t="s">
        <v>160</v>
      </c>
      <c r="C151" s="2">
        <v>4</v>
      </c>
      <c r="D151" s="2">
        <v>6</v>
      </c>
      <c r="F151" s="2">
        <v>1</v>
      </c>
      <c r="H151" s="2">
        <f t="shared" si="17"/>
        <v>11</v>
      </c>
      <c r="I151" s="123" t="str">
        <f t="shared" si="16"/>
        <v>全家便利</v>
      </c>
      <c r="J151" s="131" t="str">
        <f>IF((I151&lt;&gt;店舗数一覧_2021!I151),"○","")</f>
        <v/>
      </c>
      <c r="L151" s="134">
        <v>41027</v>
      </c>
      <c r="M151" s="5">
        <f t="shared" si="18"/>
        <v>3729.7272727272725</v>
      </c>
    </row>
    <row r="152" spans="1:19">
      <c r="A152" s="19" t="s">
        <v>143</v>
      </c>
      <c r="B152" s="20" t="s">
        <v>161</v>
      </c>
      <c r="C152" s="2">
        <v>8</v>
      </c>
      <c r="D152" s="2">
        <v>2</v>
      </c>
      <c r="E152" s="2">
        <v>1</v>
      </c>
      <c r="F152" s="2">
        <v>1</v>
      </c>
      <c r="H152" s="2">
        <f t="shared" si="17"/>
        <v>12</v>
      </c>
      <c r="I152" s="123" t="str">
        <f t="shared" si="16"/>
        <v>統一超商</v>
      </c>
      <c r="J152" s="131" t="str">
        <f>IF((I152&lt;&gt;店舗数一覧_2021!I152),"○","")</f>
        <v/>
      </c>
      <c r="L152" s="134">
        <v>33344</v>
      </c>
      <c r="M152" s="5">
        <f t="shared" si="18"/>
        <v>2778.6666666666665</v>
      </c>
    </row>
    <row r="153" spans="1:19">
      <c r="A153" s="19" t="s">
        <v>143</v>
      </c>
      <c r="B153" s="20" t="s">
        <v>162</v>
      </c>
      <c r="C153" s="2">
        <v>2</v>
      </c>
      <c r="D153" s="2">
        <v>1</v>
      </c>
      <c r="E153" s="2">
        <v>2</v>
      </c>
      <c r="H153" s="2">
        <f t="shared" si="17"/>
        <v>5</v>
      </c>
      <c r="I153" s="123" t="str">
        <f t="shared" si="16"/>
        <v>首位複数</v>
      </c>
      <c r="J153" s="131" t="str">
        <f>IF((I153&lt;&gt;店舗数一覧_2021!I153),"○","")</f>
        <v>○</v>
      </c>
      <c r="L153" s="134">
        <v>26879</v>
      </c>
      <c r="M153" s="5">
        <f t="shared" si="18"/>
        <v>5375.8</v>
      </c>
    </row>
    <row r="154" spans="1:19">
      <c r="A154" s="19" t="s">
        <v>143</v>
      </c>
      <c r="B154" s="20" t="s">
        <v>163</v>
      </c>
      <c r="C154" s="2">
        <v>6</v>
      </c>
      <c r="D154" s="2">
        <v>2</v>
      </c>
      <c r="F154" s="2">
        <v>2</v>
      </c>
      <c r="H154" s="2">
        <f t="shared" si="17"/>
        <v>10</v>
      </c>
      <c r="I154" s="123" t="str">
        <f t="shared" si="16"/>
        <v>統一超商</v>
      </c>
      <c r="J154" s="131" t="str">
        <f>IF((I154&lt;&gt;店舗数一覧_2021!I154),"○","")</f>
        <v/>
      </c>
      <c r="L154" s="134">
        <v>30239</v>
      </c>
      <c r="M154" s="5">
        <f t="shared" si="18"/>
        <v>3023.9</v>
      </c>
    </row>
    <row r="155" spans="1:19">
      <c r="A155" s="19" t="s">
        <v>143</v>
      </c>
      <c r="B155" s="20" t="s">
        <v>164</v>
      </c>
      <c r="C155" s="2">
        <v>2</v>
      </c>
      <c r="D155" s="2">
        <v>1</v>
      </c>
      <c r="F155" s="2">
        <v>1</v>
      </c>
      <c r="H155" s="2">
        <f t="shared" si="17"/>
        <v>4</v>
      </c>
      <c r="I155" s="123" t="str">
        <f t="shared" si="16"/>
        <v>統一超商</v>
      </c>
      <c r="J155" s="131" t="str">
        <f>IF((I155&lt;&gt;店舗数一覧_2021!I155),"○","")</f>
        <v/>
      </c>
      <c r="L155" s="134">
        <v>29213</v>
      </c>
      <c r="M155" s="5">
        <f t="shared" si="18"/>
        <v>7303.25</v>
      </c>
    </row>
    <row r="156" spans="1:19">
      <c r="A156" s="19" t="s">
        <v>143</v>
      </c>
      <c r="B156" s="20" t="s">
        <v>165</v>
      </c>
      <c r="C156" s="2">
        <v>6</v>
      </c>
      <c r="D156" s="2">
        <v>2</v>
      </c>
      <c r="E156" s="2">
        <v>4</v>
      </c>
      <c r="F156" s="2">
        <v>1</v>
      </c>
      <c r="H156" s="2">
        <f t="shared" si="17"/>
        <v>13</v>
      </c>
      <c r="I156" s="123" t="str">
        <f t="shared" si="16"/>
        <v>統一超商</v>
      </c>
      <c r="J156" s="131" t="str">
        <f>IF((I156&lt;&gt;店舗数一覧_2021!I156),"○","")</f>
        <v/>
      </c>
      <c r="L156" s="134">
        <v>49876</v>
      </c>
      <c r="M156" s="5">
        <f t="shared" si="18"/>
        <v>3836.6153846153848</v>
      </c>
    </row>
    <row r="157" spans="1:19">
      <c r="A157" s="19" t="s">
        <v>143</v>
      </c>
      <c r="B157" s="20" t="s">
        <v>166</v>
      </c>
      <c r="C157" s="2">
        <v>1</v>
      </c>
      <c r="D157" s="2">
        <v>1</v>
      </c>
      <c r="H157" s="2">
        <f t="shared" si="17"/>
        <v>2</v>
      </c>
      <c r="I157" s="123" t="str">
        <f t="shared" si="16"/>
        <v>首位複数</v>
      </c>
      <c r="J157" s="131" t="str">
        <f>IF((I157&lt;&gt;店舗数一覧_2021!I157),"○","")</f>
        <v/>
      </c>
      <c r="L157" s="134">
        <v>16227</v>
      </c>
      <c r="M157" s="5">
        <f t="shared" si="18"/>
        <v>8113.5</v>
      </c>
    </row>
    <row r="158" spans="1:19">
      <c r="A158" s="19" t="s">
        <v>143</v>
      </c>
      <c r="B158" s="20" t="s">
        <v>167</v>
      </c>
      <c r="C158" s="2">
        <v>4</v>
      </c>
      <c r="D158" s="2">
        <v>2</v>
      </c>
      <c r="E158" s="2">
        <v>1</v>
      </c>
      <c r="H158" s="2">
        <f t="shared" si="17"/>
        <v>7</v>
      </c>
      <c r="I158" s="123" t="str">
        <f t="shared" si="16"/>
        <v>統一超商</v>
      </c>
      <c r="J158" s="131" t="str">
        <f>IF((I158&lt;&gt;店舗数一覧_2021!I158),"○","")</f>
        <v/>
      </c>
      <c r="L158" s="134">
        <v>32951</v>
      </c>
      <c r="M158" s="5">
        <f t="shared" si="18"/>
        <v>4707.2857142857147</v>
      </c>
    </row>
    <row r="159" spans="1:19">
      <c r="A159" s="19" t="s">
        <v>143</v>
      </c>
      <c r="B159" s="20" t="s">
        <v>168</v>
      </c>
      <c r="C159" s="2">
        <v>1</v>
      </c>
      <c r="E159" s="2">
        <v>2</v>
      </c>
      <c r="H159" s="2">
        <f t="shared" si="17"/>
        <v>3</v>
      </c>
      <c r="I159" s="123" t="str">
        <f t="shared" si="16"/>
        <v>来来超商</v>
      </c>
      <c r="J159" s="131" t="str">
        <f>IF((I159&lt;&gt;店舗数一覧_2021!I159),"○","")</f>
        <v/>
      </c>
      <c r="L159" s="134">
        <v>14733</v>
      </c>
      <c r="M159" s="5">
        <f t="shared" si="18"/>
        <v>4911</v>
      </c>
    </row>
    <row r="160" spans="1:19">
      <c r="A160" s="19" t="s">
        <v>143</v>
      </c>
      <c r="B160" s="20" t="s">
        <v>169</v>
      </c>
      <c r="C160" s="2">
        <v>1</v>
      </c>
      <c r="E160" s="2">
        <v>1</v>
      </c>
      <c r="H160" s="2">
        <f t="shared" si="17"/>
        <v>2</v>
      </c>
      <c r="I160" s="123" t="str">
        <f t="shared" si="16"/>
        <v>首位複数</v>
      </c>
      <c r="J160" s="131" t="str">
        <f>IF((I160&lt;&gt;店舗数一覧_2021!I160),"○","")</f>
        <v/>
      </c>
      <c r="L160" s="134">
        <v>14849</v>
      </c>
      <c r="M160" s="5">
        <f t="shared" si="18"/>
        <v>7424.5</v>
      </c>
      <c r="N160" s="6">
        <f>SUM(C134:C160)</f>
        <v>209</v>
      </c>
      <c r="O160" s="6">
        <f>SUM(D134:D160)</f>
        <v>115</v>
      </c>
      <c r="P160" s="6">
        <f>SUM(E134:E160)</f>
        <v>39</v>
      </c>
      <c r="Q160" s="6">
        <f>SUM(F134:F160)</f>
        <v>49</v>
      </c>
      <c r="R160" s="6">
        <f>SUM(G134:G160)</f>
        <v>5</v>
      </c>
      <c r="S160" s="6">
        <f>SUM(N160:R160)</f>
        <v>417</v>
      </c>
    </row>
    <row r="161" spans="1:19">
      <c r="I161" s="123"/>
      <c r="J161" s="131" t="str">
        <f>IF((I161&lt;&gt;店舗数一覧_2021!I161),"○","")</f>
        <v/>
      </c>
      <c r="L161" s="134"/>
    </row>
    <row r="162" spans="1:19">
      <c r="A162" s="19" t="s">
        <v>170</v>
      </c>
      <c r="B162" s="20" t="s">
        <v>171</v>
      </c>
      <c r="C162" s="2">
        <v>19</v>
      </c>
      <c r="D162" s="2">
        <v>11</v>
      </c>
      <c r="E162" s="2">
        <v>8</v>
      </c>
      <c r="F162" s="2">
        <v>4</v>
      </c>
      <c r="G162" s="2">
        <v>1</v>
      </c>
      <c r="H162" s="2">
        <f t="shared" ref="H162:H174" si="19">SUM(C162:G162)</f>
        <v>43</v>
      </c>
      <c r="I162" s="123" t="str">
        <f t="shared" si="16"/>
        <v>統一超商</v>
      </c>
      <c r="J162" s="131" t="str">
        <f>IF((I162&lt;&gt;店舗数一覧_2021!I162),"○","")</f>
        <v/>
      </c>
      <c r="L162" s="134">
        <v>99284</v>
      </c>
      <c r="M162" s="5">
        <f t="shared" ref="M162:M174" si="20">IF(H162=0,"-",(L162/H162))</f>
        <v>2308.9302325581393</v>
      </c>
    </row>
    <row r="163" spans="1:19">
      <c r="A163" s="19" t="s">
        <v>170</v>
      </c>
      <c r="B163" s="20" t="s">
        <v>172</v>
      </c>
      <c r="C163" s="2">
        <v>1</v>
      </c>
      <c r="D163" s="2">
        <v>1</v>
      </c>
      <c r="F163" s="2">
        <v>1</v>
      </c>
      <c r="H163" s="2">
        <f t="shared" si="19"/>
        <v>3</v>
      </c>
      <c r="I163" s="123" t="str">
        <f t="shared" si="16"/>
        <v>首位複数</v>
      </c>
      <c r="J163" s="131" t="str">
        <f>IF((I163&lt;&gt;店舗数一覧_2021!I163),"○","")</f>
        <v/>
      </c>
      <c r="L163" s="134">
        <v>14435</v>
      </c>
      <c r="M163" s="5">
        <f t="shared" si="20"/>
        <v>4811.666666666667</v>
      </c>
    </row>
    <row r="164" spans="1:19">
      <c r="A164" s="19" t="s">
        <v>170</v>
      </c>
      <c r="B164" s="20" t="s">
        <v>173</v>
      </c>
      <c r="C164" s="2">
        <v>18</v>
      </c>
      <c r="D164" s="2">
        <v>14</v>
      </c>
      <c r="E164" s="2">
        <v>5</v>
      </c>
      <c r="F164" s="2">
        <v>4</v>
      </c>
      <c r="H164" s="2">
        <f t="shared" si="19"/>
        <v>41</v>
      </c>
      <c r="I164" s="123" t="str">
        <f t="shared" si="16"/>
        <v>統一超商</v>
      </c>
      <c r="J164" s="131" t="str">
        <f>IF((I164&lt;&gt;店舗数一覧_2021!I164),"○","")</f>
        <v/>
      </c>
      <c r="L164" s="134">
        <v>97624</v>
      </c>
      <c r="M164" s="5">
        <f t="shared" si="20"/>
        <v>2381.0731707317073</v>
      </c>
    </row>
    <row r="165" spans="1:19">
      <c r="A165" s="19" t="s">
        <v>170</v>
      </c>
      <c r="B165" s="20" t="s">
        <v>174</v>
      </c>
      <c r="C165" s="2">
        <v>1</v>
      </c>
      <c r="D165" s="2">
        <v>1</v>
      </c>
      <c r="E165" s="2">
        <v>1</v>
      </c>
      <c r="F165" s="2">
        <v>1</v>
      </c>
      <c r="H165" s="2">
        <f t="shared" si="19"/>
        <v>4</v>
      </c>
      <c r="I165" s="123" t="str">
        <f t="shared" si="16"/>
        <v>首位複数</v>
      </c>
      <c r="J165" s="131" t="str">
        <f>IF((I165&lt;&gt;店舗数一覧_2021!I165),"○","")</f>
        <v/>
      </c>
      <c r="L165" s="134">
        <v>18067</v>
      </c>
      <c r="M165" s="5">
        <f t="shared" si="20"/>
        <v>4516.75</v>
      </c>
    </row>
    <row r="166" spans="1:19">
      <c r="A166" s="19" t="s">
        <v>170</v>
      </c>
      <c r="B166" s="20" t="s">
        <v>175</v>
      </c>
      <c r="C166" s="2">
        <v>21</v>
      </c>
      <c r="D166" s="2">
        <v>18</v>
      </c>
      <c r="E166" s="2">
        <v>3</v>
      </c>
      <c r="F166" s="2">
        <v>1</v>
      </c>
      <c r="H166" s="2">
        <f t="shared" si="19"/>
        <v>43</v>
      </c>
      <c r="I166" s="123" t="str">
        <f t="shared" si="16"/>
        <v>統一超商</v>
      </c>
      <c r="J166" s="131" t="str">
        <f>IF((I166&lt;&gt;店舗数一覧_2021!I166),"○","")</f>
        <v/>
      </c>
      <c r="L166" s="134">
        <v>79607</v>
      </c>
      <c r="M166" s="5">
        <f t="shared" si="20"/>
        <v>1851.3255813953488</v>
      </c>
    </row>
    <row r="167" spans="1:19">
      <c r="A167" s="19" t="s">
        <v>170</v>
      </c>
      <c r="B167" s="20" t="s">
        <v>176</v>
      </c>
      <c r="C167" s="2">
        <v>7</v>
      </c>
      <c r="D167" s="2">
        <v>2</v>
      </c>
      <c r="H167" s="2">
        <f t="shared" si="19"/>
        <v>9</v>
      </c>
      <c r="I167" s="123" t="str">
        <f t="shared" si="16"/>
        <v>統一超商</v>
      </c>
      <c r="J167" s="131" t="str">
        <f>IF((I167&lt;&gt;店舗数一覧_2021!I167),"○","")</f>
        <v/>
      </c>
      <c r="L167" s="134">
        <v>15831</v>
      </c>
      <c r="M167" s="5">
        <f t="shared" si="20"/>
        <v>1759</v>
      </c>
    </row>
    <row r="168" spans="1:19">
      <c r="A168" s="19" t="s">
        <v>170</v>
      </c>
      <c r="B168" s="20" t="s">
        <v>177</v>
      </c>
      <c r="C168" s="2">
        <v>4</v>
      </c>
      <c r="D168" s="2">
        <v>2</v>
      </c>
      <c r="E168" s="2">
        <v>2</v>
      </c>
      <c r="F168" s="2">
        <v>1</v>
      </c>
      <c r="H168" s="2">
        <f t="shared" si="19"/>
        <v>9</v>
      </c>
      <c r="I168" s="123" t="str">
        <f t="shared" si="16"/>
        <v>統一超商</v>
      </c>
      <c r="J168" s="131" t="str">
        <f>IF((I168&lt;&gt;店舗数一覧_2021!I168),"○","")</f>
        <v/>
      </c>
      <c r="L168" s="134">
        <v>37747</v>
      </c>
      <c r="M168" s="5">
        <f t="shared" si="20"/>
        <v>4194.1111111111113</v>
      </c>
    </row>
    <row r="169" spans="1:19">
      <c r="A169" s="19" t="s">
        <v>170</v>
      </c>
      <c r="B169" s="20" t="s">
        <v>178</v>
      </c>
      <c r="C169" s="2">
        <v>2</v>
      </c>
      <c r="D169" s="2">
        <v>1</v>
      </c>
      <c r="F169" s="2">
        <v>1</v>
      </c>
      <c r="H169" s="2">
        <f t="shared" si="19"/>
        <v>4</v>
      </c>
      <c r="I169" s="123" t="str">
        <f t="shared" si="16"/>
        <v>統一超商</v>
      </c>
      <c r="J169" s="131" t="str">
        <f>IF((I169&lt;&gt;店舗数一覧_2021!I169),"○","")</f>
        <v/>
      </c>
      <c r="L169" s="134">
        <v>10558</v>
      </c>
      <c r="M169" s="5">
        <f t="shared" si="20"/>
        <v>2639.5</v>
      </c>
    </row>
    <row r="170" spans="1:19">
      <c r="A170" s="19" t="s">
        <v>170</v>
      </c>
      <c r="B170" s="20" t="s">
        <v>179</v>
      </c>
      <c r="C170" s="2">
        <v>7</v>
      </c>
      <c r="D170" s="2">
        <v>3</v>
      </c>
      <c r="H170" s="2">
        <f t="shared" si="19"/>
        <v>10</v>
      </c>
      <c r="I170" s="123" t="str">
        <f t="shared" si="16"/>
        <v>統一超商</v>
      </c>
      <c r="J170" s="131" t="str">
        <f>IF((I170&lt;&gt;店舗数一覧_2021!I170),"○","")</f>
        <v/>
      </c>
      <c r="L170" s="134">
        <v>15553</v>
      </c>
      <c r="M170" s="5">
        <f t="shared" si="20"/>
        <v>1555.3</v>
      </c>
    </row>
    <row r="171" spans="1:19">
      <c r="A171" s="19" t="s">
        <v>170</v>
      </c>
      <c r="B171" s="20" t="s">
        <v>180</v>
      </c>
      <c r="C171" s="2">
        <v>9</v>
      </c>
      <c r="D171" s="2">
        <v>7</v>
      </c>
      <c r="E171" s="2">
        <v>1</v>
      </c>
      <c r="F171" s="2">
        <v>2</v>
      </c>
      <c r="H171" s="2">
        <f t="shared" si="19"/>
        <v>19</v>
      </c>
      <c r="I171" s="123" t="str">
        <f t="shared" si="16"/>
        <v>統一超商</v>
      </c>
      <c r="J171" s="131" t="str">
        <f>IF((I171&lt;&gt;店舗数一覧_2021!I171),"○","")</f>
        <v/>
      </c>
      <c r="L171" s="134">
        <v>53733</v>
      </c>
      <c r="M171" s="5">
        <f t="shared" si="20"/>
        <v>2828.0526315789475</v>
      </c>
    </row>
    <row r="172" spans="1:19">
      <c r="A172" s="19" t="s">
        <v>170</v>
      </c>
      <c r="B172" s="20" t="s">
        <v>181</v>
      </c>
      <c r="C172" s="2">
        <v>3</v>
      </c>
      <c r="D172" s="2">
        <v>1</v>
      </c>
      <c r="F172" s="2">
        <v>1</v>
      </c>
      <c r="H172" s="2">
        <f t="shared" si="19"/>
        <v>5</v>
      </c>
      <c r="I172" s="123" t="str">
        <f t="shared" si="16"/>
        <v>統一超商</v>
      </c>
      <c r="J172" s="131" t="str">
        <f>IF((I172&lt;&gt;店舗数一覧_2021!I172),"○","")</f>
        <v/>
      </c>
      <c r="L172" s="134">
        <v>17339</v>
      </c>
      <c r="M172" s="5">
        <f t="shared" si="20"/>
        <v>3467.8</v>
      </c>
    </row>
    <row r="173" spans="1:19" s="2" customFormat="1">
      <c r="A173" s="19" t="s">
        <v>170</v>
      </c>
      <c r="B173" s="20" t="s">
        <v>182</v>
      </c>
      <c r="C173" s="2">
        <v>5</v>
      </c>
      <c r="H173" s="2">
        <f t="shared" si="19"/>
        <v>5</v>
      </c>
      <c r="I173" s="123" t="str">
        <f t="shared" si="16"/>
        <v>統一超商</v>
      </c>
      <c r="J173" s="131" t="str">
        <f>IF((I173&lt;&gt;店舗数一覧_2021!I173),"○","")</f>
        <v/>
      </c>
      <c r="K173" s="127"/>
      <c r="L173" s="134">
        <v>17206</v>
      </c>
      <c r="M173" s="5">
        <f t="shared" si="20"/>
        <v>3441.2</v>
      </c>
    </row>
    <row r="174" spans="1:19">
      <c r="A174" s="19" t="s">
        <v>170</v>
      </c>
      <c r="B174" s="20" t="s">
        <v>183</v>
      </c>
      <c r="C174" s="2">
        <v>2</v>
      </c>
      <c r="H174" s="2">
        <f t="shared" si="19"/>
        <v>2</v>
      </c>
      <c r="I174" s="123" t="str">
        <f t="shared" si="16"/>
        <v>統一超商</v>
      </c>
      <c r="J174" s="131" t="str">
        <f>IF((I174&lt;&gt;店舗数一覧_2021!I174),"○","")</f>
        <v/>
      </c>
      <c r="L174" s="134">
        <v>15893</v>
      </c>
      <c r="M174" s="5">
        <f t="shared" si="20"/>
        <v>7946.5</v>
      </c>
      <c r="N174" s="6">
        <f>SUM(C161:C174)</f>
        <v>99</v>
      </c>
      <c r="O174" s="6">
        <f>SUM(D161:D174)</f>
        <v>61</v>
      </c>
      <c r="P174" s="6">
        <f>SUM(E161:E174)</f>
        <v>20</v>
      </c>
      <c r="Q174" s="6">
        <f>SUM(F161:F174)</f>
        <v>16</v>
      </c>
      <c r="R174" s="6">
        <f>SUM(G161:G174)</f>
        <v>1</v>
      </c>
      <c r="S174" s="6">
        <f>SUM(N174:R174)</f>
        <v>197</v>
      </c>
    </row>
    <row r="175" spans="1:19">
      <c r="I175" s="123"/>
      <c r="J175" s="131" t="str">
        <f>IF((I175&lt;&gt;店舗数一覧_2021!I175),"○","")</f>
        <v/>
      </c>
      <c r="L175" s="134"/>
    </row>
    <row r="176" spans="1:19">
      <c r="A176" s="19" t="s">
        <v>184</v>
      </c>
      <c r="B176" s="20" t="s">
        <v>95</v>
      </c>
      <c r="C176" s="2">
        <v>26</v>
      </c>
      <c r="D176" s="2">
        <v>14</v>
      </c>
      <c r="E176" s="2">
        <v>1</v>
      </c>
      <c r="F176" s="2">
        <v>5</v>
      </c>
      <c r="G176" s="2">
        <v>1</v>
      </c>
      <c r="H176" s="2">
        <f>SUM(C176:G176)</f>
        <v>47</v>
      </c>
      <c r="I176" s="123" t="str">
        <f t="shared" si="16"/>
        <v>統一超商</v>
      </c>
      <c r="J176" s="131" t="str">
        <f>IF((I176&lt;&gt;店舗数一覧_2021!I176),"○","")</f>
        <v/>
      </c>
      <c r="L176" s="134">
        <v>120383</v>
      </c>
      <c r="M176" s="5">
        <f>IF(H176=0,"-",(L176/H176))</f>
        <v>2561.3404255319151</v>
      </c>
    </row>
    <row r="177" spans="1:19">
      <c r="A177" s="19" t="s">
        <v>184</v>
      </c>
      <c r="B177" s="20" t="s">
        <v>119</v>
      </c>
      <c r="C177" s="2">
        <v>37</v>
      </c>
      <c r="D177" s="2">
        <v>24</v>
      </c>
      <c r="E177" s="2">
        <v>3</v>
      </c>
      <c r="F177" s="2">
        <v>5</v>
      </c>
      <c r="G177" s="2">
        <v>2</v>
      </c>
      <c r="H177" s="2">
        <f>SUM(C177:G177)</f>
        <v>71</v>
      </c>
      <c r="I177" s="123" t="str">
        <f t="shared" si="16"/>
        <v>統一超商</v>
      </c>
      <c r="J177" s="131" t="str">
        <f>IF((I177&lt;&gt;店舗数一覧_2021!I177),"○","")</f>
        <v/>
      </c>
      <c r="L177" s="134">
        <v>146820</v>
      </c>
      <c r="M177" s="5">
        <f>IF(H177=0,"-",(L177/H177))</f>
        <v>2067.8873239436621</v>
      </c>
      <c r="N177" s="6">
        <f>SUM(C175:C177)</f>
        <v>63</v>
      </c>
      <c r="O177" s="6">
        <f>SUM(D175:D177)</f>
        <v>38</v>
      </c>
      <c r="P177" s="6">
        <f>SUM(E175:E177)</f>
        <v>4</v>
      </c>
      <c r="Q177" s="6">
        <f>SUM(F175:F177)</f>
        <v>10</v>
      </c>
      <c r="R177" s="6">
        <f>SUM(G175:G177)</f>
        <v>3</v>
      </c>
      <c r="S177" s="6">
        <f>SUM(N177:R177)</f>
        <v>118</v>
      </c>
    </row>
    <row r="178" spans="1:19" s="2" customFormat="1">
      <c r="A178" s="19"/>
      <c r="B178" s="20"/>
      <c r="I178" s="123"/>
      <c r="J178" s="131" t="str">
        <f>IF((I178&lt;&gt;店舗数一覧_2021!I178),"○","")</f>
        <v/>
      </c>
      <c r="K178" s="127"/>
      <c r="L178" s="134"/>
      <c r="M178" s="5"/>
    </row>
    <row r="179" spans="1:19" s="2" customFormat="1">
      <c r="A179" s="19" t="s">
        <v>185</v>
      </c>
      <c r="B179" s="20" t="s">
        <v>186</v>
      </c>
      <c r="C179" s="2">
        <v>8</v>
      </c>
      <c r="D179" s="2">
        <v>6</v>
      </c>
      <c r="E179" s="2">
        <v>2</v>
      </c>
      <c r="G179" s="2">
        <v>1</v>
      </c>
      <c r="H179" s="2">
        <f t="shared" ref="H179:H198" si="21">SUM(C179:G179)</f>
        <v>17</v>
      </c>
      <c r="I179" s="123" t="str">
        <f t="shared" si="16"/>
        <v>統一超商</v>
      </c>
      <c r="J179" s="131" t="str">
        <f>IF((I179&lt;&gt;店舗数一覧_2021!I179),"○","")</f>
        <v/>
      </c>
      <c r="K179" s="127"/>
      <c r="L179" s="134">
        <v>44226</v>
      </c>
      <c r="M179" s="5">
        <f t="shared" ref="M179:M198" si="22">IF(H179=0,"-",(L179/H179))</f>
        <v>2601.5294117647059</v>
      </c>
    </row>
    <row r="180" spans="1:19" s="2" customFormat="1">
      <c r="A180" s="19" t="s">
        <v>185</v>
      </c>
      <c r="B180" s="20" t="s">
        <v>187</v>
      </c>
      <c r="C180" s="2">
        <v>2</v>
      </c>
      <c r="F180" s="2">
        <v>1</v>
      </c>
      <c r="H180" s="2">
        <f t="shared" si="21"/>
        <v>3</v>
      </c>
      <c r="I180" s="123" t="str">
        <f t="shared" si="16"/>
        <v>統一超商</v>
      </c>
      <c r="J180" s="131" t="str">
        <f>IF((I180&lt;&gt;店舗数一覧_2021!I180),"○","")</f>
        <v/>
      </c>
      <c r="K180" s="127"/>
      <c r="L180" s="134">
        <v>18677</v>
      </c>
      <c r="M180" s="5">
        <f t="shared" si="22"/>
        <v>6225.666666666667</v>
      </c>
    </row>
    <row r="181" spans="1:19">
      <c r="A181" s="19" t="s">
        <v>185</v>
      </c>
      <c r="B181" s="20" t="s">
        <v>188</v>
      </c>
      <c r="C181" s="2">
        <v>18</v>
      </c>
      <c r="D181" s="2">
        <v>12</v>
      </c>
      <c r="F181" s="2">
        <v>3</v>
      </c>
      <c r="G181" s="2">
        <v>1</v>
      </c>
      <c r="H181" s="2">
        <f t="shared" si="21"/>
        <v>34</v>
      </c>
      <c r="I181" s="123" t="str">
        <f t="shared" si="16"/>
        <v>統一超商</v>
      </c>
      <c r="J181" s="131" t="str">
        <f>IF((I181&lt;&gt;店舗数一覧_2021!I181),"○","")</f>
        <v/>
      </c>
      <c r="L181" s="134">
        <v>70951</v>
      </c>
      <c r="M181" s="5">
        <f t="shared" si="22"/>
        <v>2086.794117647059</v>
      </c>
    </row>
    <row r="182" spans="1:19">
      <c r="A182" s="19" t="s">
        <v>185</v>
      </c>
      <c r="B182" s="20" t="s">
        <v>189</v>
      </c>
      <c r="C182" s="2">
        <v>2</v>
      </c>
      <c r="D182" s="2">
        <v>1</v>
      </c>
      <c r="F182" s="2">
        <v>1</v>
      </c>
      <c r="H182" s="2">
        <f t="shared" si="21"/>
        <v>4</v>
      </c>
      <c r="I182" s="123" t="str">
        <f t="shared" si="16"/>
        <v>統一超商</v>
      </c>
      <c r="J182" s="131" t="str">
        <f>IF((I182&lt;&gt;店舗数一覧_2021!I182),"○","")</f>
        <v/>
      </c>
      <c r="L182" s="134">
        <v>28509</v>
      </c>
      <c r="M182" s="5">
        <f t="shared" si="22"/>
        <v>7127.25</v>
      </c>
    </row>
    <row r="183" spans="1:19">
      <c r="A183" s="19" t="s">
        <v>185</v>
      </c>
      <c r="B183" s="20" t="s">
        <v>190</v>
      </c>
      <c r="C183" s="2">
        <v>1</v>
      </c>
      <c r="D183" s="2">
        <v>1</v>
      </c>
      <c r="H183" s="2">
        <f t="shared" si="21"/>
        <v>2</v>
      </c>
      <c r="I183" s="123" t="str">
        <f t="shared" si="16"/>
        <v>首位複数</v>
      </c>
      <c r="J183" s="131" t="str">
        <f>IF((I183&lt;&gt;店舗数一覧_2021!I183),"○","")</f>
        <v/>
      </c>
      <c r="L183" s="134">
        <v>12592</v>
      </c>
      <c r="M183" s="5">
        <f t="shared" si="22"/>
        <v>6296</v>
      </c>
    </row>
    <row r="184" spans="1:19">
      <c r="A184" s="19" t="s">
        <v>185</v>
      </c>
      <c r="B184" s="20" t="s">
        <v>191</v>
      </c>
      <c r="C184" s="2">
        <v>1</v>
      </c>
      <c r="D184" s="2">
        <v>1</v>
      </c>
      <c r="H184" s="2">
        <f t="shared" si="21"/>
        <v>2</v>
      </c>
      <c r="I184" s="123" t="str">
        <f t="shared" si="16"/>
        <v>首位複数</v>
      </c>
      <c r="J184" s="131" t="str">
        <f>IF((I184&lt;&gt;店舗数一覧_2021!I184),"○","")</f>
        <v/>
      </c>
      <c r="L184" s="134">
        <v>14274</v>
      </c>
      <c r="M184" s="5">
        <f t="shared" si="22"/>
        <v>7137</v>
      </c>
    </row>
    <row r="185" spans="1:19">
      <c r="A185" s="19" t="s">
        <v>185</v>
      </c>
      <c r="B185" s="20" t="s">
        <v>192</v>
      </c>
      <c r="C185" s="2">
        <v>2</v>
      </c>
      <c r="D185" s="2">
        <v>1</v>
      </c>
      <c r="H185" s="2">
        <f t="shared" si="21"/>
        <v>3</v>
      </c>
      <c r="I185" s="123" t="str">
        <f t="shared" si="16"/>
        <v>統一超商</v>
      </c>
      <c r="J185" s="131" t="str">
        <f>IF((I185&lt;&gt;店舗数一覧_2021!I185),"○","")</f>
        <v/>
      </c>
      <c r="L185" s="134">
        <v>23162</v>
      </c>
      <c r="M185" s="5">
        <f t="shared" si="22"/>
        <v>7720.666666666667</v>
      </c>
    </row>
    <row r="186" spans="1:19">
      <c r="A186" s="19" t="s">
        <v>185</v>
      </c>
      <c r="B186" s="20" t="s">
        <v>193</v>
      </c>
      <c r="C186" s="2">
        <v>5</v>
      </c>
      <c r="D186" s="2">
        <v>1</v>
      </c>
      <c r="F186" s="2">
        <v>2</v>
      </c>
      <c r="H186" s="2">
        <f t="shared" si="21"/>
        <v>8</v>
      </c>
      <c r="I186" s="123" t="str">
        <f t="shared" si="16"/>
        <v>統一超商</v>
      </c>
      <c r="J186" s="131" t="str">
        <f>IF((I186&lt;&gt;店舗数一覧_2021!I186),"○","")</f>
        <v/>
      </c>
      <c r="L186" s="134">
        <v>23912</v>
      </c>
      <c r="M186" s="5">
        <f t="shared" si="22"/>
        <v>2989</v>
      </c>
    </row>
    <row r="187" spans="1:19">
      <c r="A187" s="19" t="s">
        <v>185</v>
      </c>
      <c r="B187" s="20" t="s">
        <v>194</v>
      </c>
      <c r="C187" s="2">
        <v>9</v>
      </c>
      <c r="D187" s="2">
        <v>7</v>
      </c>
      <c r="F187" s="2">
        <v>1</v>
      </c>
      <c r="H187" s="2">
        <f t="shared" si="21"/>
        <v>17</v>
      </c>
      <c r="I187" s="123" t="str">
        <f t="shared" si="16"/>
        <v>統一超商</v>
      </c>
      <c r="J187" s="131" t="str">
        <f>IF((I187&lt;&gt;店舗数一覧_2021!I187),"○","")</f>
        <v/>
      </c>
      <c r="L187" s="134">
        <v>47334</v>
      </c>
      <c r="M187" s="5">
        <f t="shared" si="22"/>
        <v>2784.3529411764707</v>
      </c>
    </row>
    <row r="188" spans="1:19">
      <c r="A188" s="19" t="s">
        <v>185</v>
      </c>
      <c r="B188" s="20" t="s">
        <v>195</v>
      </c>
      <c r="C188" s="2">
        <v>30</v>
      </c>
      <c r="D188" s="2">
        <v>20</v>
      </c>
      <c r="E188" s="2">
        <v>2</v>
      </c>
      <c r="F188" s="2">
        <v>9</v>
      </c>
      <c r="H188" s="2">
        <f t="shared" si="21"/>
        <v>61</v>
      </c>
      <c r="I188" s="123" t="str">
        <f t="shared" si="16"/>
        <v>統一超商</v>
      </c>
      <c r="J188" s="131" t="str">
        <f>IF((I188&lt;&gt;店舗数一覧_2021!I188),"○","")</f>
        <v/>
      </c>
      <c r="L188" s="134">
        <v>108698</v>
      </c>
      <c r="M188" s="5">
        <f t="shared" si="22"/>
        <v>1781.9344262295083</v>
      </c>
    </row>
    <row r="189" spans="1:19">
      <c r="A189" s="19" t="s">
        <v>185</v>
      </c>
      <c r="B189" s="20" t="s">
        <v>196</v>
      </c>
      <c r="C189" s="2">
        <v>2</v>
      </c>
      <c r="D189" s="2">
        <v>1</v>
      </c>
      <c r="E189" s="2">
        <v>1</v>
      </c>
      <c r="G189" s="2">
        <v>1</v>
      </c>
      <c r="H189" s="2">
        <f t="shared" si="21"/>
        <v>5</v>
      </c>
      <c r="I189" s="123" t="str">
        <f t="shared" si="16"/>
        <v>統一超商</v>
      </c>
      <c r="J189" s="131" t="str">
        <f>IF((I189&lt;&gt;店舗数一覧_2021!I189),"○","")</f>
        <v/>
      </c>
      <c r="L189" s="134">
        <v>17834</v>
      </c>
      <c r="M189" s="5">
        <f t="shared" si="22"/>
        <v>3566.8</v>
      </c>
    </row>
    <row r="190" spans="1:19">
      <c r="A190" s="19" t="s">
        <v>185</v>
      </c>
      <c r="B190" s="20" t="s">
        <v>197</v>
      </c>
      <c r="C190" s="2">
        <v>4</v>
      </c>
      <c r="D190" s="2">
        <v>1</v>
      </c>
      <c r="E190" s="2">
        <v>1</v>
      </c>
      <c r="F190" s="2">
        <v>3</v>
      </c>
      <c r="H190" s="2">
        <f t="shared" si="21"/>
        <v>9</v>
      </c>
      <c r="I190" s="123" t="str">
        <f t="shared" si="16"/>
        <v>統一超商</v>
      </c>
      <c r="J190" s="131" t="str">
        <f>IF((I190&lt;&gt;店舗数一覧_2021!I190),"○","")</f>
        <v/>
      </c>
      <c r="L190" s="134">
        <v>31059</v>
      </c>
      <c r="M190" s="5">
        <f t="shared" si="22"/>
        <v>3451</v>
      </c>
    </row>
    <row r="191" spans="1:19">
      <c r="A191" s="19" t="s">
        <v>185</v>
      </c>
      <c r="B191" s="20" t="s">
        <v>198</v>
      </c>
      <c r="C191" s="2">
        <v>4</v>
      </c>
      <c r="D191" s="2">
        <v>1</v>
      </c>
      <c r="F191" s="2">
        <v>2</v>
      </c>
      <c r="H191" s="2">
        <f t="shared" si="21"/>
        <v>7</v>
      </c>
      <c r="I191" s="123" t="str">
        <f t="shared" si="16"/>
        <v>統一超商</v>
      </c>
      <c r="J191" s="131" t="str">
        <f>IF((I191&lt;&gt;店舗数一覧_2021!I191),"○","")</f>
        <v/>
      </c>
      <c r="L191" s="134">
        <v>28428</v>
      </c>
      <c r="M191" s="5">
        <f t="shared" si="22"/>
        <v>4061.1428571428573</v>
      </c>
    </row>
    <row r="192" spans="1:19">
      <c r="A192" s="19" t="s">
        <v>185</v>
      </c>
      <c r="B192" s="20" t="s">
        <v>199</v>
      </c>
      <c r="C192" s="2">
        <v>9</v>
      </c>
      <c r="D192" s="2">
        <v>5</v>
      </c>
      <c r="E192" s="2">
        <v>2</v>
      </c>
      <c r="F192" s="2">
        <v>2</v>
      </c>
      <c r="H192" s="2">
        <f t="shared" si="21"/>
        <v>18</v>
      </c>
      <c r="I192" s="123" t="str">
        <f t="shared" si="16"/>
        <v>統一超商</v>
      </c>
      <c r="J192" s="131" t="str">
        <f>IF((I192&lt;&gt;店舗数一覧_2021!I192),"○","")</f>
        <v/>
      </c>
      <c r="L192" s="134">
        <v>45626</v>
      </c>
      <c r="M192" s="5">
        <f t="shared" si="22"/>
        <v>2534.7777777777778</v>
      </c>
    </row>
    <row r="193" spans="1:19">
      <c r="A193" s="19" t="s">
        <v>185</v>
      </c>
      <c r="B193" s="20" t="s">
        <v>200</v>
      </c>
      <c r="C193" s="2">
        <v>2</v>
      </c>
      <c r="D193" s="2">
        <v>2</v>
      </c>
      <c r="H193" s="2">
        <f t="shared" si="21"/>
        <v>4</v>
      </c>
      <c r="I193" s="123" t="str">
        <f t="shared" si="16"/>
        <v>首位複数</v>
      </c>
      <c r="J193" s="131" t="str">
        <f>IF((I193&lt;&gt;店舗数一覧_2021!I193),"○","")</f>
        <v/>
      </c>
      <c r="L193" s="134">
        <v>26254</v>
      </c>
      <c r="M193" s="5">
        <f t="shared" si="22"/>
        <v>6563.5</v>
      </c>
    </row>
    <row r="194" spans="1:19">
      <c r="A194" s="19" t="s">
        <v>185</v>
      </c>
      <c r="B194" s="20" t="s">
        <v>201</v>
      </c>
      <c r="C194" s="2">
        <v>5</v>
      </c>
      <c r="D194" s="2">
        <v>6</v>
      </c>
      <c r="E194" s="2">
        <v>1</v>
      </c>
      <c r="H194" s="2">
        <f t="shared" si="21"/>
        <v>12</v>
      </c>
      <c r="I194" s="123" t="str">
        <f t="shared" si="16"/>
        <v>全家便利</v>
      </c>
      <c r="J194" s="131" t="str">
        <f>IF((I194&lt;&gt;店舗数一覧_2021!I194),"○","")</f>
        <v/>
      </c>
      <c r="L194" s="134">
        <v>39237</v>
      </c>
      <c r="M194" s="5">
        <f t="shared" si="22"/>
        <v>3269.75</v>
      </c>
    </row>
    <row r="195" spans="1:19">
      <c r="A195" s="19" t="s">
        <v>185</v>
      </c>
      <c r="B195" s="20" t="s">
        <v>202</v>
      </c>
      <c r="C195" s="2">
        <v>1</v>
      </c>
      <c r="D195" s="2">
        <v>1</v>
      </c>
      <c r="H195" s="2">
        <f t="shared" si="21"/>
        <v>2</v>
      </c>
      <c r="I195" s="123" t="str">
        <f t="shared" si="16"/>
        <v>首位複数</v>
      </c>
      <c r="J195" s="131" t="str">
        <f>IF((I195&lt;&gt;店舗数一覧_2021!I195),"○","")</f>
        <v/>
      </c>
      <c r="L195" s="134">
        <v>24462</v>
      </c>
      <c r="M195" s="5">
        <f t="shared" si="22"/>
        <v>12231</v>
      </c>
    </row>
    <row r="196" spans="1:19">
      <c r="A196" s="19" t="s">
        <v>185</v>
      </c>
      <c r="B196" s="20" t="s">
        <v>203</v>
      </c>
      <c r="C196" s="2">
        <v>3</v>
      </c>
      <c r="D196" s="2">
        <v>1</v>
      </c>
      <c r="H196" s="2">
        <f t="shared" si="21"/>
        <v>4</v>
      </c>
      <c r="I196" s="123" t="str">
        <f t="shared" si="16"/>
        <v>統一超商</v>
      </c>
      <c r="J196" s="131" t="str">
        <f>IF((I196&lt;&gt;店舗数一覧_2021!I196),"○","")</f>
        <v/>
      </c>
      <c r="L196" s="134">
        <v>26667</v>
      </c>
      <c r="M196" s="5">
        <f t="shared" si="22"/>
        <v>6666.75</v>
      </c>
    </row>
    <row r="197" spans="1:19">
      <c r="A197" s="19" t="s">
        <v>185</v>
      </c>
      <c r="B197" s="20" t="s">
        <v>204</v>
      </c>
      <c r="C197" s="2">
        <v>2</v>
      </c>
      <c r="E197" s="2">
        <v>1</v>
      </c>
      <c r="H197" s="2">
        <f t="shared" si="21"/>
        <v>3</v>
      </c>
      <c r="I197" s="123" t="str">
        <f t="shared" ref="I197:I198" si="23">IF(MAX(C197:G197)=0,"没有店舗",IF(COUNTIF(C197:G197,MAX(C197:G197))&gt;1,"首位複数",INDEX(C$2:G$2,1,MATCH(MAX(C197:G197),C197:G197,0))))</f>
        <v>統一超商</v>
      </c>
      <c r="J197" s="131" t="str">
        <f>IF((I197&lt;&gt;店舗数一覧_2021!I197),"○","")</f>
        <v/>
      </c>
      <c r="L197" s="134">
        <v>22622</v>
      </c>
      <c r="M197" s="5">
        <f t="shared" si="22"/>
        <v>7540.666666666667</v>
      </c>
    </row>
    <row r="198" spans="1:19">
      <c r="A198" s="19" t="s">
        <v>185</v>
      </c>
      <c r="B198" s="20" t="s">
        <v>205</v>
      </c>
      <c r="C198" s="2">
        <v>3</v>
      </c>
      <c r="D198" s="2">
        <v>1</v>
      </c>
      <c r="H198" s="2">
        <f t="shared" si="21"/>
        <v>4</v>
      </c>
      <c r="I198" s="123" t="str">
        <f t="shared" si="23"/>
        <v>統一超商</v>
      </c>
      <c r="J198" s="131" t="str">
        <f>IF((I198&lt;&gt;店舗数一覧_2021!I198),"○","")</f>
        <v/>
      </c>
      <c r="L198" s="134">
        <v>24944</v>
      </c>
      <c r="M198" s="5">
        <f t="shared" si="22"/>
        <v>6236</v>
      </c>
      <c r="N198" s="6">
        <f>SUM(C179:C198)</f>
        <v>113</v>
      </c>
      <c r="O198" s="6">
        <f>SUM(D179:D198)</f>
        <v>69</v>
      </c>
      <c r="P198" s="6">
        <f>SUM(E179:E198)</f>
        <v>10</v>
      </c>
      <c r="Q198" s="6">
        <f>SUM(F179:F198)</f>
        <v>24</v>
      </c>
      <c r="R198" s="6">
        <f>SUM(G179:G198)</f>
        <v>3</v>
      </c>
      <c r="S198" s="6">
        <f>SUM(H179:H198)</f>
        <v>219</v>
      </c>
    </row>
    <row r="199" spans="1:19">
      <c r="I199" s="123"/>
      <c r="J199" s="131" t="str">
        <f>IF((I199&lt;&gt;店舗数一覧_2021!I199),"○","")</f>
        <v/>
      </c>
      <c r="L199" s="135"/>
    </row>
    <row r="200" spans="1:19">
      <c r="A200" s="19" t="s">
        <v>206</v>
      </c>
      <c r="B200" s="20" t="s">
        <v>207</v>
      </c>
      <c r="C200" s="2">
        <v>1</v>
      </c>
      <c r="D200" s="2">
        <v>1</v>
      </c>
      <c r="F200" s="2">
        <v>2</v>
      </c>
      <c r="H200" s="2">
        <f t="shared" ref="H200:H217" si="24">SUM(C200:G200)</f>
        <v>4</v>
      </c>
      <c r="I200" s="123" t="str">
        <f t="shared" ref="I200:I217" si="25">IF(MAX(C200:G200)=0,"没有店舗",IF(COUNTIF(C200:G200,MAX(C200:G200))&gt;1,"首位複数",INDEX(C$2:G$2,1,MATCH(MAX(C200:G200),C200:G200,0))))</f>
        <v>莱爾富国</v>
      </c>
      <c r="J200" s="131" t="str">
        <f>IF((I200&lt;&gt;店舗数一覧_2021!I200),"○","")</f>
        <v>○</v>
      </c>
      <c r="L200" s="134">
        <v>11206</v>
      </c>
      <c r="M200" s="5">
        <f t="shared" ref="M200:M217" si="26">IF(H200=0,"-",(L200/H200))</f>
        <v>2801.5</v>
      </c>
    </row>
    <row r="201" spans="1:19">
      <c r="A201" s="19" t="s">
        <v>206</v>
      </c>
      <c r="B201" s="20" t="s">
        <v>208</v>
      </c>
      <c r="C201" s="2">
        <v>4</v>
      </c>
      <c r="D201" s="2">
        <v>1</v>
      </c>
      <c r="F201" s="2">
        <v>2</v>
      </c>
      <c r="H201" s="2">
        <f t="shared" si="24"/>
        <v>7</v>
      </c>
      <c r="I201" s="123" t="str">
        <f t="shared" si="25"/>
        <v>統一超商</v>
      </c>
      <c r="J201" s="131" t="str">
        <f>IF((I201&lt;&gt;店舗数一覧_2021!I201),"○","")</f>
        <v/>
      </c>
      <c r="L201" s="134">
        <v>18837</v>
      </c>
      <c r="M201" s="5">
        <f t="shared" si="26"/>
        <v>2691</v>
      </c>
    </row>
    <row r="202" spans="1:19">
      <c r="A202" s="19" t="s">
        <v>206</v>
      </c>
      <c r="B202" s="20" t="s">
        <v>209</v>
      </c>
      <c r="C202" s="2">
        <v>5</v>
      </c>
      <c r="D202" s="2">
        <v>2</v>
      </c>
      <c r="F202" s="2">
        <v>2</v>
      </c>
      <c r="H202" s="2">
        <f t="shared" si="24"/>
        <v>9</v>
      </c>
      <c r="I202" s="123" t="str">
        <f t="shared" si="25"/>
        <v>統一超商</v>
      </c>
      <c r="J202" s="131" t="str">
        <f>IF((I202&lt;&gt;店舗数一覧_2021!I202),"○","")</f>
        <v/>
      </c>
      <c r="L202" s="134">
        <v>35002</v>
      </c>
      <c r="M202" s="5">
        <f t="shared" si="26"/>
        <v>3889.1111111111113</v>
      </c>
    </row>
    <row r="203" spans="1:19">
      <c r="A203" s="19" t="s">
        <v>206</v>
      </c>
      <c r="B203" s="20" t="s">
        <v>210</v>
      </c>
      <c r="C203" s="2">
        <v>2</v>
      </c>
      <c r="H203" s="2">
        <f t="shared" si="24"/>
        <v>2</v>
      </c>
      <c r="I203" s="123" t="str">
        <f t="shared" si="25"/>
        <v>統一超商</v>
      </c>
      <c r="J203" s="131" t="str">
        <f>IF((I203&lt;&gt;店舗数一覧_2021!I203),"○","")</f>
        <v/>
      </c>
      <c r="L203" s="134">
        <v>5534</v>
      </c>
      <c r="M203" s="5">
        <f t="shared" si="26"/>
        <v>2767</v>
      </c>
    </row>
    <row r="204" spans="1:19">
      <c r="A204" s="19" t="s">
        <v>206</v>
      </c>
      <c r="B204" s="20" t="s">
        <v>211</v>
      </c>
      <c r="C204" s="2">
        <v>9</v>
      </c>
      <c r="D204" s="2">
        <v>5</v>
      </c>
      <c r="F204" s="2">
        <v>1</v>
      </c>
      <c r="H204" s="2">
        <f t="shared" si="24"/>
        <v>15</v>
      </c>
      <c r="I204" s="123" t="str">
        <f t="shared" si="25"/>
        <v>統一超商</v>
      </c>
      <c r="J204" s="131" t="str">
        <f>IF((I204&lt;&gt;店舗数一覧_2021!I204),"○","")</f>
        <v/>
      </c>
      <c r="L204" s="134">
        <v>44212</v>
      </c>
      <c r="M204" s="5">
        <f t="shared" si="26"/>
        <v>2947.4666666666667</v>
      </c>
    </row>
    <row r="205" spans="1:19">
      <c r="A205" s="19" t="s">
        <v>206</v>
      </c>
      <c r="B205" s="20" t="s">
        <v>212</v>
      </c>
      <c r="C205" s="2">
        <v>1</v>
      </c>
      <c r="H205" s="2">
        <f t="shared" si="24"/>
        <v>1</v>
      </c>
      <c r="I205" s="123" t="str">
        <f t="shared" si="25"/>
        <v>統一超商</v>
      </c>
      <c r="J205" s="131" t="str">
        <f>IF((I205&lt;&gt;店舗数一覧_2021!I205),"○","")</f>
        <v/>
      </c>
      <c r="L205" s="134">
        <v>4581</v>
      </c>
      <c r="M205" s="5">
        <f t="shared" si="26"/>
        <v>4581</v>
      </c>
    </row>
    <row r="206" spans="1:19">
      <c r="A206" s="19" t="s">
        <v>206</v>
      </c>
      <c r="B206" s="20" t="s">
        <v>213</v>
      </c>
      <c r="C206" s="2">
        <v>10</v>
      </c>
      <c r="D206" s="2">
        <v>6</v>
      </c>
      <c r="E206" s="2">
        <v>1</v>
      </c>
      <c r="F206" s="2">
        <v>2</v>
      </c>
      <c r="H206" s="2">
        <f t="shared" si="24"/>
        <v>19</v>
      </c>
      <c r="I206" s="123" t="str">
        <f t="shared" si="25"/>
        <v>統一超商</v>
      </c>
      <c r="J206" s="131" t="str">
        <f>IF((I206&lt;&gt;店舗数一覧_2021!I206),"○","")</f>
        <v/>
      </c>
      <c r="L206" s="134">
        <v>49056</v>
      </c>
      <c r="M206" s="5">
        <f t="shared" si="26"/>
        <v>2581.8947368421054</v>
      </c>
    </row>
    <row r="207" spans="1:19">
      <c r="A207" s="19" t="s">
        <v>206</v>
      </c>
      <c r="B207" s="20" t="s">
        <v>214</v>
      </c>
      <c r="C207" s="2">
        <v>1</v>
      </c>
      <c r="D207" s="2">
        <v>1</v>
      </c>
      <c r="H207" s="2">
        <f t="shared" si="24"/>
        <v>2</v>
      </c>
      <c r="I207" s="123" t="str">
        <f t="shared" si="25"/>
        <v>首位複数</v>
      </c>
      <c r="J207" s="131" t="str">
        <f>IF((I207&lt;&gt;店舗数一覧_2021!I207),"○","")</f>
        <v/>
      </c>
      <c r="L207" s="134">
        <v>15009</v>
      </c>
      <c r="M207" s="5">
        <f t="shared" si="26"/>
        <v>7504.5</v>
      </c>
    </row>
    <row r="208" spans="1:19">
      <c r="A208" s="19" t="s">
        <v>206</v>
      </c>
      <c r="B208" s="20" t="s">
        <v>215</v>
      </c>
      <c r="C208" s="2">
        <v>10</v>
      </c>
      <c r="D208" s="2">
        <v>3</v>
      </c>
      <c r="F208" s="2">
        <v>3</v>
      </c>
      <c r="H208" s="2">
        <f t="shared" si="24"/>
        <v>16</v>
      </c>
      <c r="I208" s="123" t="str">
        <f t="shared" si="25"/>
        <v>統一超商</v>
      </c>
      <c r="J208" s="131" t="str">
        <f>IF((I208&lt;&gt;店舗数一覧_2021!I208),"○","")</f>
        <v/>
      </c>
      <c r="L208" s="134">
        <v>38382</v>
      </c>
      <c r="M208" s="5">
        <f t="shared" si="26"/>
        <v>2398.875</v>
      </c>
    </row>
    <row r="209" spans="1:19">
      <c r="A209" s="19" t="s">
        <v>206</v>
      </c>
      <c r="B209" s="20" t="s">
        <v>216</v>
      </c>
      <c r="C209" s="2">
        <v>9</v>
      </c>
      <c r="D209" s="2">
        <v>4</v>
      </c>
      <c r="E209" s="2">
        <v>1</v>
      </c>
      <c r="F209" s="2">
        <v>1</v>
      </c>
      <c r="G209" s="2">
        <v>1</v>
      </c>
      <c r="H209" s="2">
        <f t="shared" si="24"/>
        <v>16</v>
      </c>
      <c r="I209" s="123" t="str">
        <f t="shared" si="25"/>
        <v>統一超商</v>
      </c>
      <c r="J209" s="131" t="str">
        <f>IF((I209&lt;&gt;店舗数一覧_2021!I209),"○","")</f>
        <v/>
      </c>
      <c r="L209" s="134">
        <v>41815</v>
      </c>
      <c r="M209" s="5">
        <f t="shared" si="26"/>
        <v>2613.4375</v>
      </c>
    </row>
    <row r="210" spans="1:19">
      <c r="A210" s="19" t="s">
        <v>206</v>
      </c>
      <c r="B210" s="20" t="s">
        <v>217</v>
      </c>
      <c r="C210" s="2">
        <v>2</v>
      </c>
      <c r="D210" s="2">
        <v>1</v>
      </c>
      <c r="F210" s="2">
        <v>1</v>
      </c>
      <c r="H210" s="2">
        <f t="shared" si="24"/>
        <v>4</v>
      </c>
      <c r="I210" s="123" t="str">
        <f t="shared" si="25"/>
        <v>統一超商</v>
      </c>
      <c r="J210" s="131" t="str">
        <f>IF((I210&lt;&gt;店舗数一覧_2021!I210),"○","")</f>
        <v/>
      </c>
      <c r="L210" s="134">
        <v>23973</v>
      </c>
      <c r="M210" s="5">
        <f t="shared" si="26"/>
        <v>5993.25</v>
      </c>
    </row>
    <row r="211" spans="1:19">
      <c r="A211" s="19" t="s">
        <v>206</v>
      </c>
      <c r="B211" s="20" t="s">
        <v>218</v>
      </c>
      <c r="C211" s="2">
        <v>3</v>
      </c>
      <c r="D211" s="2">
        <v>1</v>
      </c>
      <c r="H211" s="2">
        <f t="shared" si="24"/>
        <v>4</v>
      </c>
      <c r="I211" s="123" t="str">
        <f t="shared" si="25"/>
        <v>統一超商</v>
      </c>
      <c r="J211" s="131" t="str">
        <f>IF((I211&lt;&gt;店舗数一覧_2021!I211),"○","")</f>
        <v/>
      </c>
      <c r="L211" s="134">
        <v>22383</v>
      </c>
      <c r="M211" s="5">
        <f t="shared" si="26"/>
        <v>5595.75</v>
      </c>
    </row>
    <row r="212" spans="1:19">
      <c r="A212" s="19" t="s">
        <v>206</v>
      </c>
      <c r="B212" s="20" t="s">
        <v>219</v>
      </c>
      <c r="C212" s="2">
        <v>6</v>
      </c>
      <c r="D212" s="2">
        <v>2</v>
      </c>
      <c r="F212" s="2">
        <v>1</v>
      </c>
      <c r="H212" s="2">
        <f t="shared" si="24"/>
        <v>9</v>
      </c>
      <c r="I212" s="123" t="str">
        <f t="shared" si="25"/>
        <v>統一超商</v>
      </c>
      <c r="J212" s="131" t="str">
        <f>IF((I212&lt;&gt;店舗数一覧_2021!I212),"○","")</f>
        <v/>
      </c>
      <c r="L212" s="134">
        <v>31350</v>
      </c>
      <c r="M212" s="5">
        <f t="shared" si="26"/>
        <v>3483.3333333333335</v>
      </c>
    </row>
    <row r="213" spans="1:19">
      <c r="A213" s="19" t="s">
        <v>206</v>
      </c>
      <c r="B213" s="20" t="s">
        <v>220</v>
      </c>
      <c r="C213" s="2">
        <v>15</v>
      </c>
      <c r="D213" s="2">
        <v>13</v>
      </c>
      <c r="E213" s="2">
        <v>3</v>
      </c>
      <c r="F213" s="2">
        <v>2</v>
      </c>
      <c r="H213" s="2">
        <f t="shared" si="24"/>
        <v>33</v>
      </c>
      <c r="I213" s="123" t="str">
        <f t="shared" si="25"/>
        <v>統一超商</v>
      </c>
      <c r="J213" s="131" t="str">
        <f>IF((I213&lt;&gt;店舗数一覧_2020!I213),"○","")</f>
        <v/>
      </c>
      <c r="L213" s="134">
        <v>71293</v>
      </c>
      <c r="M213" s="5">
        <f t="shared" si="26"/>
        <v>2160.3939393939395</v>
      </c>
    </row>
    <row r="214" spans="1:19">
      <c r="A214" s="19" t="s">
        <v>206</v>
      </c>
      <c r="B214" s="20" t="s">
        <v>221</v>
      </c>
      <c r="C214" s="2">
        <v>8</v>
      </c>
      <c r="D214" s="2">
        <v>8</v>
      </c>
      <c r="E214" s="2">
        <v>1</v>
      </c>
      <c r="F214" s="2">
        <v>3</v>
      </c>
      <c r="H214" s="2">
        <f t="shared" si="24"/>
        <v>20</v>
      </c>
      <c r="I214" s="123" t="str">
        <f t="shared" si="25"/>
        <v>首位複数</v>
      </c>
      <c r="J214" s="131" t="str">
        <f>IF((I214&lt;&gt;店舗数一覧_2020!I214),"○","")</f>
        <v/>
      </c>
      <c r="L214" s="134">
        <v>30579</v>
      </c>
      <c r="M214" s="5">
        <f t="shared" si="26"/>
        <v>1528.95</v>
      </c>
    </row>
    <row r="215" spans="1:19">
      <c r="A215" s="19" t="s">
        <v>206</v>
      </c>
      <c r="B215" s="20" t="s">
        <v>222</v>
      </c>
      <c r="C215" s="2">
        <v>2</v>
      </c>
      <c r="H215" s="2">
        <f t="shared" si="24"/>
        <v>2</v>
      </c>
      <c r="I215" s="123" t="str">
        <f t="shared" si="25"/>
        <v>統一超商</v>
      </c>
      <c r="J215" s="131" t="str">
        <f>IF((I215&lt;&gt;店舗数一覧_2020!I215),"○","")</f>
        <v/>
      </c>
      <c r="L215" s="134">
        <v>14207</v>
      </c>
      <c r="M215" s="5">
        <f t="shared" si="26"/>
        <v>7103.5</v>
      </c>
    </row>
    <row r="216" spans="1:19">
      <c r="A216" s="19" t="s">
        <v>206</v>
      </c>
      <c r="B216" s="20" t="s">
        <v>223</v>
      </c>
      <c r="C216" s="2">
        <v>2</v>
      </c>
      <c r="H216" s="2">
        <f t="shared" si="24"/>
        <v>2</v>
      </c>
      <c r="I216" s="123" t="str">
        <f t="shared" si="25"/>
        <v>統一超商</v>
      </c>
      <c r="J216" s="131" t="str">
        <f>IF((I216&lt;&gt;店舗数一覧_2020!I216),"○","")</f>
        <v/>
      </c>
      <c r="L216" s="134">
        <v>17760</v>
      </c>
      <c r="M216" s="5">
        <f t="shared" si="26"/>
        <v>8880</v>
      </c>
    </row>
    <row r="217" spans="1:19">
      <c r="A217" s="19" t="s">
        <v>206</v>
      </c>
      <c r="B217" s="20" t="s">
        <v>224</v>
      </c>
      <c r="C217" s="2">
        <v>6</v>
      </c>
      <c r="D217" s="2">
        <v>2</v>
      </c>
      <c r="H217" s="2">
        <f t="shared" si="24"/>
        <v>8</v>
      </c>
      <c r="I217" s="123" t="str">
        <f t="shared" si="25"/>
        <v>統一超商</v>
      </c>
      <c r="J217" s="131" t="str">
        <f>IF((I217&lt;&gt;店舗数一覧_2020!I217),"○","")</f>
        <v/>
      </c>
      <c r="L217" s="134">
        <v>26197</v>
      </c>
      <c r="M217" s="5">
        <f t="shared" si="26"/>
        <v>3274.625</v>
      </c>
      <c r="N217" s="6">
        <f>SUM(C199:C217)</f>
        <v>96</v>
      </c>
      <c r="O217" s="6">
        <f>SUM(D199:D217)</f>
        <v>50</v>
      </c>
      <c r="P217" s="6">
        <f>SUM(E199:E217)</f>
        <v>6</v>
      </c>
      <c r="Q217" s="6">
        <f>SUM(F199:F217)</f>
        <v>20</v>
      </c>
      <c r="R217" s="6">
        <f>SUM(G199:G217)</f>
        <v>1</v>
      </c>
      <c r="S217" s="6">
        <f>SUM(N217:R217)</f>
        <v>173</v>
      </c>
    </row>
    <row r="218" spans="1:19">
      <c r="I218" s="123"/>
      <c r="J218" s="131" t="str">
        <f>IF((I218&lt;&gt;店舗数一覧_2020!I218),"○","")</f>
        <v/>
      </c>
      <c r="L218" s="134"/>
    </row>
    <row r="219" spans="1:19">
      <c r="A219" s="19" t="s">
        <v>225</v>
      </c>
      <c r="B219" s="20" t="s">
        <v>94</v>
      </c>
      <c r="C219" s="2">
        <v>35</v>
      </c>
      <c r="D219" s="2">
        <v>17</v>
      </c>
      <c r="E219" s="2">
        <v>1</v>
      </c>
      <c r="F219" s="2">
        <v>2</v>
      </c>
      <c r="H219" s="2">
        <f t="shared" ref="H219:H255" si="27">SUM(C219:G219)</f>
        <v>55</v>
      </c>
      <c r="I219" s="123" t="str">
        <f t="shared" ref="I219:I255" si="28">IF(MAX(C219:G219)=0,"没有店舗",IF(COUNTIF(C219:G219,MAX(C219:G219))&gt;1,"首位複数",INDEX(C$2:G$2,1,MATCH(MAX(C219:G219),C219:G219,0))))</f>
        <v>統一超商</v>
      </c>
      <c r="J219" s="131" t="str">
        <f>IF((I219&lt;&gt;店舗数一覧_2020!I219),"○","")</f>
        <v/>
      </c>
      <c r="L219" s="134">
        <v>130842</v>
      </c>
      <c r="M219" s="5">
        <f t="shared" ref="M219:M255" si="29">IF(H219=0,"-",(L219/H219))</f>
        <v>2378.9454545454546</v>
      </c>
    </row>
    <row r="220" spans="1:19">
      <c r="A220" s="19" t="s">
        <v>225</v>
      </c>
      <c r="B220" s="20" t="s">
        <v>95</v>
      </c>
      <c r="C220" s="2">
        <v>51</v>
      </c>
      <c r="D220" s="2">
        <v>23</v>
      </c>
      <c r="E220" s="2">
        <v>1</v>
      </c>
      <c r="F220" s="2">
        <v>6</v>
      </c>
      <c r="G220" s="2">
        <v>1</v>
      </c>
      <c r="H220" s="2">
        <f t="shared" si="27"/>
        <v>82</v>
      </c>
      <c r="I220" s="123" t="str">
        <f t="shared" si="28"/>
        <v>統一超商</v>
      </c>
      <c r="J220" s="131" t="str">
        <f>IF((I220&lt;&gt;店舗数一覧_2020!I220),"○","")</f>
        <v/>
      </c>
      <c r="L220" s="134">
        <v>185566</v>
      </c>
      <c r="M220" s="5">
        <f t="shared" si="29"/>
        <v>2263</v>
      </c>
    </row>
    <row r="221" spans="1:19">
      <c r="A221" s="19" t="s">
        <v>225</v>
      </c>
      <c r="B221" s="20" t="s">
        <v>118</v>
      </c>
      <c r="C221" s="2">
        <v>70</v>
      </c>
      <c r="D221" s="2">
        <v>12</v>
      </c>
      <c r="E221" s="2">
        <v>1</v>
      </c>
      <c r="F221" s="2">
        <v>6</v>
      </c>
      <c r="G221" s="2">
        <v>2</v>
      </c>
      <c r="H221" s="2">
        <f t="shared" si="27"/>
        <v>91</v>
      </c>
      <c r="I221" s="123" t="str">
        <f t="shared" si="28"/>
        <v>統一超商</v>
      </c>
      <c r="J221" s="131" t="str">
        <f>IF((I221&lt;&gt;店舗数一覧_2020!I221),"○","")</f>
        <v/>
      </c>
      <c r="L221" s="134">
        <v>124488</v>
      </c>
      <c r="M221" s="5">
        <f t="shared" si="29"/>
        <v>1368</v>
      </c>
    </row>
    <row r="222" spans="1:19">
      <c r="A222" s="19" t="s">
        <v>225</v>
      </c>
      <c r="B222" s="20" t="s">
        <v>226</v>
      </c>
      <c r="C222" s="2">
        <v>31</v>
      </c>
      <c r="D222" s="2">
        <v>15</v>
      </c>
      <c r="F222" s="2">
        <v>3</v>
      </c>
      <c r="G222" s="2">
        <v>1</v>
      </c>
      <c r="H222" s="2">
        <f t="shared" si="27"/>
        <v>50</v>
      </c>
      <c r="I222" s="123" t="str">
        <f t="shared" si="28"/>
        <v>統一超商</v>
      </c>
      <c r="J222" s="131" t="str">
        <f>IF((I222&lt;&gt;店舗数一覧_2020!I222),"○","")</f>
        <v/>
      </c>
      <c r="L222" s="134">
        <v>78200</v>
      </c>
      <c r="M222" s="5">
        <f t="shared" si="29"/>
        <v>1564</v>
      </c>
    </row>
    <row r="223" spans="1:19">
      <c r="A223" s="19" t="s">
        <v>225</v>
      </c>
      <c r="B223" s="20" t="s">
        <v>227</v>
      </c>
      <c r="C223" s="2">
        <v>19</v>
      </c>
      <c r="D223" s="2">
        <v>10</v>
      </c>
      <c r="F223" s="2">
        <v>3</v>
      </c>
      <c r="H223" s="2">
        <f t="shared" si="27"/>
        <v>32</v>
      </c>
      <c r="I223" s="123" t="str">
        <f t="shared" si="28"/>
        <v>統一超商</v>
      </c>
      <c r="J223" s="131" t="str">
        <f>IF((I223&lt;&gt;店舗数一覧_2020!I223),"○","")</f>
        <v/>
      </c>
      <c r="L223" s="134">
        <v>67143</v>
      </c>
      <c r="M223" s="5">
        <f t="shared" si="29"/>
        <v>2098.21875</v>
      </c>
    </row>
    <row r="224" spans="1:19">
      <c r="A224" s="19" t="s">
        <v>225</v>
      </c>
      <c r="B224" s="20" t="s">
        <v>228</v>
      </c>
      <c r="C224" s="2">
        <v>43</v>
      </c>
      <c r="D224" s="2">
        <v>16</v>
      </c>
      <c r="E224" s="2">
        <v>1</v>
      </c>
      <c r="F224" s="2">
        <v>2</v>
      </c>
      <c r="G224" s="2">
        <v>1</v>
      </c>
      <c r="H224" s="2">
        <f t="shared" si="27"/>
        <v>63</v>
      </c>
      <c r="I224" s="123" t="str">
        <f t="shared" si="28"/>
        <v>統一超商</v>
      </c>
      <c r="J224" s="131" t="str">
        <f>IF((I224&lt;&gt;店舗数一覧_2020!I224),"○","")</f>
        <v/>
      </c>
      <c r="L224" s="134">
        <v>194665</v>
      </c>
      <c r="M224" s="5">
        <f t="shared" si="29"/>
        <v>3089.9206349206347</v>
      </c>
    </row>
    <row r="225" spans="1:13">
      <c r="A225" s="19" t="s">
        <v>225</v>
      </c>
      <c r="B225" s="20" t="s">
        <v>229</v>
      </c>
      <c r="C225" s="2">
        <v>76</v>
      </c>
      <c r="D225" s="2">
        <v>33</v>
      </c>
      <c r="E225" s="2">
        <v>3</v>
      </c>
      <c r="F225" s="2">
        <v>9</v>
      </c>
      <c r="H225" s="2">
        <f t="shared" si="27"/>
        <v>121</v>
      </c>
      <c r="I225" s="123" t="str">
        <f t="shared" si="28"/>
        <v>統一超商</v>
      </c>
      <c r="J225" s="131" t="str">
        <f>IF((I225&lt;&gt;店舗数一覧_2020!I225),"○","")</f>
        <v/>
      </c>
      <c r="L225" s="134">
        <v>235696</v>
      </c>
      <c r="M225" s="5">
        <f t="shared" si="29"/>
        <v>1947.9008264462809</v>
      </c>
    </row>
    <row r="226" spans="1:13">
      <c r="A226" s="19" t="s">
        <v>225</v>
      </c>
      <c r="B226" s="20" t="s">
        <v>230</v>
      </c>
      <c r="C226" s="2">
        <v>16</v>
      </c>
      <c r="D226" s="2">
        <v>5</v>
      </c>
      <c r="E226" s="2">
        <v>1</v>
      </c>
      <c r="F226" s="2">
        <v>2</v>
      </c>
      <c r="H226" s="2">
        <f t="shared" si="27"/>
        <v>24</v>
      </c>
      <c r="I226" s="123" t="str">
        <f t="shared" si="28"/>
        <v>統一超商</v>
      </c>
      <c r="J226" s="131" t="str">
        <f>IF((I226&lt;&gt;店舗数一覧_2020!I226),"○","")</f>
        <v/>
      </c>
      <c r="L226" s="134">
        <v>68257</v>
      </c>
      <c r="M226" s="5">
        <f t="shared" si="29"/>
        <v>2844.0416666666665</v>
      </c>
    </row>
    <row r="227" spans="1:13">
      <c r="A227" s="19" t="s">
        <v>225</v>
      </c>
      <c r="B227" s="20" t="s">
        <v>231</v>
      </c>
      <c r="C227" s="2">
        <v>11</v>
      </c>
      <c r="D227" s="2">
        <v>4</v>
      </c>
      <c r="F227" s="2">
        <v>1</v>
      </c>
      <c r="H227" s="2">
        <f t="shared" si="27"/>
        <v>16</v>
      </c>
      <c r="I227" s="123" t="str">
        <f t="shared" si="28"/>
        <v>統一超商</v>
      </c>
      <c r="J227" s="131" t="str">
        <f>IF((I227&lt;&gt;店舗数一覧_2020!I227),"○","")</f>
        <v/>
      </c>
      <c r="L227" s="134">
        <v>43300</v>
      </c>
      <c r="M227" s="5">
        <f t="shared" si="29"/>
        <v>2706.25</v>
      </c>
    </row>
    <row r="228" spans="1:13">
      <c r="A228" s="19" t="s">
        <v>225</v>
      </c>
      <c r="B228" s="20" t="s">
        <v>232</v>
      </c>
      <c r="C228" s="2">
        <v>2</v>
      </c>
      <c r="D228" s="2">
        <v>1</v>
      </c>
      <c r="G228" s="2">
        <v>1</v>
      </c>
      <c r="H228" s="2">
        <f t="shared" si="27"/>
        <v>4</v>
      </c>
      <c r="I228" s="123" t="str">
        <f t="shared" si="28"/>
        <v>統一超商</v>
      </c>
      <c r="J228" s="131" t="str">
        <f>IF((I228&lt;&gt;店舗数一覧_2020!I228),"○","")</f>
        <v/>
      </c>
      <c r="L228" s="134">
        <v>13714</v>
      </c>
      <c r="M228" s="5">
        <f t="shared" si="29"/>
        <v>3428.5</v>
      </c>
    </row>
    <row r="229" spans="1:13">
      <c r="A229" s="19" t="s">
        <v>225</v>
      </c>
      <c r="B229" s="20" t="s">
        <v>233</v>
      </c>
      <c r="C229" s="2">
        <v>2</v>
      </c>
      <c r="F229" s="2">
        <v>1</v>
      </c>
      <c r="H229" s="2">
        <f t="shared" si="27"/>
        <v>3</v>
      </c>
      <c r="I229" s="123" t="str">
        <f t="shared" si="28"/>
        <v>統一超商</v>
      </c>
      <c r="J229" s="131" t="str">
        <f>IF((I229&lt;&gt;店舗数一覧_2020!I229),"○","")</f>
        <v/>
      </c>
      <c r="L229" s="134">
        <v>9283</v>
      </c>
      <c r="M229" s="5">
        <f t="shared" si="29"/>
        <v>3094.3333333333335</v>
      </c>
    </row>
    <row r="230" spans="1:13">
      <c r="A230" s="19" t="s">
        <v>225</v>
      </c>
      <c r="B230" s="20" t="s">
        <v>234</v>
      </c>
      <c r="C230" s="2">
        <v>1</v>
      </c>
      <c r="H230" s="2">
        <f t="shared" si="27"/>
        <v>1</v>
      </c>
      <c r="I230" s="123" t="str">
        <f t="shared" si="28"/>
        <v>統一超商</v>
      </c>
      <c r="J230" s="131" t="str">
        <f>IF((I230&lt;&gt;店舗数一覧_2020!I230),"○","")</f>
        <v/>
      </c>
      <c r="L230" s="134">
        <v>8501</v>
      </c>
      <c r="M230" s="5">
        <f t="shared" si="29"/>
        <v>8501</v>
      </c>
    </row>
    <row r="231" spans="1:13">
      <c r="A231" s="19" t="s">
        <v>225</v>
      </c>
      <c r="B231" s="20" t="s">
        <v>235</v>
      </c>
      <c r="C231" s="2">
        <v>31</v>
      </c>
      <c r="D231" s="2">
        <v>11</v>
      </c>
      <c r="E231" s="2">
        <v>1</v>
      </c>
      <c r="F231" s="2">
        <v>3</v>
      </c>
      <c r="H231" s="2">
        <f t="shared" si="27"/>
        <v>46</v>
      </c>
      <c r="I231" s="123" t="str">
        <f t="shared" si="28"/>
        <v>統一超商</v>
      </c>
      <c r="J231" s="131" t="str">
        <f>IF((I231&lt;&gt;店舗数一覧_2020!I231),"○","")</f>
        <v/>
      </c>
      <c r="L231" s="134">
        <v>76261</v>
      </c>
      <c r="M231" s="5">
        <f t="shared" si="29"/>
        <v>1657.8478260869565</v>
      </c>
    </row>
    <row r="232" spans="1:13">
      <c r="A232" s="19" t="s">
        <v>225</v>
      </c>
      <c r="B232" s="20" t="s">
        <v>236</v>
      </c>
      <c r="C232" s="2">
        <v>8</v>
      </c>
      <c r="D232" s="2">
        <v>4</v>
      </c>
      <c r="H232" s="2">
        <f t="shared" si="27"/>
        <v>12</v>
      </c>
      <c r="I232" s="123" t="str">
        <f t="shared" si="28"/>
        <v>統一超商</v>
      </c>
      <c r="J232" s="131" t="str">
        <f>IF((I232&lt;&gt;店舗数一覧_2020!I232),"○","")</f>
        <v/>
      </c>
      <c r="L232" s="134">
        <v>34076</v>
      </c>
      <c r="M232" s="5">
        <f t="shared" si="29"/>
        <v>2839.6666666666665</v>
      </c>
    </row>
    <row r="233" spans="1:13">
      <c r="A233" s="19" t="s">
        <v>225</v>
      </c>
      <c r="B233" s="20" t="s">
        <v>237</v>
      </c>
      <c r="F233" s="2">
        <v>2</v>
      </c>
      <c r="H233" s="2">
        <f t="shared" si="27"/>
        <v>2</v>
      </c>
      <c r="I233" s="123" t="str">
        <f t="shared" si="28"/>
        <v>莱爾富国</v>
      </c>
      <c r="J233" s="131" t="str">
        <f>IF((I233&lt;&gt;店舗数一覧_2020!I233),"○","")</f>
        <v/>
      </c>
      <c r="L233" s="134">
        <v>3828</v>
      </c>
      <c r="M233" s="5">
        <f t="shared" si="29"/>
        <v>1914</v>
      </c>
    </row>
    <row r="234" spans="1:13">
      <c r="A234" s="19" t="s">
        <v>225</v>
      </c>
      <c r="B234" s="20" t="s">
        <v>238</v>
      </c>
      <c r="C234" s="2">
        <v>4</v>
      </c>
      <c r="D234" s="2">
        <v>2</v>
      </c>
      <c r="E234" s="2">
        <v>1</v>
      </c>
      <c r="F234" s="2">
        <v>1</v>
      </c>
      <c r="H234" s="2">
        <f t="shared" si="27"/>
        <v>8</v>
      </c>
      <c r="I234" s="123" t="str">
        <f t="shared" si="28"/>
        <v>統一超商</v>
      </c>
      <c r="J234" s="131" t="str">
        <f>IF((I234&lt;&gt;店舗数一覧_2020!I234),"○","")</f>
        <v/>
      </c>
      <c r="L234" s="134">
        <v>21350</v>
      </c>
      <c r="M234" s="5">
        <f t="shared" si="29"/>
        <v>2668.75</v>
      </c>
    </row>
    <row r="235" spans="1:13">
      <c r="A235" s="19" t="s">
        <v>225</v>
      </c>
      <c r="B235" s="20" t="s">
        <v>239</v>
      </c>
      <c r="C235" s="2">
        <v>10</v>
      </c>
      <c r="D235" s="2">
        <v>5</v>
      </c>
      <c r="F235" s="2">
        <v>2</v>
      </c>
      <c r="H235" s="2">
        <f t="shared" si="27"/>
        <v>17</v>
      </c>
      <c r="I235" s="123" t="str">
        <f t="shared" si="28"/>
        <v>統一超商</v>
      </c>
      <c r="J235" s="131" t="str">
        <f>IF((I235&lt;&gt;店舗数一覧_2020!I235),"○","")</f>
        <v/>
      </c>
      <c r="L235" s="134">
        <v>43824</v>
      </c>
      <c r="M235" s="5">
        <f t="shared" si="29"/>
        <v>2577.8823529411766</v>
      </c>
    </row>
    <row r="236" spans="1:13">
      <c r="A236" s="19" t="s">
        <v>225</v>
      </c>
      <c r="B236" s="20" t="s">
        <v>240</v>
      </c>
      <c r="C236" s="2">
        <v>11</v>
      </c>
      <c r="D236" s="2">
        <v>4</v>
      </c>
      <c r="F236" s="2">
        <v>2</v>
      </c>
      <c r="G236" s="2">
        <v>1</v>
      </c>
      <c r="H236" s="2">
        <f t="shared" si="27"/>
        <v>18</v>
      </c>
      <c r="I236" s="123" t="str">
        <f t="shared" si="28"/>
        <v>統一超商</v>
      </c>
      <c r="J236" s="131" t="str">
        <f>IF((I236&lt;&gt;店舗数一覧_2020!I236),"○","")</f>
        <v/>
      </c>
      <c r="L236" s="134">
        <v>59016</v>
      </c>
      <c r="M236" s="5">
        <f t="shared" si="29"/>
        <v>3278.6666666666665</v>
      </c>
    </row>
    <row r="237" spans="1:13">
      <c r="A237" s="19" t="s">
        <v>225</v>
      </c>
      <c r="B237" s="20" t="s">
        <v>241</v>
      </c>
      <c r="C237" s="2">
        <v>5</v>
      </c>
      <c r="D237" s="2">
        <v>4</v>
      </c>
      <c r="H237" s="2">
        <f t="shared" si="27"/>
        <v>9</v>
      </c>
      <c r="I237" s="123" t="str">
        <f t="shared" si="28"/>
        <v>統一超商</v>
      </c>
      <c r="J237" s="131" t="str">
        <f>IF((I237&lt;&gt;店舗数一覧_2020!I237),"○","")</f>
        <v/>
      </c>
      <c r="L237" s="134">
        <v>24465</v>
      </c>
      <c r="M237" s="5">
        <f t="shared" si="29"/>
        <v>2718.3333333333335</v>
      </c>
    </row>
    <row r="238" spans="1:13">
      <c r="A238" s="19" t="s">
        <v>225</v>
      </c>
      <c r="B238" s="20" t="s">
        <v>242</v>
      </c>
      <c r="C238" s="2">
        <v>2</v>
      </c>
      <c r="F238" s="2">
        <v>1</v>
      </c>
      <c r="H238" s="2">
        <f t="shared" si="27"/>
        <v>3</v>
      </c>
      <c r="I238" s="123" t="str">
        <f t="shared" si="28"/>
        <v>統一超商</v>
      </c>
      <c r="J238" s="131" t="str">
        <f>IF((I238&lt;&gt;店舗数一覧_2020!I238),"○","")</f>
        <v/>
      </c>
      <c r="L238" s="134">
        <v>22260</v>
      </c>
      <c r="M238" s="5">
        <f t="shared" si="29"/>
        <v>7420</v>
      </c>
    </row>
    <row r="239" spans="1:13">
      <c r="A239" s="19" t="s">
        <v>225</v>
      </c>
      <c r="B239" s="20" t="s">
        <v>243</v>
      </c>
      <c r="C239" s="2">
        <v>2</v>
      </c>
      <c r="D239" s="2">
        <v>1</v>
      </c>
      <c r="F239" s="2">
        <v>1</v>
      </c>
      <c r="H239" s="2">
        <f t="shared" si="27"/>
        <v>4</v>
      </c>
      <c r="I239" s="123" t="str">
        <f t="shared" si="28"/>
        <v>統一超商</v>
      </c>
      <c r="J239" s="131" t="str">
        <f>IF((I239&lt;&gt;店舗数一覧_2020!I239),"○","")</f>
        <v/>
      </c>
      <c r="L239" s="134">
        <v>19221</v>
      </c>
      <c r="M239" s="5">
        <f t="shared" si="29"/>
        <v>4805.25</v>
      </c>
    </row>
    <row r="240" spans="1:13">
      <c r="A240" s="19" t="s">
        <v>225</v>
      </c>
      <c r="B240" s="20" t="s">
        <v>244</v>
      </c>
      <c r="C240" s="2">
        <v>4</v>
      </c>
      <c r="D240" s="2">
        <v>2</v>
      </c>
      <c r="H240" s="2">
        <f t="shared" si="27"/>
        <v>6</v>
      </c>
      <c r="I240" s="123" t="str">
        <f t="shared" si="28"/>
        <v>統一超商</v>
      </c>
      <c r="J240" s="131" t="str">
        <f>IF((I240&lt;&gt;店舗数一覧_2020!I240),"○","")</f>
        <v/>
      </c>
      <c r="L240" s="134">
        <v>25478</v>
      </c>
      <c r="M240" s="5">
        <f t="shared" si="29"/>
        <v>4246.333333333333</v>
      </c>
    </row>
    <row r="241" spans="1:19">
      <c r="A241" s="19" t="s">
        <v>225</v>
      </c>
      <c r="B241" s="20" t="s">
        <v>245</v>
      </c>
      <c r="C241" s="2">
        <v>2</v>
      </c>
      <c r="F241" s="2">
        <v>1</v>
      </c>
      <c r="H241" s="2">
        <f t="shared" si="27"/>
        <v>3</v>
      </c>
      <c r="I241" s="123" t="str">
        <f t="shared" si="28"/>
        <v>統一超商</v>
      </c>
      <c r="J241" s="131" t="str">
        <f>IF((I241&lt;&gt;店舗数一覧_2020!I241),"○","")</f>
        <v/>
      </c>
      <c r="L241" s="134">
        <v>10736</v>
      </c>
      <c r="M241" s="5">
        <f t="shared" si="29"/>
        <v>3578.6666666666665</v>
      </c>
    </row>
    <row r="242" spans="1:19">
      <c r="A242" s="19" t="s">
        <v>225</v>
      </c>
      <c r="B242" s="20" t="s">
        <v>246</v>
      </c>
      <c r="C242" s="2">
        <v>13</v>
      </c>
      <c r="D242" s="2">
        <v>12</v>
      </c>
      <c r="F242" s="2">
        <v>3</v>
      </c>
      <c r="H242" s="2">
        <f t="shared" si="27"/>
        <v>28</v>
      </c>
      <c r="I242" s="123" t="str">
        <f t="shared" si="28"/>
        <v>統一超商</v>
      </c>
      <c r="J242" s="131" t="str">
        <f>IF((I242&lt;&gt;店舗数一覧_2020!I242),"○","")</f>
        <v/>
      </c>
      <c r="L242" s="134">
        <v>76775</v>
      </c>
      <c r="M242" s="5">
        <f t="shared" si="29"/>
        <v>2741.9642857142858</v>
      </c>
    </row>
    <row r="243" spans="1:19">
      <c r="A243" s="19" t="s">
        <v>225</v>
      </c>
      <c r="B243" s="20" t="s">
        <v>247</v>
      </c>
      <c r="C243" s="2">
        <v>3</v>
      </c>
      <c r="D243" s="2">
        <v>3</v>
      </c>
      <c r="H243" s="2">
        <f t="shared" si="27"/>
        <v>6</v>
      </c>
      <c r="I243" s="123" t="str">
        <f t="shared" si="28"/>
        <v>首位複数</v>
      </c>
      <c r="J243" s="131" t="str">
        <f>IF((I243&lt;&gt;店舗数一覧_2020!I243),"○","")</f>
        <v/>
      </c>
      <c r="L243" s="134">
        <v>22846</v>
      </c>
      <c r="M243" s="5">
        <f t="shared" si="29"/>
        <v>3807.6666666666665</v>
      </c>
    </row>
    <row r="244" spans="1:19">
      <c r="A244" s="19" t="s">
        <v>225</v>
      </c>
      <c r="B244" s="20" t="s">
        <v>248</v>
      </c>
      <c r="C244" s="2">
        <v>6</v>
      </c>
      <c r="D244" s="2">
        <v>1</v>
      </c>
      <c r="F244" s="2">
        <v>2</v>
      </c>
      <c r="H244" s="2">
        <f t="shared" si="27"/>
        <v>9</v>
      </c>
      <c r="I244" s="123" t="str">
        <f t="shared" si="28"/>
        <v>統一超商</v>
      </c>
      <c r="J244" s="131" t="str">
        <f>IF((I244&lt;&gt;店舗数一覧_2020!I244),"○","")</f>
        <v/>
      </c>
      <c r="L244" s="134">
        <v>27533</v>
      </c>
      <c r="M244" s="5">
        <f t="shared" si="29"/>
        <v>3059.2222222222222</v>
      </c>
    </row>
    <row r="245" spans="1:19">
      <c r="A245" s="19" t="s">
        <v>225</v>
      </c>
      <c r="B245" s="20" t="s">
        <v>249</v>
      </c>
      <c r="C245" s="2">
        <v>4</v>
      </c>
      <c r="F245" s="2">
        <v>1</v>
      </c>
      <c r="H245" s="2">
        <f t="shared" si="27"/>
        <v>5</v>
      </c>
      <c r="I245" s="123" t="str">
        <f t="shared" si="28"/>
        <v>統一超商</v>
      </c>
      <c r="J245" s="131" t="str">
        <f>IF((I245&lt;&gt;店舗数一覧_2020!I245),"○","")</f>
        <v/>
      </c>
      <c r="L245" s="134">
        <v>20316</v>
      </c>
      <c r="M245" s="5">
        <f t="shared" si="29"/>
        <v>4063.2</v>
      </c>
    </row>
    <row r="246" spans="1:19">
      <c r="A246" s="19" t="s">
        <v>225</v>
      </c>
      <c r="B246" s="20" t="s">
        <v>250</v>
      </c>
      <c r="C246" s="2">
        <v>3</v>
      </c>
      <c r="D246" s="2">
        <v>2</v>
      </c>
      <c r="H246" s="2">
        <f t="shared" si="27"/>
        <v>5</v>
      </c>
      <c r="I246" s="123" t="str">
        <f t="shared" si="28"/>
        <v>統一超商</v>
      </c>
      <c r="J246" s="131" t="str">
        <f>IF((I246&lt;&gt;店舗数一覧_2020!I246),"○","")</f>
        <v/>
      </c>
      <c r="L246" s="134">
        <v>21779</v>
      </c>
      <c r="M246" s="5">
        <f t="shared" si="29"/>
        <v>4355.8</v>
      </c>
    </row>
    <row r="247" spans="1:19">
      <c r="A247" s="19" t="s">
        <v>225</v>
      </c>
      <c r="B247" s="20" t="s">
        <v>251</v>
      </c>
      <c r="C247" s="2">
        <v>2</v>
      </c>
      <c r="D247" s="2">
        <v>1</v>
      </c>
      <c r="H247" s="2">
        <f t="shared" si="27"/>
        <v>3</v>
      </c>
      <c r="I247" s="123" t="str">
        <f t="shared" si="28"/>
        <v>統一超商</v>
      </c>
      <c r="J247" s="131" t="str">
        <f>IF((I247&lt;&gt;店舗数一覧_2020!I247),"○","")</f>
        <v/>
      </c>
      <c r="L247" s="134">
        <v>23582</v>
      </c>
      <c r="M247" s="5">
        <f t="shared" si="29"/>
        <v>7860.666666666667</v>
      </c>
    </row>
    <row r="248" spans="1:19">
      <c r="A248" s="19" t="s">
        <v>225</v>
      </c>
      <c r="B248" s="20" t="s">
        <v>252</v>
      </c>
      <c r="C248" s="2">
        <v>5</v>
      </c>
      <c r="D248" s="2">
        <v>2</v>
      </c>
      <c r="H248" s="2">
        <f t="shared" si="27"/>
        <v>7</v>
      </c>
      <c r="I248" s="123" t="str">
        <f t="shared" si="28"/>
        <v>統一超商</v>
      </c>
      <c r="J248" s="131" t="str">
        <f>IF((I248&lt;&gt;店舗数一覧_2020!I248),"○","")</f>
        <v/>
      </c>
      <c r="L248" s="134">
        <v>20944</v>
      </c>
      <c r="M248" s="5">
        <f t="shared" si="29"/>
        <v>2992</v>
      </c>
    </row>
    <row r="249" spans="1:19">
      <c r="A249" s="19" t="s">
        <v>225</v>
      </c>
      <c r="B249" s="20" t="s">
        <v>253</v>
      </c>
      <c r="C249" s="2">
        <v>6</v>
      </c>
      <c r="D249" s="2">
        <v>3</v>
      </c>
      <c r="G249" s="2">
        <v>1</v>
      </c>
      <c r="H249" s="2">
        <f t="shared" si="27"/>
        <v>10</v>
      </c>
      <c r="I249" s="123" t="str">
        <f t="shared" si="28"/>
        <v>統一超商</v>
      </c>
      <c r="J249" s="131" t="str">
        <f>IF((I249&lt;&gt;店舗数一覧_2020!I249),"○","")</f>
        <v/>
      </c>
      <c r="L249" s="134">
        <v>25076</v>
      </c>
      <c r="M249" s="5">
        <f t="shared" si="29"/>
        <v>2507.6</v>
      </c>
    </row>
    <row r="250" spans="1:19">
      <c r="A250" s="19" t="s">
        <v>225</v>
      </c>
      <c r="B250" s="20" t="s">
        <v>254</v>
      </c>
      <c r="C250" s="2">
        <v>21</v>
      </c>
      <c r="D250" s="2">
        <v>6</v>
      </c>
      <c r="E250" s="2">
        <v>1</v>
      </c>
      <c r="H250" s="2">
        <f t="shared" si="27"/>
        <v>28</v>
      </c>
      <c r="I250" s="123" t="str">
        <f t="shared" si="28"/>
        <v>統一超商</v>
      </c>
      <c r="J250" s="131" t="str">
        <f>IF((I250&lt;&gt;店舗数一覧_2020!I250),"○","")</f>
        <v/>
      </c>
      <c r="L250" s="134">
        <v>50288</v>
      </c>
      <c r="M250" s="5">
        <f t="shared" si="29"/>
        <v>1796</v>
      </c>
    </row>
    <row r="251" spans="1:19">
      <c r="A251" s="19" t="s">
        <v>225</v>
      </c>
      <c r="B251" s="20" t="s">
        <v>255</v>
      </c>
      <c r="C251" s="2">
        <v>1</v>
      </c>
      <c r="H251" s="2">
        <f t="shared" si="27"/>
        <v>1</v>
      </c>
      <c r="I251" s="123" t="str">
        <f t="shared" si="28"/>
        <v>統一超商</v>
      </c>
      <c r="J251" s="131" t="str">
        <f>IF((I251&lt;&gt;店舗数一覧_2020!I251),"○","")</f>
        <v/>
      </c>
      <c r="L251" s="134">
        <v>9321</v>
      </c>
      <c r="M251" s="5">
        <f t="shared" si="29"/>
        <v>9321</v>
      </c>
    </row>
    <row r="252" spans="1:19">
      <c r="A252" s="19" t="s">
        <v>225</v>
      </c>
      <c r="B252" s="20" t="s">
        <v>256</v>
      </c>
      <c r="C252" s="2">
        <v>1</v>
      </c>
      <c r="H252" s="2">
        <f t="shared" si="27"/>
        <v>1</v>
      </c>
      <c r="I252" s="123" t="str">
        <f t="shared" si="28"/>
        <v>統一超商</v>
      </c>
      <c r="J252" s="131" t="str">
        <f>IF((I252&lt;&gt;店舗数一覧_2020!I252),"○","")</f>
        <v/>
      </c>
      <c r="L252" s="134">
        <v>7165</v>
      </c>
      <c r="M252" s="5">
        <f t="shared" si="29"/>
        <v>7165</v>
      </c>
    </row>
    <row r="253" spans="1:19">
      <c r="A253" s="19" t="s">
        <v>225</v>
      </c>
      <c r="B253" s="20" t="s">
        <v>257</v>
      </c>
      <c r="C253" s="2">
        <v>22</v>
      </c>
      <c r="D253" s="2">
        <v>15</v>
      </c>
      <c r="E253" s="2">
        <v>1</v>
      </c>
      <c r="H253" s="2">
        <f t="shared" si="27"/>
        <v>38</v>
      </c>
      <c r="I253" s="123" t="str">
        <f t="shared" si="28"/>
        <v>統一超商</v>
      </c>
      <c r="J253" s="131" t="str">
        <f>IF((I253&lt;&gt;店舗数一覧_2020!I253),"○","")</f>
        <v/>
      </c>
      <c r="L253" s="134">
        <v>37438</v>
      </c>
      <c r="M253" s="5">
        <f t="shared" si="29"/>
        <v>985.21052631578948</v>
      </c>
    </row>
    <row r="254" spans="1:19">
      <c r="A254" s="19" t="s">
        <v>225</v>
      </c>
      <c r="B254" s="20" t="s">
        <v>258</v>
      </c>
      <c r="C254" s="2">
        <v>9</v>
      </c>
      <c r="D254" s="2">
        <v>4</v>
      </c>
      <c r="F254" s="2">
        <v>2</v>
      </c>
      <c r="H254" s="2">
        <f t="shared" si="27"/>
        <v>15</v>
      </c>
      <c r="I254" s="123" t="str">
        <f t="shared" si="28"/>
        <v>統一超商</v>
      </c>
      <c r="J254" s="131" t="str">
        <f>IF((I254&lt;&gt;店舗数一覧_2020!I254),"○","")</f>
        <v/>
      </c>
      <c r="L254" s="134">
        <v>30393</v>
      </c>
      <c r="M254" s="5">
        <f t="shared" si="29"/>
        <v>2026.2</v>
      </c>
      <c r="N254" s="6">
        <f>SUM(C219:C254)</f>
        <v>532</v>
      </c>
      <c r="O254" s="6">
        <f>SUM(D219:D254)</f>
        <v>218</v>
      </c>
      <c r="P254" s="6">
        <f>SUM(E219:E254)</f>
        <v>12</v>
      </c>
      <c r="Q254" s="6">
        <f>SUM(F219:F254)</f>
        <v>56</v>
      </c>
      <c r="R254" s="6">
        <f>SUM(G219:G254)</f>
        <v>8</v>
      </c>
      <c r="S254" s="6">
        <f>SUM(H219:H254)</f>
        <v>826</v>
      </c>
    </row>
    <row r="255" spans="1:19">
      <c r="A255" s="19" t="s">
        <v>225</v>
      </c>
      <c r="B255" s="20" t="s">
        <v>259</v>
      </c>
      <c r="H255" s="2">
        <f t="shared" si="27"/>
        <v>0</v>
      </c>
      <c r="I255" s="123" t="str">
        <f t="shared" si="28"/>
        <v>没有店舗</v>
      </c>
      <c r="J255" s="131" t="str">
        <f>IF((I255&lt;&gt;店舗数一覧_2020!I255),"○","")</f>
        <v/>
      </c>
      <c r="L255" s="134">
        <v>4627</v>
      </c>
      <c r="M255" s="5" t="str">
        <f t="shared" si="29"/>
        <v>-</v>
      </c>
    </row>
    <row r="256" spans="1:19">
      <c r="I256" s="123"/>
      <c r="J256" s="131" t="str">
        <f>IF((I256&lt;&gt;店舗数一覧_2020!I256),"○","")</f>
        <v/>
      </c>
      <c r="L256" s="134"/>
    </row>
    <row r="257" spans="1:13">
      <c r="A257" s="19" t="s">
        <v>260</v>
      </c>
      <c r="B257" s="20" t="s">
        <v>261</v>
      </c>
      <c r="C257" s="2">
        <v>23</v>
      </c>
      <c r="D257" s="2">
        <v>8</v>
      </c>
      <c r="E257" s="2">
        <v>2</v>
      </c>
      <c r="F257" s="2">
        <v>1</v>
      </c>
      <c r="G257" s="2">
        <v>1</v>
      </c>
      <c r="H257" s="2">
        <f t="shared" ref="H257:H294" si="30">SUM(C257:G257)</f>
        <v>35</v>
      </c>
      <c r="I257" s="123" t="str">
        <f t="shared" ref="I257:I294" si="31">IF(MAX(C257:G257)=0,"没有店舗",IF(COUNTIF(C257:G257,MAX(C257:G257))&gt;1,"首位複数",INDEX(C$2:G$2,1,MATCH(MAX(C257:G257),C257:G257,0))))</f>
        <v>統一超商</v>
      </c>
      <c r="J257" s="131" t="str">
        <f>IF((I257&lt;&gt;店舗数一覧_2021!I257),"○","")</f>
        <v/>
      </c>
      <c r="L257" s="134">
        <v>50884</v>
      </c>
      <c r="M257" s="5">
        <f t="shared" ref="M257:M294" si="32">IF(H257=0,"-",(L257/H257))</f>
        <v>1453.8285714285714</v>
      </c>
    </row>
    <row r="258" spans="1:13">
      <c r="A258" s="19" t="s">
        <v>260</v>
      </c>
      <c r="B258" s="20" t="s">
        <v>262</v>
      </c>
      <c r="C258" s="2">
        <v>14</v>
      </c>
      <c r="D258" s="2">
        <v>7</v>
      </c>
      <c r="E258" s="2">
        <v>3</v>
      </c>
      <c r="F258" s="2">
        <v>2</v>
      </c>
      <c r="H258" s="2">
        <f t="shared" si="30"/>
        <v>26</v>
      </c>
      <c r="I258" s="123" t="str">
        <f t="shared" si="31"/>
        <v>統一超商</v>
      </c>
      <c r="J258" s="131" t="str">
        <f>IF((I258&lt;&gt;店舗数一覧_2021!I258),"○","")</f>
        <v/>
      </c>
      <c r="L258" s="134">
        <v>26901</v>
      </c>
      <c r="M258" s="5">
        <f t="shared" si="32"/>
        <v>1034.6538461538462</v>
      </c>
    </row>
    <row r="259" spans="1:13">
      <c r="A259" s="19" t="s">
        <v>260</v>
      </c>
      <c r="B259" s="20" t="s">
        <v>263</v>
      </c>
      <c r="C259" s="2">
        <v>38</v>
      </c>
      <c r="D259" s="2">
        <v>23</v>
      </c>
      <c r="E259" s="2">
        <v>3</v>
      </c>
      <c r="F259" s="2">
        <v>7</v>
      </c>
      <c r="G259" s="2">
        <v>2</v>
      </c>
      <c r="H259" s="2">
        <f t="shared" si="30"/>
        <v>73</v>
      </c>
      <c r="I259" s="123" t="str">
        <f t="shared" si="31"/>
        <v>統一超商</v>
      </c>
      <c r="J259" s="131" t="str">
        <f>IF((I259&lt;&gt;店舗数一覧_2021!I259),"○","")</f>
        <v/>
      </c>
      <c r="L259" s="134">
        <v>168504</v>
      </c>
      <c r="M259" s="5">
        <f t="shared" si="32"/>
        <v>2308.2739726027398</v>
      </c>
    </row>
    <row r="260" spans="1:13">
      <c r="A260" s="19" t="s">
        <v>260</v>
      </c>
      <c r="B260" s="20" t="s">
        <v>264</v>
      </c>
      <c r="C260" s="2">
        <v>7</v>
      </c>
      <c r="D260" s="2">
        <v>3</v>
      </c>
      <c r="E260" s="2">
        <v>4</v>
      </c>
      <c r="G260" s="2">
        <v>2</v>
      </c>
      <c r="H260" s="2">
        <f t="shared" si="30"/>
        <v>16</v>
      </c>
      <c r="I260" s="123" t="str">
        <f t="shared" si="31"/>
        <v>統一超商</v>
      </c>
      <c r="J260" s="131" t="str">
        <f>IF((I260&lt;&gt;店舗数一覧_2021!I260),"○","")</f>
        <v/>
      </c>
      <c r="L260" s="134">
        <v>23819</v>
      </c>
      <c r="M260" s="5">
        <f t="shared" si="32"/>
        <v>1488.6875</v>
      </c>
    </row>
    <row r="261" spans="1:13">
      <c r="A261" s="19" t="s">
        <v>260</v>
      </c>
      <c r="B261" s="20" t="s">
        <v>265</v>
      </c>
      <c r="C261" s="2">
        <v>32</v>
      </c>
      <c r="D261" s="2">
        <v>21</v>
      </c>
      <c r="E261" s="2">
        <v>5</v>
      </c>
      <c r="F261" s="2">
        <v>5</v>
      </c>
      <c r="H261" s="2">
        <f t="shared" si="30"/>
        <v>63</v>
      </c>
      <c r="I261" s="123" t="str">
        <f t="shared" si="31"/>
        <v>統一超商</v>
      </c>
      <c r="J261" s="131" t="str">
        <f>IF((I261&lt;&gt;店舗数一覧_2021!I261),"○","")</f>
        <v/>
      </c>
      <c r="L261" s="134">
        <v>141367</v>
      </c>
      <c r="M261" s="5">
        <f t="shared" si="32"/>
        <v>2243.9206349206347</v>
      </c>
    </row>
    <row r="262" spans="1:13">
      <c r="A262" s="19" t="s">
        <v>260</v>
      </c>
      <c r="B262" s="20" t="s">
        <v>266</v>
      </c>
      <c r="C262" s="2">
        <v>6</v>
      </c>
      <c r="D262" s="2">
        <v>1</v>
      </c>
      <c r="F262" s="2">
        <v>1</v>
      </c>
      <c r="H262" s="2">
        <f t="shared" si="30"/>
        <v>8</v>
      </c>
      <c r="I262" s="123" t="str">
        <f t="shared" si="31"/>
        <v>統一超商</v>
      </c>
      <c r="J262" s="131" t="str">
        <f>IF((I262&lt;&gt;店舗数一覧_2021!I262),"○","")</f>
        <v/>
      </c>
      <c r="L262" s="134">
        <v>28007</v>
      </c>
      <c r="M262" s="5">
        <f t="shared" si="32"/>
        <v>3500.875</v>
      </c>
    </row>
    <row r="263" spans="1:13">
      <c r="A263" s="19" t="s">
        <v>260</v>
      </c>
      <c r="B263" s="20" t="s">
        <v>267</v>
      </c>
      <c r="C263" s="2">
        <v>41</v>
      </c>
      <c r="D263" s="2">
        <v>21</v>
      </c>
      <c r="E263" s="2">
        <v>4</v>
      </c>
      <c r="F263" s="2">
        <v>8</v>
      </c>
      <c r="G263" s="2">
        <v>1</v>
      </c>
      <c r="H263" s="2">
        <f t="shared" si="30"/>
        <v>75</v>
      </c>
      <c r="I263" s="123" t="str">
        <f t="shared" si="31"/>
        <v>統一超商</v>
      </c>
      <c r="J263" s="131" t="str">
        <f>IF((I263&lt;&gt;店舗数一覧_2021!I263),"○","")</f>
        <v/>
      </c>
      <c r="L263" s="134">
        <v>187086</v>
      </c>
      <c r="M263" s="5">
        <f t="shared" si="32"/>
        <v>2494.48</v>
      </c>
    </row>
    <row r="264" spans="1:13">
      <c r="A264" s="19" t="s">
        <v>260</v>
      </c>
      <c r="B264" s="20" t="s">
        <v>268</v>
      </c>
      <c r="C264" s="2">
        <v>73</v>
      </c>
      <c r="D264" s="2">
        <v>42</v>
      </c>
      <c r="E264" s="2">
        <v>8</v>
      </c>
      <c r="F264" s="2">
        <v>11</v>
      </c>
      <c r="G264" s="2">
        <v>3</v>
      </c>
      <c r="H264" s="2">
        <f t="shared" si="30"/>
        <v>137</v>
      </c>
      <c r="I264" s="123" t="str">
        <f t="shared" si="31"/>
        <v>統一超商</v>
      </c>
      <c r="J264" s="131" t="str">
        <f>IF((I264&lt;&gt;店舗数一覧_2021!I264),"○","")</f>
        <v/>
      </c>
      <c r="L264" s="134">
        <v>338636</v>
      </c>
      <c r="M264" s="5">
        <f t="shared" si="32"/>
        <v>2471.7956204379561</v>
      </c>
    </row>
    <row r="265" spans="1:13">
      <c r="A265" s="19" t="s">
        <v>260</v>
      </c>
      <c r="B265" s="20" t="s">
        <v>269</v>
      </c>
      <c r="C265" s="2">
        <v>43</v>
      </c>
      <c r="D265" s="2">
        <v>30</v>
      </c>
      <c r="E265" s="2">
        <v>3</v>
      </c>
      <c r="F265" s="2">
        <v>8</v>
      </c>
      <c r="H265" s="2">
        <f t="shared" si="30"/>
        <v>84</v>
      </c>
      <c r="I265" s="123" t="str">
        <f t="shared" si="31"/>
        <v>統一超商</v>
      </c>
      <c r="J265" s="131" t="str">
        <f>IF((I265&lt;&gt;店舗数一覧_2021!I265),"○","")</f>
        <v/>
      </c>
      <c r="L265" s="134">
        <v>188881</v>
      </c>
      <c r="M265" s="5">
        <f t="shared" si="32"/>
        <v>2248.5833333333335</v>
      </c>
    </row>
    <row r="266" spans="1:13">
      <c r="A266" s="19" t="s">
        <v>260</v>
      </c>
      <c r="B266" s="20" t="s">
        <v>270</v>
      </c>
      <c r="C266" s="2">
        <v>26</v>
      </c>
      <c r="D266" s="2">
        <v>17</v>
      </c>
      <c r="E266" s="2">
        <v>3</v>
      </c>
      <c r="F266" s="2">
        <v>4</v>
      </c>
      <c r="H266" s="2">
        <f t="shared" si="30"/>
        <v>50</v>
      </c>
      <c r="I266" s="123" t="str">
        <f t="shared" si="31"/>
        <v>統一超商</v>
      </c>
      <c r="J266" s="131" t="str">
        <f>IF((I266&lt;&gt;店舗数一覧_2021!I266),"○","")</f>
        <v/>
      </c>
      <c r="L266" s="134">
        <v>157682</v>
      </c>
      <c r="M266" s="5">
        <f t="shared" si="32"/>
        <v>3153.64</v>
      </c>
    </row>
    <row r="267" spans="1:13">
      <c r="A267" s="19" t="s">
        <v>260</v>
      </c>
      <c r="B267" s="20" t="s">
        <v>271</v>
      </c>
      <c r="C267" s="2">
        <v>52</v>
      </c>
      <c r="D267" s="2">
        <v>29</v>
      </c>
      <c r="E267" s="2">
        <v>3</v>
      </c>
      <c r="F267" s="2">
        <v>11</v>
      </c>
      <c r="H267" s="2">
        <f t="shared" si="30"/>
        <v>95</v>
      </c>
      <c r="I267" s="123" t="str">
        <f t="shared" si="31"/>
        <v>統一超商</v>
      </c>
      <c r="J267" s="131" t="str">
        <f>IF((I267&lt;&gt;店舗数一覧_2021!I267),"○","")</f>
        <v/>
      </c>
      <c r="L267" s="134">
        <v>197942</v>
      </c>
      <c r="M267" s="5">
        <f t="shared" si="32"/>
        <v>2083.6</v>
      </c>
    </row>
    <row r="268" spans="1:13">
      <c r="A268" s="19" t="s">
        <v>260</v>
      </c>
      <c r="B268" s="20" t="s">
        <v>272</v>
      </c>
      <c r="C268" s="2">
        <v>21</v>
      </c>
      <c r="D268" s="2">
        <v>8</v>
      </c>
      <c r="E268" s="2">
        <v>1</v>
      </c>
      <c r="F268" s="2">
        <v>8</v>
      </c>
      <c r="H268" s="2">
        <f t="shared" si="30"/>
        <v>38</v>
      </c>
      <c r="I268" s="123" t="str">
        <f t="shared" si="31"/>
        <v>統一超商</v>
      </c>
      <c r="J268" s="131" t="str">
        <f>IF((I268&lt;&gt;店舗数一覧_2021!I268),"○","")</f>
        <v/>
      </c>
      <c r="L268" s="134">
        <v>90300</v>
      </c>
      <c r="M268" s="5">
        <f t="shared" si="32"/>
        <v>2376.3157894736842</v>
      </c>
    </row>
    <row r="269" spans="1:13">
      <c r="A269" s="19" t="s">
        <v>260</v>
      </c>
      <c r="B269" s="20" t="s">
        <v>273</v>
      </c>
      <c r="C269" s="2">
        <v>7</v>
      </c>
      <c r="D269" s="2">
        <v>3</v>
      </c>
      <c r="F269" s="2">
        <v>4</v>
      </c>
      <c r="H269" s="2">
        <f t="shared" si="30"/>
        <v>14</v>
      </c>
      <c r="I269" s="123" t="str">
        <f t="shared" si="31"/>
        <v>統一超商</v>
      </c>
      <c r="J269" s="131" t="str">
        <f>IF((I269&lt;&gt;店舗数一覧_2021!I269),"○","")</f>
        <v/>
      </c>
      <c r="L269" s="134">
        <v>34360</v>
      </c>
      <c r="M269" s="5">
        <f t="shared" si="32"/>
        <v>2454.2857142857142</v>
      </c>
    </row>
    <row r="270" spans="1:13">
      <c r="A270" s="19" t="s">
        <v>260</v>
      </c>
      <c r="B270" s="20" t="s">
        <v>274</v>
      </c>
      <c r="C270" s="2">
        <v>26</v>
      </c>
      <c r="D270" s="2">
        <v>9</v>
      </c>
      <c r="E270" s="2">
        <v>1</v>
      </c>
      <c r="F270" s="2">
        <v>6</v>
      </c>
      <c r="H270" s="2">
        <f t="shared" si="30"/>
        <v>42</v>
      </c>
      <c r="I270" s="123" t="str">
        <f t="shared" si="31"/>
        <v>統一超商</v>
      </c>
      <c r="J270" s="131" t="str">
        <f>IF((I270&lt;&gt;店舗数一覧_2021!I270),"○","")</f>
        <v/>
      </c>
      <c r="L270" s="134">
        <v>97090</v>
      </c>
      <c r="M270" s="5">
        <f t="shared" si="32"/>
        <v>2311.6666666666665</v>
      </c>
    </row>
    <row r="271" spans="1:13">
      <c r="A271" s="19" t="s">
        <v>260</v>
      </c>
      <c r="B271" s="20" t="s">
        <v>275</v>
      </c>
      <c r="C271" s="2">
        <v>13</v>
      </c>
      <c r="D271" s="2">
        <v>4</v>
      </c>
      <c r="E271" s="2">
        <v>1</v>
      </c>
      <c r="F271" s="2">
        <v>1</v>
      </c>
      <c r="H271" s="2">
        <f t="shared" si="30"/>
        <v>19</v>
      </c>
      <c r="I271" s="123" t="str">
        <f t="shared" si="31"/>
        <v>統一超商</v>
      </c>
      <c r="J271" s="131" t="str">
        <f>IF((I271&lt;&gt;店舗数一覧_2021!I271),"○","")</f>
        <v/>
      </c>
      <c r="L271" s="134">
        <v>52037</v>
      </c>
      <c r="M271" s="5">
        <f t="shared" si="32"/>
        <v>2738.7894736842104</v>
      </c>
    </row>
    <row r="272" spans="1:13">
      <c r="A272" s="19" t="s">
        <v>260</v>
      </c>
      <c r="B272" s="20" t="s">
        <v>276</v>
      </c>
      <c r="C272" s="2">
        <v>5</v>
      </c>
      <c r="D272" s="2">
        <v>1</v>
      </c>
      <c r="H272" s="2">
        <f t="shared" si="30"/>
        <v>6</v>
      </c>
      <c r="I272" s="123" t="str">
        <f t="shared" si="31"/>
        <v>統一超商</v>
      </c>
      <c r="J272" s="131" t="str">
        <f>IF((I272&lt;&gt;店舗数一覧_2021!I272),"○","")</f>
        <v/>
      </c>
      <c r="L272" s="134">
        <v>28448</v>
      </c>
      <c r="M272" s="5">
        <f t="shared" si="32"/>
        <v>4741.333333333333</v>
      </c>
    </row>
    <row r="273" spans="1:13">
      <c r="A273" s="19" t="s">
        <v>260</v>
      </c>
      <c r="B273" s="20" t="s">
        <v>277</v>
      </c>
      <c r="C273" s="2">
        <v>8</v>
      </c>
      <c r="D273" s="2">
        <v>6</v>
      </c>
      <c r="F273" s="2">
        <v>2</v>
      </c>
      <c r="H273" s="2">
        <f t="shared" si="30"/>
        <v>16</v>
      </c>
      <c r="I273" s="123" t="str">
        <f t="shared" si="31"/>
        <v>統一超商</v>
      </c>
      <c r="J273" s="131" t="str">
        <f>IF((I273&lt;&gt;店舗数一覧_2021!I273),"○","")</f>
        <v/>
      </c>
      <c r="L273" s="134">
        <v>29637</v>
      </c>
      <c r="M273" s="5">
        <f t="shared" si="32"/>
        <v>1852.3125</v>
      </c>
    </row>
    <row r="274" spans="1:13">
      <c r="A274" s="19" t="s">
        <v>260</v>
      </c>
      <c r="B274" s="20" t="s">
        <v>278</v>
      </c>
      <c r="C274" s="2">
        <v>6</v>
      </c>
      <c r="D274" s="2">
        <v>4</v>
      </c>
      <c r="E274" s="2">
        <v>1</v>
      </c>
      <c r="F274" s="2">
        <v>1</v>
      </c>
      <c r="H274" s="2">
        <f t="shared" si="30"/>
        <v>12</v>
      </c>
      <c r="I274" s="123" t="str">
        <f t="shared" si="31"/>
        <v>統一超商</v>
      </c>
      <c r="J274" s="131" t="str">
        <f>IF((I274&lt;&gt;店舗数一覧_2021!I274),"○","")</f>
        <v/>
      </c>
      <c r="L274" s="134">
        <v>38543</v>
      </c>
      <c r="M274" s="5">
        <f t="shared" si="32"/>
        <v>3211.9166666666665</v>
      </c>
    </row>
    <row r="275" spans="1:13">
      <c r="A275" s="19" t="s">
        <v>260</v>
      </c>
      <c r="B275" s="20" t="s">
        <v>279</v>
      </c>
      <c r="C275" s="2">
        <v>7</v>
      </c>
      <c r="D275" s="2">
        <v>3</v>
      </c>
      <c r="F275" s="2">
        <v>1</v>
      </c>
      <c r="H275" s="2">
        <f t="shared" si="30"/>
        <v>11</v>
      </c>
      <c r="I275" s="123" t="str">
        <f t="shared" si="31"/>
        <v>統一超商</v>
      </c>
      <c r="J275" s="131" t="str">
        <f>IF((I275&lt;&gt;店舗数一覧_2021!I275),"○","")</f>
        <v/>
      </c>
      <c r="L275" s="134">
        <v>35666</v>
      </c>
      <c r="M275" s="5">
        <f t="shared" si="32"/>
        <v>3242.3636363636365</v>
      </c>
    </row>
    <row r="276" spans="1:13">
      <c r="A276" s="19" t="s">
        <v>260</v>
      </c>
      <c r="B276" s="20" t="s">
        <v>280</v>
      </c>
      <c r="C276" s="2">
        <v>2</v>
      </c>
      <c r="D276" s="2">
        <v>1</v>
      </c>
      <c r="H276" s="2">
        <f t="shared" si="30"/>
        <v>3</v>
      </c>
      <c r="I276" s="123" t="str">
        <f t="shared" si="31"/>
        <v>統一超商</v>
      </c>
      <c r="J276" s="131" t="str">
        <f>IF((I276&lt;&gt;店舗数一覧_2021!I276),"○","")</f>
        <v/>
      </c>
      <c r="L276" s="134">
        <v>18952</v>
      </c>
      <c r="M276" s="5">
        <f t="shared" si="32"/>
        <v>6317.333333333333</v>
      </c>
    </row>
    <row r="277" spans="1:13">
      <c r="A277" s="19" t="s">
        <v>260</v>
      </c>
      <c r="B277" s="20" t="s">
        <v>281</v>
      </c>
      <c r="C277" s="2">
        <v>2</v>
      </c>
      <c r="D277" s="2">
        <v>1</v>
      </c>
      <c r="F277" s="2">
        <v>1</v>
      </c>
      <c r="H277" s="2">
        <f t="shared" si="30"/>
        <v>4</v>
      </c>
      <c r="I277" s="123" t="str">
        <f t="shared" si="31"/>
        <v>統一超商</v>
      </c>
      <c r="J277" s="131" t="str">
        <f>IF((I277&lt;&gt;店舗数一覧_2021!I277),"○","")</f>
        <v/>
      </c>
      <c r="L277" s="134">
        <v>13722</v>
      </c>
      <c r="M277" s="5">
        <f t="shared" si="32"/>
        <v>3430.5</v>
      </c>
    </row>
    <row r="278" spans="1:13">
      <c r="A278" s="19" t="s">
        <v>260</v>
      </c>
      <c r="B278" s="20" t="s">
        <v>282</v>
      </c>
      <c r="C278" s="2">
        <v>6</v>
      </c>
      <c r="D278" s="2">
        <v>3</v>
      </c>
      <c r="H278" s="2">
        <f t="shared" si="30"/>
        <v>9</v>
      </c>
      <c r="I278" s="123" t="str">
        <f t="shared" si="31"/>
        <v>統一超商</v>
      </c>
      <c r="J278" s="131" t="str">
        <f>IF((I278&lt;&gt;店舗数一覧_2021!I278),"○","")</f>
        <v/>
      </c>
      <c r="L278" s="134">
        <v>29791</v>
      </c>
      <c r="M278" s="5">
        <f t="shared" si="32"/>
        <v>3310.1111111111113</v>
      </c>
    </row>
    <row r="279" spans="1:13">
      <c r="A279" s="19" t="s">
        <v>260</v>
      </c>
      <c r="B279" s="20" t="s">
        <v>283</v>
      </c>
      <c r="C279" s="2">
        <v>55</v>
      </c>
      <c r="D279" s="2">
        <v>40</v>
      </c>
      <c r="E279" s="2">
        <v>4</v>
      </c>
      <c r="F279" s="2">
        <v>17</v>
      </c>
      <c r="H279" s="2">
        <f t="shared" si="30"/>
        <v>116</v>
      </c>
      <c r="I279" s="123" t="str">
        <f t="shared" si="31"/>
        <v>統一超商</v>
      </c>
      <c r="J279" s="131" t="str">
        <f>IF((I279&lt;&gt;店舗数一覧_2021!I279),"○","")</f>
        <v/>
      </c>
      <c r="L279" s="134">
        <v>360155</v>
      </c>
      <c r="M279" s="5">
        <f t="shared" si="32"/>
        <v>3104.7844827586205</v>
      </c>
    </row>
    <row r="280" spans="1:13">
      <c r="A280" s="19" t="s">
        <v>260</v>
      </c>
      <c r="B280" s="20" t="s">
        <v>284</v>
      </c>
      <c r="C280" s="2">
        <v>19</v>
      </c>
      <c r="D280" s="2">
        <v>10</v>
      </c>
      <c r="E280" s="2">
        <v>3</v>
      </c>
      <c r="F280" s="2">
        <v>14</v>
      </c>
      <c r="G280" s="2">
        <v>2</v>
      </c>
      <c r="H280" s="2">
        <f t="shared" si="30"/>
        <v>48</v>
      </c>
      <c r="I280" s="123" t="str">
        <f t="shared" si="31"/>
        <v>統一超商</v>
      </c>
      <c r="J280" s="131" t="str">
        <f>IF((I280&lt;&gt;店舗数一覧_2021!I280),"○","")</f>
        <v/>
      </c>
      <c r="L280" s="134">
        <v>112306</v>
      </c>
      <c r="M280" s="5">
        <f t="shared" si="32"/>
        <v>2339.7083333333335</v>
      </c>
    </row>
    <row r="281" spans="1:13">
      <c r="A281" s="19" t="s">
        <v>260</v>
      </c>
      <c r="B281" s="20" t="s">
        <v>285</v>
      </c>
      <c r="C281" s="2">
        <v>11</v>
      </c>
      <c r="D281" s="2">
        <v>4</v>
      </c>
      <c r="F281" s="2">
        <v>2</v>
      </c>
      <c r="G281" s="2">
        <v>2</v>
      </c>
      <c r="H281" s="2">
        <f t="shared" si="30"/>
        <v>19</v>
      </c>
      <c r="I281" s="123" t="str">
        <f t="shared" si="31"/>
        <v>統一超商</v>
      </c>
      <c r="J281" s="131" t="str">
        <f>IF((I281&lt;&gt;店舗数一覧_2021!I281),"○","")</f>
        <v/>
      </c>
      <c r="L281" s="134">
        <v>69598</v>
      </c>
      <c r="M281" s="5">
        <f t="shared" si="32"/>
        <v>3663.0526315789475</v>
      </c>
    </row>
    <row r="282" spans="1:13">
      <c r="A282" s="19" t="s">
        <v>260</v>
      </c>
      <c r="B282" s="20" t="s">
        <v>286</v>
      </c>
      <c r="C282" s="2">
        <v>6</v>
      </c>
      <c r="D282" s="2">
        <v>8</v>
      </c>
      <c r="E282" s="2">
        <v>1</v>
      </c>
      <c r="F282" s="2">
        <v>3</v>
      </c>
      <c r="H282" s="2">
        <f t="shared" si="30"/>
        <v>18</v>
      </c>
      <c r="I282" s="123" t="str">
        <f t="shared" si="31"/>
        <v>全家便利</v>
      </c>
      <c r="J282" s="131" t="str">
        <f>IF((I282&lt;&gt;店舗数一覧_2021!I282),"○","")</f>
        <v>○</v>
      </c>
      <c r="L282" s="134">
        <v>44999</v>
      </c>
      <c r="M282" s="5">
        <f t="shared" si="32"/>
        <v>2499.9444444444443</v>
      </c>
    </row>
    <row r="283" spans="1:13">
      <c r="A283" s="19" t="s">
        <v>260</v>
      </c>
      <c r="B283" s="20" t="s">
        <v>287</v>
      </c>
      <c r="C283" s="2">
        <v>4</v>
      </c>
      <c r="D283" s="2">
        <v>6</v>
      </c>
      <c r="F283" s="2">
        <v>3</v>
      </c>
      <c r="H283" s="2">
        <f t="shared" si="30"/>
        <v>13</v>
      </c>
      <c r="I283" s="123" t="str">
        <f t="shared" si="31"/>
        <v>全家便利</v>
      </c>
      <c r="J283" s="131" t="str">
        <f>IF((I283&lt;&gt;店舗数一覧_2021!I283),"○","")</f>
        <v/>
      </c>
      <c r="L283" s="134">
        <v>41973</v>
      </c>
      <c r="M283" s="5">
        <f t="shared" si="32"/>
        <v>3228.6923076923076</v>
      </c>
    </row>
    <row r="284" spans="1:13">
      <c r="A284" s="19" t="s">
        <v>260</v>
      </c>
      <c r="B284" s="20" t="s">
        <v>288</v>
      </c>
      <c r="C284" s="2">
        <v>8</v>
      </c>
      <c r="D284" s="2">
        <v>1</v>
      </c>
      <c r="E284" s="2">
        <v>1</v>
      </c>
      <c r="H284" s="2">
        <f t="shared" si="30"/>
        <v>10</v>
      </c>
      <c r="I284" s="123" t="str">
        <f t="shared" si="31"/>
        <v>統一超商</v>
      </c>
      <c r="J284" s="131" t="str">
        <f>IF((I284&lt;&gt;店舗数一覧_2021!I284),"○","")</f>
        <v/>
      </c>
      <c r="L284" s="134">
        <v>36114</v>
      </c>
      <c r="M284" s="5">
        <f t="shared" si="32"/>
        <v>3611.4</v>
      </c>
    </row>
    <row r="285" spans="1:13">
      <c r="A285" s="19" t="s">
        <v>260</v>
      </c>
      <c r="B285" s="20" t="s">
        <v>289</v>
      </c>
      <c r="C285" s="2">
        <v>5</v>
      </c>
      <c r="D285" s="2">
        <v>1</v>
      </c>
      <c r="F285" s="2">
        <v>1</v>
      </c>
      <c r="H285" s="2">
        <f t="shared" si="30"/>
        <v>7</v>
      </c>
      <c r="I285" s="123" t="str">
        <f t="shared" si="31"/>
        <v>統一超商</v>
      </c>
      <c r="J285" s="131" t="str">
        <f>IF((I285&lt;&gt;店舗数一覧_2021!I285),"○","")</f>
        <v/>
      </c>
      <c r="L285" s="134">
        <v>38981</v>
      </c>
      <c r="M285" s="5">
        <f t="shared" si="32"/>
        <v>5568.7142857142853</v>
      </c>
    </row>
    <row r="286" spans="1:13">
      <c r="A286" s="19" t="s">
        <v>260</v>
      </c>
      <c r="B286" s="20" t="s">
        <v>290</v>
      </c>
      <c r="C286" s="2">
        <v>3</v>
      </c>
      <c r="D286" s="2">
        <v>1</v>
      </c>
      <c r="H286" s="2">
        <f t="shared" si="30"/>
        <v>4</v>
      </c>
      <c r="I286" s="123" t="str">
        <f t="shared" si="31"/>
        <v>統一超商</v>
      </c>
      <c r="J286" s="131" t="str">
        <f>IF((I286&lt;&gt;店舗数一覧_2021!I286),"○","")</f>
        <v/>
      </c>
      <c r="L286" s="134">
        <v>12522</v>
      </c>
      <c r="M286" s="5">
        <f t="shared" si="32"/>
        <v>3130.5</v>
      </c>
    </row>
    <row r="287" spans="1:13">
      <c r="A287" s="19" t="s">
        <v>260</v>
      </c>
      <c r="B287" s="20" t="s">
        <v>291</v>
      </c>
      <c r="C287" s="2">
        <v>3</v>
      </c>
      <c r="D287" s="2">
        <v>1</v>
      </c>
      <c r="H287" s="2">
        <f t="shared" si="30"/>
        <v>4</v>
      </c>
      <c r="I287" s="123" t="str">
        <f t="shared" si="31"/>
        <v>統一超商</v>
      </c>
      <c r="J287" s="131" t="str">
        <f>IF((I287&lt;&gt;店舗数一覧_2021!I287),"○","")</f>
        <v/>
      </c>
      <c r="L287" s="134">
        <v>14090</v>
      </c>
      <c r="M287" s="5">
        <f t="shared" si="32"/>
        <v>3522.5</v>
      </c>
    </row>
    <row r="288" spans="1:13">
      <c r="A288" s="19" t="s">
        <v>260</v>
      </c>
      <c r="B288" s="20" t="s">
        <v>292</v>
      </c>
      <c r="C288" s="2">
        <v>1</v>
      </c>
      <c r="D288" s="2">
        <v>1</v>
      </c>
      <c r="F288" s="2">
        <v>1</v>
      </c>
      <c r="H288" s="2">
        <f t="shared" si="30"/>
        <v>3</v>
      </c>
      <c r="I288" s="123" t="str">
        <f t="shared" si="31"/>
        <v>首位複数</v>
      </c>
      <c r="J288" s="131" t="str">
        <f>IF((I288&lt;&gt;店舗数一覧_2021!I288),"○","")</f>
        <v/>
      </c>
      <c r="L288" s="134">
        <v>11613</v>
      </c>
      <c r="M288" s="5">
        <f t="shared" si="32"/>
        <v>3871</v>
      </c>
    </row>
    <row r="289" spans="1:19">
      <c r="A289" s="19" t="s">
        <v>260</v>
      </c>
      <c r="B289" s="20" t="s">
        <v>293</v>
      </c>
      <c r="C289" s="2">
        <v>1</v>
      </c>
      <c r="H289" s="2">
        <f t="shared" si="30"/>
        <v>1</v>
      </c>
      <c r="I289" s="123" t="str">
        <f t="shared" si="31"/>
        <v>統一超商</v>
      </c>
      <c r="J289" s="131" t="str">
        <f>IF((I289&lt;&gt;店舗数一覧_2021!I289),"○","")</f>
        <v/>
      </c>
      <c r="L289" s="134">
        <v>5915</v>
      </c>
      <c r="M289" s="5">
        <f t="shared" si="32"/>
        <v>5915</v>
      </c>
    </row>
    <row r="290" spans="1:19">
      <c r="A290" s="19" t="s">
        <v>260</v>
      </c>
      <c r="B290" s="20" t="s">
        <v>294</v>
      </c>
      <c r="C290" s="2">
        <v>5</v>
      </c>
      <c r="D290" s="2">
        <v>2</v>
      </c>
      <c r="H290" s="2">
        <f t="shared" si="30"/>
        <v>7</v>
      </c>
      <c r="I290" s="123" t="str">
        <f t="shared" si="31"/>
        <v>統一超商</v>
      </c>
      <c r="J290" s="131" t="str">
        <f>IF((I290&lt;&gt;店舗数一覧_2021!I290),"○","")</f>
        <v/>
      </c>
      <c r="L290" s="134">
        <v>30026</v>
      </c>
      <c r="M290" s="5">
        <f t="shared" si="32"/>
        <v>4289.4285714285716</v>
      </c>
    </row>
    <row r="291" spans="1:19">
      <c r="A291" s="19" t="s">
        <v>260</v>
      </c>
      <c r="B291" s="20" t="s">
        <v>295</v>
      </c>
      <c r="H291" s="2">
        <f t="shared" si="30"/>
        <v>0</v>
      </c>
      <c r="I291" s="123" t="str">
        <f t="shared" si="31"/>
        <v>没有店舗</v>
      </c>
      <c r="J291" s="131" t="str">
        <f>IF((I291&lt;&gt;店舗数一覧_2021!I291),"○","")</f>
        <v/>
      </c>
      <c r="L291" s="134">
        <v>4224</v>
      </c>
      <c r="M291" s="5" t="str">
        <f t="shared" si="32"/>
        <v>-</v>
      </c>
    </row>
    <row r="292" spans="1:19">
      <c r="A292" s="19" t="s">
        <v>260</v>
      </c>
      <c r="B292" s="20" t="s">
        <v>296</v>
      </c>
      <c r="H292" s="2">
        <f t="shared" si="30"/>
        <v>0</v>
      </c>
      <c r="I292" s="123" t="str">
        <f t="shared" si="31"/>
        <v>没有店舗</v>
      </c>
      <c r="J292" s="131" t="str">
        <f>IF((I292&lt;&gt;店舗数一覧_2021!I292),"○","")</f>
        <v>○</v>
      </c>
      <c r="L292" s="134">
        <v>6994</v>
      </c>
      <c r="M292" s="5" t="str">
        <f t="shared" si="32"/>
        <v>-</v>
      </c>
    </row>
    <row r="293" spans="1:19">
      <c r="A293" s="19" t="s">
        <v>260</v>
      </c>
      <c r="B293" s="20" t="s">
        <v>297</v>
      </c>
      <c r="H293" s="2">
        <f t="shared" si="30"/>
        <v>0</v>
      </c>
      <c r="I293" s="123" t="str">
        <f t="shared" si="31"/>
        <v>没有店舗</v>
      </c>
      <c r="J293" s="131" t="str">
        <f>IF((I293&lt;&gt;店舗数一覧_2021!I293),"○","")</f>
        <v/>
      </c>
      <c r="L293" s="134">
        <v>1932</v>
      </c>
      <c r="M293" s="5" t="str">
        <f t="shared" si="32"/>
        <v>-</v>
      </c>
    </row>
    <row r="294" spans="1:19">
      <c r="A294" s="19" t="s">
        <v>260</v>
      </c>
      <c r="B294" s="20" t="s">
        <v>298</v>
      </c>
      <c r="H294" s="2">
        <f t="shared" si="30"/>
        <v>0</v>
      </c>
      <c r="I294" s="123" t="str">
        <f t="shared" si="31"/>
        <v>没有店舗</v>
      </c>
      <c r="J294" s="131" t="str">
        <f>IF((I294&lt;&gt;店舗数一覧_2021!I294),"○","")</f>
        <v/>
      </c>
      <c r="L294" s="134">
        <v>3137</v>
      </c>
      <c r="M294" s="5" t="str">
        <f t="shared" si="32"/>
        <v>-</v>
      </c>
      <c r="N294" s="6">
        <f t="shared" ref="N294" si="33">SUM(C257:C294)</f>
        <v>579</v>
      </c>
      <c r="O294" s="6">
        <f t="shared" ref="O294" si="34">SUM(D257:D294)</f>
        <v>320</v>
      </c>
      <c r="P294" s="6">
        <f t="shared" ref="P294" si="35">SUM(E257:E294)</f>
        <v>51</v>
      </c>
      <c r="Q294" s="6">
        <f t="shared" ref="Q294" si="36">SUM(F257:F294)</f>
        <v>123</v>
      </c>
      <c r="R294" s="6">
        <f t="shared" ref="R294" si="37">SUM(G257:G294)</f>
        <v>13</v>
      </c>
      <c r="S294" s="6">
        <f t="shared" ref="S294" si="38">SUM(H257:H294)</f>
        <v>1086</v>
      </c>
    </row>
    <row r="295" spans="1:19">
      <c r="I295" s="123"/>
      <c r="J295" s="131" t="str">
        <f>IF((I295&lt;&gt;店舗数一覧_2021!I295),"○","")</f>
        <v/>
      </c>
      <c r="L295" s="134"/>
    </row>
    <row r="296" spans="1:19">
      <c r="A296" s="19" t="s">
        <v>299</v>
      </c>
      <c r="B296" s="20" t="s">
        <v>300</v>
      </c>
      <c r="C296" s="2">
        <v>1</v>
      </c>
      <c r="H296" s="2">
        <f t="shared" ref="H296:H328" si="39">SUM(C296:G296)</f>
        <v>1</v>
      </c>
      <c r="I296" s="123" t="str">
        <f t="shared" ref="I296:I328" si="40">IF(MAX(C296:G296)=0,"没有店舗",IF(COUNTIF(C296:G296,MAX(C296:G296))&gt;1,"首位複数",INDEX(C$2:G$2,1,MATCH(MAX(C296:G296),C296:G296,0))))</f>
        <v>統一超商</v>
      </c>
      <c r="J296" s="131" t="str">
        <f>IF((I296&lt;&gt;店舗数一覧_2021!I296),"○","")</f>
        <v>○</v>
      </c>
      <c r="L296" s="133">
        <v>7665</v>
      </c>
      <c r="M296" s="5">
        <f t="shared" ref="M296:M328" si="41">IF(H296=0,"-",(L296/H296))</f>
        <v>7665</v>
      </c>
    </row>
    <row r="297" spans="1:19">
      <c r="A297" s="19" t="s">
        <v>299</v>
      </c>
      <c r="B297" s="20" t="s">
        <v>301</v>
      </c>
      <c r="C297" s="2">
        <v>4</v>
      </c>
      <c r="D297" s="2">
        <v>2</v>
      </c>
      <c r="H297" s="2">
        <f t="shared" si="39"/>
        <v>6</v>
      </c>
      <c r="I297" s="123" t="str">
        <f t="shared" si="40"/>
        <v>統一超商</v>
      </c>
      <c r="J297" s="131" t="str">
        <f>IF((I297&lt;&gt;店舗数一覧_2021!I297),"○","")</f>
        <v/>
      </c>
      <c r="L297" s="133">
        <v>21967</v>
      </c>
      <c r="M297" s="5">
        <f t="shared" si="41"/>
        <v>3661.1666666666665</v>
      </c>
    </row>
    <row r="298" spans="1:19">
      <c r="A298" s="19" t="s">
        <v>299</v>
      </c>
      <c r="B298" s="20" t="s">
        <v>302</v>
      </c>
      <c r="C298" s="2">
        <v>3</v>
      </c>
      <c r="D298" s="2">
        <v>1</v>
      </c>
      <c r="H298" s="2">
        <f t="shared" si="39"/>
        <v>4</v>
      </c>
      <c r="I298" s="123" t="str">
        <f t="shared" si="40"/>
        <v>統一超商</v>
      </c>
      <c r="J298" s="131" t="str">
        <f>IF((I298&lt;&gt;店舗数一覧_2021!I298),"○","")</f>
        <v/>
      </c>
      <c r="L298" s="133">
        <v>18745</v>
      </c>
      <c r="M298" s="5">
        <f t="shared" si="41"/>
        <v>4686.25</v>
      </c>
    </row>
    <row r="299" spans="1:19">
      <c r="A299" s="19" t="s">
        <v>299</v>
      </c>
      <c r="B299" s="20" t="s">
        <v>303</v>
      </c>
      <c r="C299" s="2">
        <v>13</v>
      </c>
      <c r="D299" s="2">
        <v>8</v>
      </c>
      <c r="F299" s="2">
        <v>3</v>
      </c>
      <c r="H299" s="2">
        <f t="shared" si="39"/>
        <v>24</v>
      </c>
      <c r="I299" s="123" t="str">
        <f t="shared" si="40"/>
        <v>統一超商</v>
      </c>
      <c r="J299" s="131" t="str">
        <f>IF((I299&lt;&gt;店舗数一覧_2021!I299),"○","")</f>
        <v/>
      </c>
      <c r="L299" s="133">
        <v>53441</v>
      </c>
      <c r="M299" s="5">
        <f t="shared" si="41"/>
        <v>2226.7083333333335</v>
      </c>
    </row>
    <row r="300" spans="1:19">
      <c r="A300" s="19" t="s">
        <v>299</v>
      </c>
      <c r="B300" s="20" t="s">
        <v>304</v>
      </c>
      <c r="C300" s="2">
        <v>2</v>
      </c>
      <c r="D300" s="2">
        <v>2</v>
      </c>
      <c r="H300" s="2">
        <f t="shared" si="39"/>
        <v>4</v>
      </c>
      <c r="I300" s="123" t="str">
        <f t="shared" si="40"/>
        <v>首位複数</v>
      </c>
      <c r="J300" s="131" t="str">
        <f>IF((I300&lt;&gt;店舗数一覧_2021!I300),"○","")</f>
        <v>○</v>
      </c>
      <c r="L300" s="133">
        <v>10424</v>
      </c>
      <c r="M300" s="5">
        <f t="shared" si="41"/>
        <v>2606</v>
      </c>
    </row>
    <row r="301" spans="1:19">
      <c r="A301" s="19" t="s">
        <v>299</v>
      </c>
      <c r="B301" s="20" t="s">
        <v>305</v>
      </c>
      <c r="C301" s="2">
        <v>2</v>
      </c>
      <c r="D301" s="2">
        <v>4</v>
      </c>
      <c r="E301" s="2">
        <v>1</v>
      </c>
      <c r="F301" s="2">
        <v>2</v>
      </c>
      <c r="H301" s="2">
        <f t="shared" si="39"/>
        <v>9</v>
      </c>
      <c r="I301" s="123" t="str">
        <f t="shared" si="40"/>
        <v>全家便利</v>
      </c>
      <c r="J301" s="131" t="str">
        <f>IF((I301&lt;&gt;店舗数一覧_2021!I301),"○","")</f>
        <v/>
      </c>
      <c r="L301" s="133">
        <v>25186</v>
      </c>
      <c r="M301" s="5">
        <f t="shared" si="41"/>
        <v>2798.4444444444443</v>
      </c>
    </row>
    <row r="302" spans="1:19">
      <c r="A302" s="19" t="s">
        <v>299</v>
      </c>
      <c r="B302" s="20" t="s">
        <v>306</v>
      </c>
      <c r="C302" s="2">
        <v>40</v>
      </c>
      <c r="D302" s="2">
        <v>25</v>
      </c>
      <c r="E302" s="2">
        <v>4</v>
      </c>
      <c r="F302" s="2">
        <v>11</v>
      </c>
      <c r="G302" s="2">
        <v>2</v>
      </c>
      <c r="H302" s="2">
        <f t="shared" si="39"/>
        <v>82</v>
      </c>
      <c r="I302" s="123" t="str">
        <f t="shared" si="40"/>
        <v>統一超商</v>
      </c>
      <c r="J302" s="131" t="str">
        <f>IF((I302&lt;&gt;店舗数一覧_2021!I302),"○","")</f>
        <v/>
      </c>
      <c r="L302" s="133">
        <v>198633</v>
      </c>
      <c r="M302" s="5">
        <f t="shared" si="41"/>
        <v>2422.3536585365855</v>
      </c>
    </row>
    <row r="303" spans="1:19">
      <c r="A303" s="19" t="s">
        <v>299</v>
      </c>
      <c r="B303" s="20" t="s">
        <v>307</v>
      </c>
      <c r="C303" s="2">
        <v>15</v>
      </c>
      <c r="D303" s="2">
        <v>5</v>
      </c>
      <c r="F303" s="2">
        <v>3</v>
      </c>
      <c r="G303" s="2">
        <v>1</v>
      </c>
      <c r="H303" s="2">
        <f t="shared" si="39"/>
        <v>24</v>
      </c>
      <c r="I303" s="123" t="str">
        <f t="shared" si="40"/>
        <v>統一超商</v>
      </c>
      <c r="J303" s="131" t="str">
        <f>IF((I303&lt;&gt;店舗数一覧_2021!I303),"○","")</f>
        <v/>
      </c>
      <c r="L303" s="133">
        <v>30526</v>
      </c>
      <c r="M303" s="5">
        <f t="shared" si="41"/>
        <v>1271.9166666666667</v>
      </c>
    </row>
    <row r="304" spans="1:19">
      <c r="A304" s="19" t="s">
        <v>299</v>
      </c>
      <c r="B304" s="20" t="s">
        <v>308</v>
      </c>
      <c r="C304" s="2">
        <v>4</v>
      </c>
      <c r="D304" s="2">
        <v>2</v>
      </c>
      <c r="F304" s="2">
        <v>1</v>
      </c>
      <c r="G304" s="2">
        <v>1</v>
      </c>
      <c r="H304" s="2">
        <f t="shared" si="39"/>
        <v>8</v>
      </c>
      <c r="I304" s="123" t="str">
        <f t="shared" si="40"/>
        <v>統一超商</v>
      </c>
      <c r="J304" s="131" t="str">
        <f>IF((I304&lt;&gt;店舗数一覧_2021!I304),"○","")</f>
        <v/>
      </c>
      <c r="L304" s="133">
        <v>34210</v>
      </c>
      <c r="M304" s="5">
        <f t="shared" si="41"/>
        <v>4276.25</v>
      </c>
    </row>
    <row r="305" spans="1:13">
      <c r="A305" s="19" t="s">
        <v>299</v>
      </c>
      <c r="B305" s="20" t="s">
        <v>309</v>
      </c>
      <c r="C305" s="2">
        <v>1</v>
      </c>
      <c r="D305" s="2">
        <v>1</v>
      </c>
      <c r="H305" s="2">
        <f t="shared" si="39"/>
        <v>2</v>
      </c>
      <c r="I305" s="123" t="str">
        <f t="shared" si="40"/>
        <v>首位複数</v>
      </c>
      <c r="J305" s="131" t="str">
        <f>IF((I305&lt;&gt;店舗数一覧_2021!I305),"○","")</f>
        <v>○</v>
      </c>
      <c r="L305" s="133">
        <v>9650</v>
      </c>
      <c r="M305" s="5">
        <f t="shared" si="41"/>
        <v>4825</v>
      </c>
    </row>
    <row r="306" spans="1:13">
      <c r="A306" s="19" t="s">
        <v>299</v>
      </c>
      <c r="B306" s="20" t="s">
        <v>310</v>
      </c>
      <c r="C306" s="2">
        <v>1</v>
      </c>
      <c r="H306" s="2">
        <f t="shared" si="39"/>
        <v>1</v>
      </c>
      <c r="I306" s="123" t="str">
        <f t="shared" si="40"/>
        <v>統一超商</v>
      </c>
      <c r="J306" s="131" t="str">
        <f>IF((I306&lt;&gt;店舗数一覧_2021!I306),"○","")</f>
        <v/>
      </c>
      <c r="L306" s="133">
        <v>4923</v>
      </c>
      <c r="M306" s="5">
        <f t="shared" si="41"/>
        <v>4923</v>
      </c>
    </row>
    <row r="307" spans="1:13">
      <c r="A307" s="19" t="s">
        <v>299</v>
      </c>
      <c r="B307" s="20" t="s">
        <v>311</v>
      </c>
      <c r="H307" s="2">
        <f t="shared" si="39"/>
        <v>0</v>
      </c>
      <c r="I307" s="123" t="str">
        <f t="shared" si="40"/>
        <v>没有店舗</v>
      </c>
      <c r="J307" s="131" t="str">
        <f>IF((I307&lt;&gt;店舗数一覧_2021!I307),"○","")</f>
        <v/>
      </c>
      <c r="L307" s="133">
        <v>7439</v>
      </c>
      <c r="M307" s="5" t="str">
        <f t="shared" si="41"/>
        <v>-</v>
      </c>
    </row>
    <row r="308" spans="1:13">
      <c r="A308" s="19" t="s">
        <v>299</v>
      </c>
      <c r="B308" s="20" t="s">
        <v>312</v>
      </c>
      <c r="C308" s="2">
        <v>8</v>
      </c>
      <c r="D308" s="2">
        <v>8</v>
      </c>
      <c r="F308" s="2">
        <v>3</v>
      </c>
      <c r="G308" s="2">
        <v>1</v>
      </c>
      <c r="H308" s="2">
        <f t="shared" si="39"/>
        <v>20</v>
      </c>
      <c r="I308" s="123" t="str">
        <f t="shared" si="40"/>
        <v>首位複数</v>
      </c>
      <c r="J308" s="131" t="str">
        <f>IF((I308&lt;&gt;店舗数一覧_2021!I308),"○","")</f>
        <v/>
      </c>
      <c r="L308" s="133">
        <v>46959</v>
      </c>
      <c r="M308" s="5">
        <f t="shared" si="41"/>
        <v>2347.9499999999998</v>
      </c>
    </row>
    <row r="309" spans="1:13">
      <c r="A309" s="19" t="s">
        <v>299</v>
      </c>
      <c r="B309" s="20" t="s">
        <v>313</v>
      </c>
      <c r="C309" s="2">
        <v>4</v>
      </c>
      <c r="D309" s="2">
        <v>5</v>
      </c>
      <c r="H309" s="2">
        <f t="shared" si="39"/>
        <v>9</v>
      </c>
      <c r="I309" s="123" t="str">
        <f t="shared" si="40"/>
        <v>全家便利</v>
      </c>
      <c r="J309" s="131" t="str">
        <f>IF((I309&lt;&gt;店舗数一覧_2021!I309),"○","")</f>
        <v/>
      </c>
      <c r="L309" s="133">
        <v>23859</v>
      </c>
      <c r="M309" s="5">
        <f t="shared" si="41"/>
        <v>2651</v>
      </c>
    </row>
    <row r="310" spans="1:13">
      <c r="A310" s="19" t="s">
        <v>299</v>
      </c>
      <c r="B310" s="20" t="s">
        <v>314</v>
      </c>
      <c r="C310" s="2">
        <v>5</v>
      </c>
      <c r="D310" s="2">
        <v>1</v>
      </c>
      <c r="H310" s="2">
        <f t="shared" si="39"/>
        <v>6</v>
      </c>
      <c r="I310" s="123" t="str">
        <f t="shared" si="40"/>
        <v>統一超商</v>
      </c>
      <c r="J310" s="131" t="str">
        <f>IF((I310&lt;&gt;店舗数一覧_2021!I310),"○","")</f>
        <v/>
      </c>
      <c r="L310" s="133">
        <v>5269</v>
      </c>
      <c r="M310" s="5">
        <f t="shared" si="41"/>
        <v>878.16666666666663</v>
      </c>
    </row>
    <row r="311" spans="1:13">
      <c r="A311" s="19" t="s">
        <v>299</v>
      </c>
      <c r="B311" s="20" t="s">
        <v>315</v>
      </c>
      <c r="C311" s="2">
        <v>2</v>
      </c>
      <c r="D311" s="2">
        <v>1</v>
      </c>
      <c r="F311" s="2">
        <v>1</v>
      </c>
      <c r="H311" s="2">
        <f t="shared" si="39"/>
        <v>4</v>
      </c>
      <c r="I311" s="123" t="str">
        <f t="shared" si="40"/>
        <v>統一超商</v>
      </c>
      <c r="J311" s="131" t="str">
        <f>IF((I311&lt;&gt;店舗数一覧_2021!I311),"○","")</f>
        <v/>
      </c>
      <c r="L311" s="133">
        <v>17431</v>
      </c>
      <c r="M311" s="5">
        <f t="shared" si="41"/>
        <v>4357.75</v>
      </c>
    </row>
    <row r="312" spans="1:13">
      <c r="A312" s="19" t="s">
        <v>299</v>
      </c>
      <c r="B312" s="20" t="s">
        <v>316</v>
      </c>
      <c r="H312" s="2">
        <f t="shared" si="39"/>
        <v>0</v>
      </c>
      <c r="I312" s="123" t="str">
        <f t="shared" si="40"/>
        <v>没有店舗</v>
      </c>
      <c r="J312" s="131" t="str">
        <f>IF((I312&lt;&gt;店舗数一覧_2021!I312),"○","")</f>
        <v/>
      </c>
      <c r="L312" s="133">
        <v>5388</v>
      </c>
      <c r="M312" s="5" t="str">
        <f t="shared" si="41"/>
        <v>-</v>
      </c>
    </row>
    <row r="313" spans="1:13">
      <c r="A313" s="19" t="s">
        <v>299</v>
      </c>
      <c r="B313" s="20" t="s">
        <v>317</v>
      </c>
      <c r="C313" s="2">
        <v>1</v>
      </c>
      <c r="D313" s="2">
        <v>1</v>
      </c>
      <c r="H313" s="2">
        <f t="shared" si="39"/>
        <v>2</v>
      </c>
      <c r="I313" s="123" t="str">
        <f t="shared" si="40"/>
        <v>首位複数</v>
      </c>
      <c r="J313" s="131" t="str">
        <f>IF((I313&lt;&gt;店舗数一覧_2021!I313),"○","")</f>
        <v/>
      </c>
      <c r="L313" s="133">
        <v>7570</v>
      </c>
      <c r="M313" s="5">
        <f t="shared" si="41"/>
        <v>3785</v>
      </c>
    </row>
    <row r="314" spans="1:13">
      <c r="A314" s="19" t="s">
        <v>299</v>
      </c>
      <c r="B314" s="20" t="s">
        <v>318</v>
      </c>
      <c r="C314" s="2">
        <v>11</v>
      </c>
      <c r="D314" s="2">
        <v>4</v>
      </c>
      <c r="E314" s="2">
        <v>2</v>
      </c>
      <c r="F314" s="2">
        <v>3</v>
      </c>
      <c r="H314" s="2">
        <f t="shared" si="39"/>
        <v>20</v>
      </c>
      <c r="I314" s="123" t="str">
        <f t="shared" si="40"/>
        <v>統一超商</v>
      </c>
      <c r="J314" s="131" t="str">
        <f>IF((I314&lt;&gt;店舗数一覧_2021!I314),"○","")</f>
        <v/>
      </c>
      <c r="L314" s="133">
        <v>53947</v>
      </c>
      <c r="M314" s="5">
        <f t="shared" si="41"/>
        <v>2697.35</v>
      </c>
    </row>
    <row r="315" spans="1:13">
      <c r="A315" s="19" t="s">
        <v>299</v>
      </c>
      <c r="B315" s="20" t="s">
        <v>319</v>
      </c>
      <c r="H315" s="2">
        <f t="shared" si="39"/>
        <v>0</v>
      </c>
      <c r="I315" s="123" t="str">
        <f t="shared" si="40"/>
        <v>没有店舗</v>
      </c>
      <c r="J315" s="131" t="str">
        <f>IF((I315&lt;&gt;店舗数一覧_2021!I315),"○","")</f>
        <v>○</v>
      </c>
      <c r="L315" s="133">
        <v>4846</v>
      </c>
      <c r="M315" s="5" t="str">
        <f t="shared" si="41"/>
        <v>-</v>
      </c>
    </row>
    <row r="316" spans="1:13">
      <c r="A316" s="19" t="s">
        <v>299</v>
      </c>
      <c r="B316" s="20" t="s">
        <v>320</v>
      </c>
      <c r="D316" s="2">
        <v>1</v>
      </c>
      <c r="H316" s="2">
        <f t="shared" si="39"/>
        <v>1</v>
      </c>
      <c r="I316" s="123" t="str">
        <f t="shared" si="40"/>
        <v>全家便利</v>
      </c>
      <c r="J316" s="131" t="str">
        <f>IF((I316&lt;&gt;店舗数一覧_2021!I316),"○","")</f>
        <v>○</v>
      </c>
      <c r="L316" s="133">
        <v>4880</v>
      </c>
      <c r="M316" s="5">
        <f t="shared" si="41"/>
        <v>4880</v>
      </c>
    </row>
    <row r="317" spans="1:13">
      <c r="A317" s="19" t="s">
        <v>299</v>
      </c>
      <c r="B317" s="20" t="s">
        <v>321</v>
      </c>
      <c r="C317" s="2">
        <v>3</v>
      </c>
      <c r="D317" s="2">
        <v>1</v>
      </c>
      <c r="H317" s="2">
        <f t="shared" si="39"/>
        <v>4</v>
      </c>
      <c r="I317" s="123" t="str">
        <f t="shared" si="40"/>
        <v>統一超商</v>
      </c>
      <c r="J317" s="131" t="str">
        <f>IF((I317&lt;&gt;店舗数一覧_2021!I317),"○","")</f>
        <v/>
      </c>
      <c r="L317" s="133">
        <v>12145</v>
      </c>
      <c r="M317" s="5">
        <f t="shared" si="41"/>
        <v>3036.25</v>
      </c>
    </row>
    <row r="318" spans="1:13">
      <c r="A318" s="19" t="s">
        <v>299</v>
      </c>
      <c r="B318" s="20" t="s">
        <v>322</v>
      </c>
      <c r="H318" s="2">
        <f t="shared" si="39"/>
        <v>0</v>
      </c>
      <c r="I318" s="123" t="str">
        <f t="shared" si="40"/>
        <v>没有店舗</v>
      </c>
      <c r="J318" s="131" t="str">
        <f>IF((I318&lt;&gt;店舗数一覧_2021!I318),"○","")</f>
        <v/>
      </c>
      <c r="L318" s="133">
        <v>6744</v>
      </c>
      <c r="M318" s="5" t="str">
        <f t="shared" si="41"/>
        <v>-</v>
      </c>
    </row>
    <row r="319" spans="1:13">
      <c r="A319" s="19" t="s">
        <v>299</v>
      </c>
      <c r="B319" s="20" t="s">
        <v>323</v>
      </c>
      <c r="C319" s="2">
        <v>1</v>
      </c>
      <c r="D319" s="2">
        <v>1</v>
      </c>
      <c r="H319" s="2">
        <f t="shared" si="39"/>
        <v>2</v>
      </c>
      <c r="I319" s="123" t="str">
        <f t="shared" si="40"/>
        <v>首位複数</v>
      </c>
      <c r="J319" s="131" t="str">
        <f>IF((I319&lt;&gt;店舗数一覧_2021!I319),"○","")</f>
        <v/>
      </c>
      <c r="L319" s="133">
        <v>16749</v>
      </c>
      <c r="M319" s="5">
        <f t="shared" si="41"/>
        <v>8374.5</v>
      </c>
    </row>
    <row r="320" spans="1:13">
      <c r="A320" s="19" t="s">
        <v>299</v>
      </c>
      <c r="B320" s="20" t="s">
        <v>324</v>
      </c>
      <c r="C320" s="2">
        <v>8</v>
      </c>
      <c r="D320" s="2">
        <v>1</v>
      </c>
      <c r="E320" s="2">
        <v>1</v>
      </c>
      <c r="F320" s="2">
        <v>1</v>
      </c>
      <c r="H320" s="2">
        <f t="shared" si="39"/>
        <v>11</v>
      </c>
      <c r="I320" s="123" t="str">
        <f t="shared" si="40"/>
        <v>統一超商</v>
      </c>
      <c r="J320" s="131" t="str">
        <f>IF((I320&lt;&gt;店舗数一覧_2021!I320),"○","")</f>
        <v/>
      </c>
      <c r="L320" s="133">
        <v>50334</v>
      </c>
      <c r="M320" s="5">
        <f t="shared" si="41"/>
        <v>4575.818181818182</v>
      </c>
    </row>
    <row r="321" spans="1:19">
      <c r="A321" s="19" t="s">
        <v>299</v>
      </c>
      <c r="B321" s="20" t="s">
        <v>325</v>
      </c>
      <c r="C321" s="2">
        <v>4</v>
      </c>
      <c r="D321" s="2">
        <v>1</v>
      </c>
      <c r="F321" s="2">
        <v>2</v>
      </c>
      <c r="H321" s="2">
        <f t="shared" si="39"/>
        <v>7</v>
      </c>
      <c r="I321" s="123" t="str">
        <f t="shared" si="40"/>
        <v>統一超商</v>
      </c>
      <c r="J321" s="131" t="str">
        <f>IF((I321&lt;&gt;店舗数一覧_2021!I321),"○","")</f>
        <v/>
      </c>
      <c r="L321" s="133">
        <v>20314</v>
      </c>
      <c r="M321" s="5">
        <f t="shared" si="41"/>
        <v>2902</v>
      </c>
    </row>
    <row r="322" spans="1:19">
      <c r="A322" s="19" t="s">
        <v>299</v>
      </c>
      <c r="B322" s="20" t="s">
        <v>326</v>
      </c>
      <c r="C322" s="2">
        <v>3</v>
      </c>
      <c r="D322" s="2">
        <v>1</v>
      </c>
      <c r="F322" s="2">
        <v>2</v>
      </c>
      <c r="H322" s="2">
        <f t="shared" si="39"/>
        <v>6</v>
      </c>
      <c r="I322" s="123" t="str">
        <f t="shared" si="40"/>
        <v>統一超商</v>
      </c>
      <c r="J322" s="131" t="str">
        <f>IF((I322&lt;&gt;店舗数一覧_2021!I322),"○","")</f>
        <v/>
      </c>
      <c r="L322" s="133">
        <v>8337</v>
      </c>
      <c r="M322" s="5">
        <f t="shared" si="41"/>
        <v>1389.5</v>
      </c>
    </row>
    <row r="323" spans="1:19">
      <c r="A323" s="19" t="s">
        <v>299</v>
      </c>
      <c r="B323" s="20" t="s">
        <v>327</v>
      </c>
      <c r="C323" s="2">
        <v>4</v>
      </c>
      <c r="D323" s="2">
        <v>2</v>
      </c>
      <c r="H323" s="2">
        <f t="shared" si="39"/>
        <v>6</v>
      </c>
      <c r="I323" s="123" t="str">
        <f t="shared" si="40"/>
        <v>統一超商</v>
      </c>
      <c r="J323" s="131" t="str">
        <f>IF((I323&lt;&gt;店舗数一覧_2021!I323),"○","")</f>
        <v/>
      </c>
      <c r="L323" s="133">
        <v>25725</v>
      </c>
      <c r="M323" s="5">
        <f t="shared" si="41"/>
        <v>4287.5</v>
      </c>
    </row>
    <row r="324" spans="1:19">
      <c r="A324" s="19" t="s">
        <v>299</v>
      </c>
      <c r="B324" s="20" t="s">
        <v>328</v>
      </c>
      <c r="C324" s="2">
        <v>5</v>
      </c>
      <c r="D324" s="2">
        <v>4</v>
      </c>
      <c r="F324" s="2">
        <v>1</v>
      </c>
      <c r="H324" s="2">
        <f t="shared" si="39"/>
        <v>10</v>
      </c>
      <c r="I324" s="123" t="str">
        <f t="shared" si="40"/>
        <v>統一超商</v>
      </c>
      <c r="J324" s="131" t="str">
        <f>IF((I324&lt;&gt;店舗数一覧_2021!I324),"○","")</f>
        <v/>
      </c>
      <c r="L324" s="133">
        <v>29540</v>
      </c>
      <c r="M324" s="5">
        <f t="shared" si="41"/>
        <v>2954</v>
      </c>
    </row>
    <row r="325" spans="1:19">
      <c r="A325" s="19" t="s">
        <v>299</v>
      </c>
      <c r="B325" s="20" t="s">
        <v>329</v>
      </c>
      <c r="H325" s="2">
        <f t="shared" si="39"/>
        <v>0</v>
      </c>
      <c r="I325" s="123" t="str">
        <f t="shared" si="40"/>
        <v>没有店舗</v>
      </c>
      <c r="J325" s="131" t="str">
        <f>IF((I325&lt;&gt;店舗数一覧_2021!I325),"○","")</f>
        <v>○</v>
      </c>
      <c r="L325" s="133">
        <v>3271</v>
      </c>
      <c r="M325" s="5" t="str">
        <f t="shared" si="41"/>
        <v>-</v>
      </c>
    </row>
    <row r="326" spans="1:19">
      <c r="A326" s="19" t="s">
        <v>299</v>
      </c>
      <c r="B326" s="20" t="s">
        <v>330</v>
      </c>
      <c r="C326" s="2">
        <v>3</v>
      </c>
      <c r="D326" s="2">
        <v>1</v>
      </c>
      <c r="G326" s="2">
        <v>1</v>
      </c>
      <c r="H326" s="2">
        <f t="shared" si="39"/>
        <v>5</v>
      </c>
      <c r="I326" s="123" t="str">
        <f t="shared" si="40"/>
        <v>統一超商</v>
      </c>
      <c r="J326" s="131" t="str">
        <f>IF((I326&lt;&gt;店舗数一覧_2021!I326),"○","")</f>
        <v/>
      </c>
      <c r="L326" s="133">
        <v>23899</v>
      </c>
      <c r="M326" s="5">
        <f t="shared" si="41"/>
        <v>4779.8</v>
      </c>
    </row>
    <row r="327" spans="1:19">
      <c r="A327" s="19" t="s">
        <v>299</v>
      </c>
      <c r="B327" s="20" t="s">
        <v>331</v>
      </c>
      <c r="C327" s="2">
        <v>2</v>
      </c>
      <c r="D327" s="2">
        <v>1</v>
      </c>
      <c r="E327" s="2">
        <v>1</v>
      </c>
      <c r="H327" s="2">
        <f t="shared" si="39"/>
        <v>4</v>
      </c>
      <c r="I327" s="123" t="str">
        <f t="shared" si="40"/>
        <v>統一超商</v>
      </c>
      <c r="J327" s="131" t="str">
        <f>IF((I327&lt;&gt;店舗数一覧_2021!I327),"○","")</f>
        <v/>
      </c>
      <c r="L327" s="133">
        <v>10867</v>
      </c>
      <c r="M327" s="5">
        <f t="shared" si="41"/>
        <v>2716.75</v>
      </c>
    </row>
    <row r="328" spans="1:19">
      <c r="A328" s="19" t="s">
        <v>299</v>
      </c>
      <c r="B328" s="20" t="s">
        <v>332</v>
      </c>
      <c r="C328" s="2">
        <v>1</v>
      </c>
      <c r="D328" s="2">
        <v>1</v>
      </c>
      <c r="H328" s="2">
        <f t="shared" si="39"/>
        <v>2</v>
      </c>
      <c r="I328" s="123" t="str">
        <f t="shared" si="40"/>
        <v>首位複数</v>
      </c>
      <c r="J328" s="131" t="str">
        <f>IF((I328&lt;&gt;店舗数一覧_2021!I328),"○","")</f>
        <v/>
      </c>
      <c r="L328" s="133">
        <v>15290</v>
      </c>
      <c r="M328" s="5">
        <f t="shared" si="41"/>
        <v>7645</v>
      </c>
      <c r="N328" s="6">
        <f>SUM(C296:C328)</f>
        <v>151</v>
      </c>
      <c r="O328" s="6">
        <f>SUM(D296:D328)</f>
        <v>85</v>
      </c>
      <c r="P328" s="6">
        <f>SUM(E296:E328)</f>
        <v>9</v>
      </c>
      <c r="Q328" s="6">
        <f>SUM(F296:F328)</f>
        <v>33</v>
      </c>
      <c r="R328" s="6">
        <f>SUM(G296:G328)</f>
        <v>6</v>
      </c>
      <c r="S328" s="6">
        <f>SUM(H296:H328)</f>
        <v>284</v>
      </c>
    </row>
    <row r="329" spans="1:19">
      <c r="I329" s="123"/>
      <c r="J329" s="131" t="str">
        <f>IF((I329&lt;&gt;店舗数一覧_2021!I329),"○","")</f>
        <v/>
      </c>
    </row>
    <row r="330" spans="1:19">
      <c r="A330" s="19" t="s">
        <v>333</v>
      </c>
      <c r="B330" s="20" t="s">
        <v>334</v>
      </c>
      <c r="C330" s="2">
        <v>3</v>
      </c>
      <c r="D330" s="2">
        <v>5</v>
      </c>
      <c r="H330" s="2">
        <f t="shared" ref="H330:H345" si="42">SUM(C330:G330)</f>
        <v>8</v>
      </c>
      <c r="I330" s="123" t="str">
        <f t="shared" ref="I330:I345" si="43">IF(MAX(C330:G330)=0,"没有店舗",IF(COUNTIF(C330:G330,MAX(C330:G330))&gt;1,"首位複数",INDEX(C$2:G$2,1,MATCH(MAX(C330:G330),C330:G330,0))))</f>
        <v>全家便利</v>
      </c>
      <c r="J330" s="131" t="str">
        <f>IF((I330&lt;&gt;店舗数一覧_2021!I330),"○","")</f>
        <v/>
      </c>
      <c r="L330" s="133">
        <v>17114</v>
      </c>
      <c r="M330" s="5">
        <f t="shared" ref="M330:M345" si="44">IF(H330=0,"-",(L330/H330))</f>
        <v>2139.25</v>
      </c>
    </row>
    <row r="331" spans="1:19">
      <c r="A331" s="19" t="s">
        <v>333</v>
      </c>
      <c r="B331" s="20" t="s">
        <v>335</v>
      </c>
      <c r="C331" s="2">
        <v>35</v>
      </c>
      <c r="D331" s="2">
        <v>18</v>
      </c>
      <c r="G331" s="2">
        <v>2</v>
      </c>
      <c r="H331" s="2">
        <f t="shared" si="42"/>
        <v>55</v>
      </c>
      <c r="I331" s="123" t="str">
        <f t="shared" si="43"/>
        <v>統一超商</v>
      </c>
      <c r="J331" s="131" t="str">
        <f>IF((I331&lt;&gt;店舗数一覧_2021!I331),"○","")</f>
        <v/>
      </c>
      <c r="L331" s="133">
        <v>105014</v>
      </c>
      <c r="M331" s="5">
        <f t="shared" si="44"/>
        <v>1909.3454545454545</v>
      </c>
    </row>
    <row r="332" spans="1:19">
      <c r="A332" s="19" t="s">
        <v>333</v>
      </c>
      <c r="B332" s="20" t="s">
        <v>336</v>
      </c>
      <c r="C332" s="2">
        <v>2</v>
      </c>
      <c r="H332" s="2">
        <f t="shared" si="42"/>
        <v>2</v>
      </c>
      <c r="I332" s="123" t="str">
        <f t="shared" si="43"/>
        <v>統一超商</v>
      </c>
      <c r="J332" s="131" t="str">
        <f>IF((I332&lt;&gt;店舗数一覧_2021!I332),"○","")</f>
        <v>○</v>
      </c>
      <c r="L332" s="133">
        <v>5758</v>
      </c>
      <c r="M332" s="5">
        <f t="shared" si="44"/>
        <v>2879</v>
      </c>
      <c r="N332" s="14"/>
      <c r="O332" s="15"/>
      <c r="P332" s="16"/>
      <c r="Q332" s="17"/>
      <c r="R332" s="18"/>
    </row>
    <row r="333" spans="1:19">
      <c r="A333" s="19" t="s">
        <v>333</v>
      </c>
      <c r="B333" s="20" t="s">
        <v>337</v>
      </c>
      <c r="C333" s="2">
        <v>4</v>
      </c>
      <c r="D333" s="2">
        <v>1</v>
      </c>
      <c r="H333" s="2">
        <f t="shared" si="42"/>
        <v>5</v>
      </c>
      <c r="I333" s="123" t="str">
        <f t="shared" si="43"/>
        <v>統一超商</v>
      </c>
      <c r="J333" s="131" t="str">
        <f>IF((I333&lt;&gt;店舗数一覧_2021!I333),"○","")</f>
        <v/>
      </c>
      <c r="L333" s="133">
        <v>10956</v>
      </c>
      <c r="M333" s="5">
        <f t="shared" si="44"/>
        <v>2191.1999999999998</v>
      </c>
    </row>
    <row r="334" spans="1:19">
      <c r="A334" s="19" t="s">
        <v>333</v>
      </c>
      <c r="B334" s="20" t="s">
        <v>338</v>
      </c>
      <c r="H334" s="2">
        <f t="shared" si="42"/>
        <v>0</v>
      </c>
      <c r="I334" s="123" t="str">
        <f t="shared" si="43"/>
        <v>没有店舗</v>
      </c>
      <c r="J334" s="131" t="str">
        <f>IF((I334&lt;&gt;店舗数一覧_2021!I334),"○","")</f>
        <v/>
      </c>
      <c r="L334" s="133">
        <v>3525</v>
      </c>
      <c r="M334" s="5" t="str">
        <f t="shared" si="44"/>
        <v>-</v>
      </c>
    </row>
    <row r="335" spans="1:19">
      <c r="A335" s="19" t="s">
        <v>333</v>
      </c>
      <c r="B335" s="20" t="s">
        <v>339</v>
      </c>
      <c r="C335" s="2">
        <v>2</v>
      </c>
      <c r="D335" s="2">
        <v>1</v>
      </c>
      <c r="H335" s="2">
        <f t="shared" si="42"/>
        <v>3</v>
      </c>
      <c r="I335" s="123" t="str">
        <f t="shared" si="43"/>
        <v>統一超商</v>
      </c>
      <c r="J335" s="131" t="str">
        <f>IF((I335&lt;&gt;店舗数一覧_2021!I335),"○","")</f>
        <v/>
      </c>
      <c r="L335" s="133">
        <v>13613</v>
      </c>
      <c r="M335" s="5">
        <f t="shared" si="44"/>
        <v>4537.666666666667</v>
      </c>
    </row>
    <row r="336" spans="1:19">
      <c r="A336" s="19" t="s">
        <v>333</v>
      </c>
      <c r="B336" s="20" t="s">
        <v>340</v>
      </c>
      <c r="C336" s="2">
        <v>2</v>
      </c>
      <c r="H336" s="2">
        <f t="shared" si="42"/>
        <v>2</v>
      </c>
      <c r="I336" s="123" t="str">
        <f t="shared" si="43"/>
        <v>統一超商</v>
      </c>
      <c r="J336" s="131" t="str">
        <f>IF((I336&lt;&gt;店舗数一覧_2021!I336),"○","")</f>
        <v/>
      </c>
      <c r="L336" s="133">
        <v>8295</v>
      </c>
      <c r="M336" s="5">
        <f t="shared" si="44"/>
        <v>4147.5</v>
      </c>
    </row>
    <row r="337" spans="1:19">
      <c r="A337" s="19" t="s">
        <v>333</v>
      </c>
      <c r="B337" s="20" t="s">
        <v>341</v>
      </c>
      <c r="C337" s="2">
        <v>3</v>
      </c>
      <c r="D337" s="2">
        <v>1</v>
      </c>
      <c r="H337" s="2">
        <f t="shared" si="42"/>
        <v>4</v>
      </c>
      <c r="I337" s="123" t="str">
        <f t="shared" si="43"/>
        <v>統一超商</v>
      </c>
      <c r="J337" s="131" t="str">
        <f>IF((I337&lt;&gt;店舗数一覧_2021!I337),"○","")</f>
        <v/>
      </c>
      <c r="L337" s="133">
        <v>8115</v>
      </c>
      <c r="M337" s="5">
        <f t="shared" si="44"/>
        <v>2028.75</v>
      </c>
    </row>
    <row r="338" spans="1:19">
      <c r="A338" s="19" t="s">
        <v>333</v>
      </c>
      <c r="B338" s="20" t="s">
        <v>342</v>
      </c>
      <c r="H338" s="2">
        <f t="shared" si="42"/>
        <v>0</v>
      </c>
      <c r="I338" s="123" t="str">
        <f t="shared" si="43"/>
        <v>没有店舗</v>
      </c>
      <c r="J338" s="131" t="str">
        <f>IF((I338&lt;&gt;店舗数一覧_2021!I338),"○","")</f>
        <v/>
      </c>
      <c r="L338" s="133">
        <v>4085</v>
      </c>
      <c r="M338" s="5" t="str">
        <f t="shared" si="44"/>
        <v>-</v>
      </c>
    </row>
    <row r="339" spans="1:19">
      <c r="A339" s="19" t="s">
        <v>333</v>
      </c>
      <c r="B339" s="20" t="s">
        <v>343</v>
      </c>
      <c r="C339" s="2">
        <v>1</v>
      </c>
      <c r="D339" s="2">
        <v>1</v>
      </c>
      <c r="G339" s="2">
        <v>1</v>
      </c>
      <c r="H339" s="2">
        <f t="shared" si="42"/>
        <v>3</v>
      </c>
      <c r="I339" s="123" t="str">
        <f t="shared" si="43"/>
        <v>首位複数</v>
      </c>
      <c r="J339" s="131" t="str">
        <f>IF((I339&lt;&gt;店舗数一覧_2021!I339),"○","")</f>
        <v/>
      </c>
      <c r="L339" s="133">
        <v>4029</v>
      </c>
      <c r="M339" s="5">
        <f t="shared" si="44"/>
        <v>1343</v>
      </c>
    </row>
    <row r="340" spans="1:19">
      <c r="A340" s="19" t="s">
        <v>333</v>
      </c>
      <c r="B340" s="20" t="s">
        <v>344</v>
      </c>
      <c r="C340" s="2">
        <v>2</v>
      </c>
      <c r="H340" s="2">
        <f t="shared" si="42"/>
        <v>2</v>
      </c>
      <c r="I340" s="123" t="str">
        <f t="shared" si="43"/>
        <v>統一超商</v>
      </c>
      <c r="J340" s="131" t="str">
        <f>IF((I340&lt;&gt;店舗数一覧_2021!I340),"○","")</f>
        <v/>
      </c>
      <c r="L340" s="133">
        <v>5140</v>
      </c>
      <c r="M340" s="5">
        <f t="shared" si="44"/>
        <v>2570</v>
      </c>
    </row>
    <row r="341" spans="1:19">
      <c r="A341" s="19" t="s">
        <v>333</v>
      </c>
      <c r="B341" s="20" t="s">
        <v>345</v>
      </c>
      <c r="C341" s="2">
        <v>1</v>
      </c>
      <c r="D341" s="2">
        <v>1</v>
      </c>
      <c r="H341" s="2">
        <f t="shared" si="42"/>
        <v>2</v>
      </c>
      <c r="I341" s="123" t="str">
        <f t="shared" si="43"/>
        <v>首位複数</v>
      </c>
      <c r="J341" s="131" t="str">
        <f>IF((I341&lt;&gt;店舗数一覧_2021!I341),"○","")</f>
        <v>○</v>
      </c>
      <c r="L341" s="133">
        <v>3503</v>
      </c>
      <c r="M341" s="5">
        <f t="shared" si="44"/>
        <v>1751.5</v>
      </c>
    </row>
    <row r="342" spans="1:19">
      <c r="A342" s="19" t="s">
        <v>333</v>
      </c>
      <c r="B342" s="20" t="s">
        <v>346</v>
      </c>
      <c r="H342" s="2">
        <f t="shared" si="42"/>
        <v>0</v>
      </c>
      <c r="I342" s="123" t="str">
        <f t="shared" si="43"/>
        <v>没有店舗</v>
      </c>
      <c r="J342" s="131" t="str">
        <f>IF((I342&lt;&gt;店舗数一覧_2021!I342),"○","")</f>
        <v/>
      </c>
      <c r="L342" s="133">
        <v>3702</v>
      </c>
      <c r="M342" s="5" t="str">
        <f t="shared" si="44"/>
        <v>-</v>
      </c>
    </row>
    <row r="343" spans="1:19">
      <c r="A343" s="19" t="s">
        <v>333</v>
      </c>
      <c r="B343" s="20" t="s">
        <v>347</v>
      </c>
      <c r="C343" s="2">
        <v>1</v>
      </c>
      <c r="H343" s="2">
        <f t="shared" si="42"/>
        <v>1</v>
      </c>
      <c r="I343" s="123" t="str">
        <f t="shared" si="43"/>
        <v>統一超商</v>
      </c>
      <c r="J343" s="131" t="str">
        <f>IF((I343&lt;&gt;店舗数一覧_2021!I343),"○","")</f>
        <v>○</v>
      </c>
      <c r="L343" s="133">
        <v>6994</v>
      </c>
      <c r="M343" s="5">
        <f t="shared" si="44"/>
        <v>6994</v>
      </c>
    </row>
    <row r="344" spans="1:19">
      <c r="A344" s="19" t="s">
        <v>333</v>
      </c>
      <c r="B344" s="20" t="s">
        <v>348</v>
      </c>
      <c r="C344" s="2">
        <v>1</v>
      </c>
      <c r="D344" s="2">
        <v>2</v>
      </c>
      <c r="H344" s="2">
        <f t="shared" si="42"/>
        <v>3</v>
      </c>
      <c r="I344" s="123" t="str">
        <f t="shared" si="43"/>
        <v>全家便利</v>
      </c>
      <c r="J344" s="131" t="str">
        <f>IF((I344&lt;&gt;店舗数一覧_2021!I344),"○","")</f>
        <v/>
      </c>
      <c r="L344" s="133">
        <v>8534</v>
      </c>
      <c r="M344" s="5">
        <f t="shared" si="44"/>
        <v>2844.6666666666665</v>
      </c>
    </row>
    <row r="345" spans="1:19">
      <c r="A345" s="19" t="s">
        <v>333</v>
      </c>
      <c r="B345" s="20" t="s">
        <v>349</v>
      </c>
      <c r="C345" s="2">
        <v>1</v>
      </c>
      <c r="D345" s="2">
        <v>1</v>
      </c>
      <c r="H345" s="2">
        <f t="shared" si="42"/>
        <v>2</v>
      </c>
      <c r="I345" s="123" t="str">
        <f t="shared" si="43"/>
        <v>首位複数</v>
      </c>
      <c r="J345" s="131" t="str">
        <f>IF((I345&lt;&gt;店舗数一覧_2021!I345),"○","")</f>
        <v/>
      </c>
      <c r="L345" s="133">
        <v>7668</v>
      </c>
      <c r="M345" s="5">
        <f t="shared" si="44"/>
        <v>3834</v>
      </c>
      <c r="N345" s="6">
        <f>SUM(C330:C345)</f>
        <v>58</v>
      </c>
      <c r="O345" s="6">
        <f>SUM(D330:D345)</f>
        <v>31</v>
      </c>
      <c r="P345" s="6">
        <f>SUM(E330:E345)</f>
        <v>0</v>
      </c>
      <c r="Q345" s="6">
        <f>SUM(F330:F345)</f>
        <v>0</v>
      </c>
      <c r="R345" s="6">
        <f>SUM(G330:G345)</f>
        <v>3</v>
      </c>
      <c r="S345" s="6">
        <f>SUM(H330:H345)</f>
        <v>92</v>
      </c>
    </row>
    <row r="346" spans="1:19">
      <c r="I346" s="123"/>
      <c r="J346" s="131" t="str">
        <f>IF((I346&lt;&gt;店舗数一覧_2021!I346),"○","")</f>
        <v/>
      </c>
    </row>
    <row r="347" spans="1:19">
      <c r="A347" s="19" t="s">
        <v>350</v>
      </c>
      <c r="B347" s="20" t="s">
        <v>351</v>
      </c>
      <c r="C347" s="2">
        <v>2</v>
      </c>
      <c r="D347" s="2">
        <v>1</v>
      </c>
      <c r="H347" s="2">
        <f t="shared" ref="H347:H359" si="45">SUM(C347:G347)</f>
        <v>3</v>
      </c>
      <c r="I347" s="123" t="str">
        <f t="shared" ref="I347:I359" si="46">IF(MAX(C347:G347)=0,"没有店舗",IF(COUNTIF(C347:G347,MAX(C347:G347))&gt;1,"首位複数",INDEX(C$2:G$2,1,MATCH(MAX(C347:G347),C347:G347,0))))</f>
        <v>統一超商</v>
      </c>
      <c r="J347" s="131" t="str">
        <f>IF((I347&lt;&gt;店舗数一覧_2021!I347),"○","")</f>
        <v/>
      </c>
      <c r="L347" s="133">
        <v>12493</v>
      </c>
      <c r="M347" s="5">
        <f t="shared" ref="M347:M359" si="47">IF(H347=0,"-",(L347/H347))</f>
        <v>4164.333333333333</v>
      </c>
    </row>
    <row r="348" spans="1:19">
      <c r="A348" s="19" t="s">
        <v>350</v>
      </c>
      <c r="B348" s="20" t="s">
        <v>352</v>
      </c>
      <c r="H348" s="2">
        <f t="shared" si="45"/>
        <v>0</v>
      </c>
      <c r="I348" s="123" t="str">
        <f t="shared" si="46"/>
        <v>没有店舗</v>
      </c>
      <c r="J348" s="131" t="str">
        <f>IF((I348&lt;&gt;店舗数一覧_2021!I348),"○","")</f>
        <v/>
      </c>
      <c r="L348" s="133">
        <v>6045</v>
      </c>
      <c r="M348" s="5" t="str">
        <f t="shared" si="47"/>
        <v>-</v>
      </c>
    </row>
    <row r="349" spans="1:19">
      <c r="A349" s="19" t="s">
        <v>350</v>
      </c>
      <c r="B349" s="20" t="s">
        <v>353</v>
      </c>
      <c r="C349" s="2">
        <v>19</v>
      </c>
      <c r="D349" s="2">
        <v>9</v>
      </c>
      <c r="G349" s="2">
        <v>2</v>
      </c>
      <c r="H349" s="2">
        <f t="shared" si="45"/>
        <v>30</v>
      </c>
      <c r="I349" s="123" t="str">
        <f t="shared" si="46"/>
        <v>統一超商</v>
      </c>
      <c r="J349" s="131" t="str">
        <f>IF((I349&lt;&gt;店舗数一覧_2021!I349),"○","")</f>
        <v/>
      </c>
      <c r="L349" s="133">
        <v>83613</v>
      </c>
      <c r="M349" s="5">
        <f t="shared" si="47"/>
        <v>2787.1</v>
      </c>
    </row>
    <row r="350" spans="1:19">
      <c r="A350" s="19" t="s">
        <v>350</v>
      </c>
      <c r="B350" s="20" t="s">
        <v>354</v>
      </c>
      <c r="C350" s="2">
        <v>2</v>
      </c>
      <c r="H350" s="2">
        <f t="shared" si="45"/>
        <v>2</v>
      </c>
      <c r="I350" s="123" t="str">
        <f t="shared" si="46"/>
        <v>統一超商</v>
      </c>
      <c r="J350" s="131" t="str">
        <f>IF((I350&lt;&gt;店舗数一覧_2021!I350),"○","")</f>
        <v/>
      </c>
      <c r="L350" s="133">
        <v>10057</v>
      </c>
      <c r="M350" s="5">
        <f t="shared" si="47"/>
        <v>5028.5</v>
      </c>
    </row>
    <row r="351" spans="1:19">
      <c r="A351" s="19" t="s">
        <v>350</v>
      </c>
      <c r="B351" s="20" t="s">
        <v>355</v>
      </c>
      <c r="C351" s="2">
        <v>7</v>
      </c>
      <c r="D351" s="2">
        <v>4</v>
      </c>
      <c r="G351" s="2">
        <v>1</v>
      </c>
      <c r="H351" s="2">
        <f t="shared" si="45"/>
        <v>12</v>
      </c>
      <c r="I351" s="123" t="str">
        <f t="shared" si="46"/>
        <v>統一超商</v>
      </c>
      <c r="J351" s="131" t="str">
        <f>IF((I351&lt;&gt;店舗数一覧_2021!I351),"○","")</f>
        <v/>
      </c>
      <c r="L351" s="133">
        <v>17714</v>
      </c>
      <c r="M351" s="5">
        <f t="shared" si="47"/>
        <v>1476.1666666666667</v>
      </c>
    </row>
    <row r="352" spans="1:19">
      <c r="A352" s="19" t="s">
        <v>350</v>
      </c>
      <c r="B352" s="20" t="s">
        <v>356</v>
      </c>
      <c r="C352" s="2">
        <v>6</v>
      </c>
      <c r="D352" s="2">
        <v>7</v>
      </c>
      <c r="H352" s="2">
        <f t="shared" si="45"/>
        <v>13</v>
      </c>
      <c r="I352" s="123" t="str">
        <f t="shared" si="46"/>
        <v>全家便利</v>
      </c>
      <c r="J352" s="131" t="str">
        <f>IF((I352&lt;&gt;店舗数一覧_2021!I352),"○","")</f>
        <v>○</v>
      </c>
      <c r="L352" s="133">
        <v>20137</v>
      </c>
      <c r="M352" s="5">
        <f t="shared" si="47"/>
        <v>1549</v>
      </c>
    </row>
    <row r="353" spans="1:19">
      <c r="A353" s="19" t="s">
        <v>350</v>
      </c>
      <c r="B353" s="20" t="s">
        <v>357</v>
      </c>
      <c r="C353" s="2">
        <v>6</v>
      </c>
      <c r="D353" s="2">
        <v>1</v>
      </c>
      <c r="H353" s="2">
        <f t="shared" si="45"/>
        <v>7</v>
      </c>
      <c r="I353" s="123" t="str">
        <f t="shared" si="46"/>
        <v>統一超商</v>
      </c>
      <c r="J353" s="131" t="str">
        <f>IF((I353&lt;&gt;店舗数一覧_2021!I353),"○","")</f>
        <v/>
      </c>
      <c r="L353" s="133">
        <v>23521</v>
      </c>
      <c r="M353" s="5">
        <f t="shared" si="47"/>
        <v>3360.1428571428573</v>
      </c>
    </row>
    <row r="354" spans="1:19">
      <c r="A354" s="19" t="s">
        <v>350</v>
      </c>
      <c r="B354" s="20" t="s">
        <v>358</v>
      </c>
      <c r="C354" s="2">
        <v>2</v>
      </c>
      <c r="D354" s="2">
        <v>2</v>
      </c>
      <c r="H354" s="2">
        <f t="shared" si="45"/>
        <v>4</v>
      </c>
      <c r="I354" s="123" t="str">
        <f t="shared" si="46"/>
        <v>首位複数</v>
      </c>
      <c r="J354" s="131" t="str">
        <f>IF((I354&lt;&gt;店舗数一覧_2021!I354),"○","")</f>
        <v>○</v>
      </c>
      <c r="L354" s="133">
        <v>11366</v>
      </c>
      <c r="M354" s="5">
        <f t="shared" si="47"/>
        <v>2841.5</v>
      </c>
    </row>
    <row r="355" spans="1:19">
      <c r="A355" s="19" t="s">
        <v>350</v>
      </c>
      <c r="B355" s="20" t="s">
        <v>359</v>
      </c>
      <c r="C355" s="2">
        <v>7</v>
      </c>
      <c r="D355" s="2">
        <v>2</v>
      </c>
      <c r="H355" s="2">
        <f t="shared" si="45"/>
        <v>9</v>
      </c>
      <c r="I355" s="123" t="str">
        <f t="shared" si="46"/>
        <v>統一超商</v>
      </c>
      <c r="J355" s="131" t="str">
        <f>IF((I355&lt;&gt;店舗数一覧_2021!I355),"○","")</f>
        <v/>
      </c>
      <c r="L355" s="133">
        <v>15940</v>
      </c>
      <c r="M355" s="5">
        <f t="shared" si="47"/>
        <v>1771.1111111111111</v>
      </c>
    </row>
    <row r="356" spans="1:19">
      <c r="A356" s="19" t="s">
        <v>350</v>
      </c>
      <c r="B356" s="20" t="s">
        <v>360</v>
      </c>
      <c r="C356" s="2">
        <v>36</v>
      </c>
      <c r="D356" s="2">
        <v>19</v>
      </c>
      <c r="G356" s="2">
        <v>3</v>
      </c>
      <c r="H356" s="2">
        <f t="shared" si="45"/>
        <v>58</v>
      </c>
      <c r="I356" s="123" t="str">
        <f t="shared" si="46"/>
        <v>統一超商</v>
      </c>
      <c r="J356" s="131" t="str">
        <f>IF((I356&lt;&gt;店舗数一覧_2021!I356),"○","")</f>
        <v/>
      </c>
      <c r="L356" s="133">
        <v>103024</v>
      </c>
      <c r="M356" s="5">
        <f t="shared" si="47"/>
        <v>1776.2758620689656</v>
      </c>
    </row>
    <row r="357" spans="1:19">
      <c r="A357" s="19" t="s">
        <v>350</v>
      </c>
      <c r="B357" s="20" t="s">
        <v>361</v>
      </c>
      <c r="H357" s="2">
        <f t="shared" si="45"/>
        <v>0</v>
      </c>
      <c r="I357" s="123" t="str">
        <f t="shared" si="46"/>
        <v>没有店舗</v>
      </c>
      <c r="J357" s="131" t="str">
        <f>IF((I357&lt;&gt;店舗数一覧_2021!I357),"○","")</f>
        <v/>
      </c>
      <c r="L357" s="133">
        <v>6282</v>
      </c>
      <c r="M357" s="5" t="str">
        <f t="shared" si="47"/>
        <v>-</v>
      </c>
    </row>
    <row r="358" spans="1:19">
      <c r="A358" s="19" t="s">
        <v>350</v>
      </c>
      <c r="B358" s="20" t="s">
        <v>362</v>
      </c>
      <c r="C358" s="2">
        <v>1</v>
      </c>
      <c r="H358" s="2">
        <f t="shared" si="45"/>
        <v>1</v>
      </c>
      <c r="I358" s="123" t="str">
        <f t="shared" si="46"/>
        <v>統一超商</v>
      </c>
      <c r="J358" s="131" t="str">
        <f>IF((I358&lt;&gt;店舗数一覧_2021!I358),"○","")</f>
        <v/>
      </c>
      <c r="L358" s="133">
        <v>4413</v>
      </c>
      <c r="M358" s="5">
        <f t="shared" si="47"/>
        <v>4413</v>
      </c>
    </row>
    <row r="359" spans="1:19">
      <c r="A359" s="19" t="s">
        <v>350</v>
      </c>
      <c r="B359" s="20" t="s">
        <v>363</v>
      </c>
      <c r="C359" s="2">
        <v>3</v>
      </c>
      <c r="H359" s="2">
        <f t="shared" si="45"/>
        <v>3</v>
      </c>
      <c r="I359" s="123" t="str">
        <f t="shared" si="46"/>
        <v>統一超商</v>
      </c>
      <c r="J359" s="131" t="str">
        <f>IF((I359&lt;&gt;店舗数一覧_2021!I359),"○","")</f>
        <v/>
      </c>
      <c r="L359" s="133">
        <v>10848</v>
      </c>
      <c r="M359" s="5">
        <f t="shared" si="47"/>
        <v>3616</v>
      </c>
      <c r="N359" s="6">
        <f>SUM(C347:C359)</f>
        <v>91</v>
      </c>
      <c r="O359" s="6">
        <f>SUM(D347:D359)</f>
        <v>45</v>
      </c>
      <c r="P359" s="6">
        <f>SUM(E347:E359)</f>
        <v>0</v>
      </c>
      <c r="Q359" s="6">
        <f>SUM(F347:F359)</f>
        <v>0</v>
      </c>
      <c r="R359" s="6">
        <f>SUM(G347:G359)</f>
        <v>6</v>
      </c>
      <c r="S359" s="6">
        <f>SUM(H347:H359)</f>
        <v>142</v>
      </c>
    </row>
    <row r="360" spans="1:19">
      <c r="I360" s="123"/>
      <c r="J360" s="131" t="str">
        <f>IF((I360&lt;&gt;店舗数一覧_2021!I360),"○","")</f>
        <v/>
      </c>
    </row>
    <row r="361" spans="1:19">
      <c r="A361" s="19" t="s">
        <v>364</v>
      </c>
      <c r="B361" s="20" t="s">
        <v>365</v>
      </c>
      <c r="C361" s="2">
        <v>4</v>
      </c>
      <c r="D361" s="2">
        <v>1</v>
      </c>
      <c r="E361" s="2">
        <v>1</v>
      </c>
      <c r="F361" s="2">
        <v>1</v>
      </c>
      <c r="H361" s="2">
        <f t="shared" ref="H361:H372" si="48">SUM(C361:G361)</f>
        <v>7</v>
      </c>
      <c r="I361" s="123" t="str">
        <f t="shared" ref="I361:I372" si="49">IF(MAX(C361:G361)=0,"没有店舗",IF(COUNTIF(C361:G361,MAX(C361:G361))&gt;1,"首位複数",INDEX(C$2:G$2,1,MATCH(MAX(C361:G361),C361:G361,0))))</f>
        <v>統一超商</v>
      </c>
      <c r="J361" s="131" t="str">
        <f>IF((I361&lt;&gt;店舗数一覧_2021!I361),"○","")</f>
        <v/>
      </c>
      <c r="L361" s="133">
        <v>21222</v>
      </c>
      <c r="M361" s="5">
        <f>IF(H361=0,"-",(L361/H361))</f>
        <v>3031.7142857142858</v>
      </c>
    </row>
    <row r="362" spans="1:19">
      <c r="A362" s="19" t="s">
        <v>364</v>
      </c>
      <c r="B362" s="20" t="s">
        <v>366</v>
      </c>
      <c r="C362" s="2">
        <v>9</v>
      </c>
      <c r="D362" s="2">
        <v>7</v>
      </c>
      <c r="E362" s="2">
        <v>2</v>
      </c>
      <c r="F362" s="2">
        <v>3</v>
      </c>
      <c r="H362" s="2">
        <f t="shared" si="48"/>
        <v>21</v>
      </c>
      <c r="I362" s="123" t="str">
        <f t="shared" si="49"/>
        <v>統一超商</v>
      </c>
      <c r="J362" s="131" t="str">
        <f>IF((I362&lt;&gt;店舗数一覧_2021!I362),"○","")</f>
        <v/>
      </c>
      <c r="L362" s="133">
        <v>40138</v>
      </c>
      <c r="M362" s="5">
        <f>IF(H362=0,"-",(L362/H362))</f>
        <v>1911.3333333333333</v>
      </c>
    </row>
    <row r="363" spans="1:19">
      <c r="A363" s="19" t="s">
        <v>364</v>
      </c>
      <c r="B363" s="20" t="s">
        <v>367</v>
      </c>
      <c r="C363" s="2">
        <v>7</v>
      </c>
      <c r="D363" s="2">
        <v>6</v>
      </c>
      <c r="H363" s="2">
        <f t="shared" si="48"/>
        <v>13</v>
      </c>
      <c r="I363" s="123" t="str">
        <f t="shared" si="49"/>
        <v>統一超商</v>
      </c>
      <c r="J363" s="131" t="str">
        <f>IF((I363&lt;&gt;店舗数一覧_2021!I363),"○","")</f>
        <v/>
      </c>
      <c r="L363" s="133">
        <v>53218</v>
      </c>
      <c r="M363" s="5">
        <f>IF(H363=0,"-",(L363/H363))</f>
        <v>4093.6923076923076</v>
      </c>
    </row>
    <row r="364" spans="1:19">
      <c r="A364" s="19" t="s">
        <v>364</v>
      </c>
      <c r="B364" s="20" t="s">
        <v>368</v>
      </c>
      <c r="C364" s="2">
        <v>1</v>
      </c>
      <c r="D364" s="2">
        <v>2</v>
      </c>
      <c r="H364" s="2">
        <f t="shared" si="48"/>
        <v>3</v>
      </c>
      <c r="I364" s="123" t="str">
        <f t="shared" si="49"/>
        <v>全家便利</v>
      </c>
      <c r="J364" s="131" t="str">
        <f>IF((I364&lt;&gt;店舗数一覧_2021!I364),"○","")</f>
        <v>○</v>
      </c>
      <c r="L364" s="133">
        <v>5889</v>
      </c>
    </row>
    <row r="365" spans="1:19">
      <c r="A365" s="19" t="s">
        <v>364</v>
      </c>
      <c r="B365" s="20" t="s">
        <v>369</v>
      </c>
      <c r="C365" s="2">
        <v>6</v>
      </c>
      <c r="D365" s="2">
        <v>3</v>
      </c>
      <c r="F365" s="2">
        <v>1</v>
      </c>
      <c r="H365" s="2">
        <f t="shared" si="48"/>
        <v>10</v>
      </c>
      <c r="I365" s="123" t="str">
        <f t="shared" si="49"/>
        <v>統一超商</v>
      </c>
      <c r="J365" s="131" t="str">
        <f>IF((I365&lt;&gt;店舗数一覧_2021!I365),"○","")</f>
        <v/>
      </c>
      <c r="L365" s="133">
        <v>32269</v>
      </c>
      <c r="M365" s="5">
        <f t="shared" ref="M365:M372" si="50">IF(H365=0,"-",(L365/H365))</f>
        <v>3226.9</v>
      </c>
    </row>
    <row r="366" spans="1:19">
      <c r="A366" s="19" t="s">
        <v>364</v>
      </c>
      <c r="B366" s="20" t="s">
        <v>370</v>
      </c>
      <c r="C366" s="2">
        <v>4</v>
      </c>
      <c r="D366" s="2">
        <v>2</v>
      </c>
      <c r="F366" s="2">
        <v>1</v>
      </c>
      <c r="H366" s="2">
        <f t="shared" si="48"/>
        <v>7</v>
      </c>
      <c r="I366" s="123" t="str">
        <f t="shared" si="49"/>
        <v>統一超商</v>
      </c>
      <c r="J366" s="131" t="str">
        <f>IF((I366&lt;&gt;店舗数一覧_2021!I366),"○","")</f>
        <v/>
      </c>
      <c r="L366" s="133">
        <v>24356</v>
      </c>
      <c r="M366" s="5">
        <f t="shared" si="50"/>
        <v>3479.4285714285716</v>
      </c>
    </row>
    <row r="367" spans="1:19">
      <c r="A367" s="19" t="s">
        <v>364</v>
      </c>
      <c r="B367" s="20" t="s">
        <v>371</v>
      </c>
      <c r="C367" s="2">
        <v>1</v>
      </c>
      <c r="D367" s="2">
        <v>1</v>
      </c>
      <c r="H367" s="2">
        <f t="shared" si="48"/>
        <v>2</v>
      </c>
      <c r="I367" s="123" t="str">
        <f t="shared" si="49"/>
        <v>首位複数</v>
      </c>
      <c r="J367" s="131" t="str">
        <f>IF((I367&lt;&gt;店舗数一覧_2021!I367),"○","")</f>
        <v/>
      </c>
      <c r="L367" s="133">
        <v>6116</v>
      </c>
      <c r="M367" s="5">
        <f t="shared" si="50"/>
        <v>3058</v>
      </c>
    </row>
    <row r="368" spans="1:19">
      <c r="A368" s="19" t="s">
        <v>364</v>
      </c>
      <c r="B368" s="20" t="s">
        <v>372</v>
      </c>
      <c r="C368" s="2">
        <v>21</v>
      </c>
      <c r="D368" s="2">
        <v>21</v>
      </c>
      <c r="E368" s="2">
        <v>8</v>
      </c>
      <c r="F368" s="2">
        <v>6</v>
      </c>
      <c r="H368" s="2">
        <f t="shared" si="48"/>
        <v>56</v>
      </c>
      <c r="I368" s="123" t="str">
        <f t="shared" si="49"/>
        <v>首位複数</v>
      </c>
      <c r="J368" s="131" t="str">
        <f>IF((I368&lt;&gt;店舗数一覧_2021!I368),"○","")</f>
        <v/>
      </c>
      <c r="L368" s="133">
        <v>95630</v>
      </c>
      <c r="M368" s="5">
        <f t="shared" si="50"/>
        <v>1707.6785714285713</v>
      </c>
    </row>
    <row r="369" spans="1:19">
      <c r="A369" s="19" t="s">
        <v>364</v>
      </c>
      <c r="B369" s="20" t="s">
        <v>373</v>
      </c>
      <c r="C369" s="2">
        <v>11</v>
      </c>
      <c r="D369" s="2">
        <v>5</v>
      </c>
      <c r="E369" s="2">
        <v>2</v>
      </c>
      <c r="F369" s="2">
        <v>3</v>
      </c>
      <c r="H369" s="2">
        <f t="shared" si="48"/>
        <v>21</v>
      </c>
      <c r="I369" s="123" t="str">
        <f t="shared" si="49"/>
        <v>統一超商</v>
      </c>
      <c r="J369" s="131" t="str">
        <f>IF((I369&lt;&gt;店舗数一覧_2021!I369),"○","")</f>
        <v/>
      </c>
      <c r="L369" s="133">
        <v>35344</v>
      </c>
      <c r="M369" s="5">
        <f t="shared" si="50"/>
        <v>1683.047619047619</v>
      </c>
    </row>
    <row r="370" spans="1:19">
      <c r="A370" s="19" t="s">
        <v>364</v>
      </c>
      <c r="B370" s="20" t="s">
        <v>374</v>
      </c>
      <c r="C370" s="2">
        <v>16</v>
      </c>
      <c r="D370" s="2">
        <v>12</v>
      </c>
      <c r="E370" s="2">
        <v>3</v>
      </c>
      <c r="F370" s="2">
        <v>3</v>
      </c>
      <c r="G370" s="2">
        <v>1</v>
      </c>
      <c r="H370" s="2">
        <f t="shared" si="48"/>
        <v>35</v>
      </c>
      <c r="I370" s="123" t="str">
        <f t="shared" si="49"/>
        <v>統一超商</v>
      </c>
      <c r="J370" s="131" t="str">
        <f>IF((I370&lt;&gt;店舗数一覧_2021!I370),"○","")</f>
        <v/>
      </c>
      <c r="L370" s="133">
        <v>71813</v>
      </c>
      <c r="M370" s="5">
        <f t="shared" si="50"/>
        <v>2051.8000000000002</v>
      </c>
    </row>
    <row r="371" spans="1:19">
      <c r="A371" s="19" t="s">
        <v>364</v>
      </c>
      <c r="B371" s="20" t="s">
        <v>397</v>
      </c>
      <c r="C371" s="2">
        <v>12</v>
      </c>
      <c r="D371" s="2">
        <v>4</v>
      </c>
      <c r="E371" s="2">
        <v>4</v>
      </c>
      <c r="F371" s="2">
        <v>4</v>
      </c>
      <c r="H371" s="2">
        <f t="shared" si="48"/>
        <v>24</v>
      </c>
      <c r="I371" s="123" t="str">
        <f t="shared" si="49"/>
        <v>統一超商</v>
      </c>
      <c r="J371" s="131" t="str">
        <f>IF((I371&lt;&gt;店舗数一覧_2021!I371),"○","")</f>
        <v/>
      </c>
      <c r="L371" s="133">
        <v>39053</v>
      </c>
      <c r="M371" s="5">
        <f t="shared" si="50"/>
        <v>1627.2083333333333</v>
      </c>
    </row>
    <row r="372" spans="1:19">
      <c r="A372" s="19" t="s">
        <v>364</v>
      </c>
      <c r="B372" s="20" t="s">
        <v>376</v>
      </c>
      <c r="C372" s="2">
        <v>7</v>
      </c>
      <c r="D372" s="2">
        <v>3</v>
      </c>
      <c r="E372" s="2">
        <v>1</v>
      </c>
      <c r="F372" s="2">
        <v>1</v>
      </c>
      <c r="H372" s="2">
        <f t="shared" si="48"/>
        <v>12</v>
      </c>
      <c r="I372" s="123" t="str">
        <f t="shared" si="49"/>
        <v>統一超商</v>
      </c>
      <c r="J372" s="131" t="str">
        <f>IF((I372&lt;&gt;店舗数一覧_2021!I372),"○","")</f>
        <v/>
      </c>
      <c r="L372" s="133">
        <v>28922</v>
      </c>
      <c r="M372" s="5">
        <f t="shared" si="50"/>
        <v>2410.1666666666665</v>
      </c>
      <c r="N372" s="6">
        <f>SUM(C361:C372)</f>
        <v>99</v>
      </c>
      <c r="O372" s="6">
        <f>SUM(D361:D372)</f>
        <v>67</v>
      </c>
      <c r="P372" s="6">
        <f>SUM(E361:E372)</f>
        <v>21</v>
      </c>
      <c r="Q372" s="6">
        <f>SUM(F361:F372)</f>
        <v>23</v>
      </c>
      <c r="R372" s="6">
        <f>SUM(G361:G372)</f>
        <v>1</v>
      </c>
      <c r="S372" s="6">
        <f>SUM(H361:H372)</f>
        <v>211</v>
      </c>
    </row>
    <row r="373" spans="1:19">
      <c r="I373" s="123"/>
      <c r="J373" s="131" t="str">
        <f>IF((I373&lt;&gt;店舗数一覧_2021!I373),"○","")</f>
        <v/>
      </c>
    </row>
    <row r="374" spans="1:19">
      <c r="A374" s="19" t="s">
        <v>377</v>
      </c>
      <c r="B374" s="20" t="s">
        <v>378</v>
      </c>
      <c r="C374" s="2">
        <v>1</v>
      </c>
      <c r="D374" s="2">
        <v>1</v>
      </c>
      <c r="H374" s="2">
        <f t="shared" ref="H374:H390" si="51">SUM(C374:G374)</f>
        <v>2</v>
      </c>
      <c r="I374" s="123" t="str">
        <f t="shared" ref="I374:I390" si="52">IF(MAX(C374:G374)=0,"没有店舗",IF(COUNTIF(C374:G374,MAX(C374:G374))&gt;1,"首位複数",INDEX(C$2:G$2,1,MATCH(MAX(C374:G374),C374:G374,0))))</f>
        <v>首位複数</v>
      </c>
      <c r="J374" s="131" t="str">
        <f>IF((I374&lt;&gt;店舗数一覧_2021!I374),"○","")</f>
        <v/>
      </c>
      <c r="L374" s="133">
        <v>3823</v>
      </c>
      <c r="M374" s="5">
        <f t="shared" ref="M374:M390" si="53">IF(H374=0,"-",(L374/H374))</f>
        <v>1911.5</v>
      </c>
    </row>
    <row r="375" spans="1:19">
      <c r="A375" s="19" t="s">
        <v>377</v>
      </c>
      <c r="B375" s="20" t="s">
        <v>379</v>
      </c>
      <c r="D375" s="2">
        <v>1</v>
      </c>
      <c r="H375" s="2">
        <f t="shared" si="51"/>
        <v>1</v>
      </c>
      <c r="I375" s="123" t="str">
        <f t="shared" si="52"/>
        <v>全家便利</v>
      </c>
      <c r="J375" s="131" t="str">
        <f>IF((I375&lt;&gt;店舗数一覧_2021!I375),"○","")</f>
        <v/>
      </c>
      <c r="L375" s="133">
        <v>5266</v>
      </c>
      <c r="M375" s="5">
        <f t="shared" si="53"/>
        <v>5266</v>
      </c>
    </row>
    <row r="376" spans="1:19">
      <c r="A376" s="19" t="s">
        <v>377</v>
      </c>
      <c r="B376" s="20" t="s">
        <v>380</v>
      </c>
      <c r="C376" s="2">
        <v>3</v>
      </c>
      <c r="D376" s="2">
        <v>1</v>
      </c>
      <c r="H376" s="2">
        <f t="shared" si="51"/>
        <v>4</v>
      </c>
      <c r="I376" s="123" t="str">
        <f t="shared" si="52"/>
        <v>統一超商</v>
      </c>
      <c r="J376" s="131" t="str">
        <f>IF((I376&lt;&gt;店舗数一覧_2021!I376),"○","")</f>
        <v/>
      </c>
      <c r="L376" s="133">
        <v>15005</v>
      </c>
      <c r="M376" s="5">
        <f t="shared" si="53"/>
        <v>3751.25</v>
      </c>
    </row>
    <row r="377" spans="1:19">
      <c r="A377" s="19" t="s">
        <v>377</v>
      </c>
      <c r="B377" s="20" t="s">
        <v>381</v>
      </c>
      <c r="C377" s="2">
        <v>2</v>
      </c>
      <c r="D377" s="2">
        <v>1</v>
      </c>
      <c r="H377" s="2">
        <f t="shared" si="51"/>
        <v>3</v>
      </c>
      <c r="I377" s="123" t="str">
        <f t="shared" si="52"/>
        <v>統一超商</v>
      </c>
      <c r="J377" s="131" t="str">
        <f>IF((I377&lt;&gt;店舗数一覧_2021!I377),"○","")</f>
        <v/>
      </c>
      <c r="L377" s="133">
        <v>9818</v>
      </c>
      <c r="M377" s="5">
        <f t="shared" si="53"/>
        <v>3272.6666666666665</v>
      </c>
    </row>
    <row r="378" spans="1:19">
      <c r="A378" s="19" t="s">
        <v>377</v>
      </c>
      <c r="B378" s="20" t="s">
        <v>382</v>
      </c>
      <c r="C378" s="2">
        <v>2</v>
      </c>
      <c r="D378" s="2">
        <v>1</v>
      </c>
      <c r="H378" s="2">
        <f t="shared" si="51"/>
        <v>3</v>
      </c>
      <c r="I378" s="123" t="str">
        <f t="shared" si="52"/>
        <v>統一超商</v>
      </c>
      <c r="J378" s="131" t="str">
        <f>IF((I378&lt;&gt;店舗数一覧_2021!I378),"○","")</f>
        <v/>
      </c>
      <c r="L378" s="133">
        <v>8285</v>
      </c>
      <c r="M378" s="5">
        <f t="shared" si="53"/>
        <v>2761.6666666666665</v>
      </c>
    </row>
    <row r="379" spans="1:19">
      <c r="A379" s="19" t="s">
        <v>377</v>
      </c>
      <c r="B379" s="20" t="s">
        <v>383</v>
      </c>
      <c r="C379" s="2">
        <v>21</v>
      </c>
      <c r="D379" s="2">
        <v>11</v>
      </c>
      <c r="H379" s="2">
        <f t="shared" si="51"/>
        <v>32</v>
      </c>
      <c r="I379" s="123" t="str">
        <f t="shared" si="52"/>
        <v>統一超商</v>
      </c>
      <c r="J379" s="131" t="str">
        <f>IF((I379&lt;&gt;店舗数一覧_2021!I379),"○","")</f>
        <v/>
      </c>
      <c r="L379" s="133">
        <v>62825</v>
      </c>
      <c r="M379" s="5">
        <f t="shared" si="53"/>
        <v>1963.28125</v>
      </c>
      <c r="N379" s="6">
        <f>SUM(C374:C379)</f>
        <v>29</v>
      </c>
      <c r="O379" s="6">
        <f t="shared" ref="O379:S379" si="54">SUM(D374:D379)</f>
        <v>16</v>
      </c>
      <c r="P379" s="6">
        <f t="shared" si="54"/>
        <v>0</v>
      </c>
      <c r="Q379" s="6">
        <f t="shared" si="54"/>
        <v>0</v>
      </c>
      <c r="R379" s="6">
        <f t="shared" si="54"/>
        <v>0</v>
      </c>
      <c r="S379" s="6">
        <f t="shared" si="54"/>
        <v>45</v>
      </c>
    </row>
    <row r="380" spans="1:19">
      <c r="A380" s="19" t="s">
        <v>384</v>
      </c>
      <c r="B380" s="20" t="s">
        <v>385</v>
      </c>
      <c r="C380" s="2">
        <v>1</v>
      </c>
      <c r="H380" s="2">
        <f t="shared" si="51"/>
        <v>1</v>
      </c>
      <c r="I380" s="123" t="str">
        <f t="shared" si="52"/>
        <v>統一超商</v>
      </c>
      <c r="J380" s="131" t="str">
        <f>IF((I380&lt;&gt;店舗数一覧_2021!I380),"○","")</f>
        <v/>
      </c>
      <c r="L380" s="133">
        <v>12690</v>
      </c>
      <c r="M380" s="5">
        <f t="shared" si="53"/>
        <v>12690</v>
      </c>
    </row>
    <row r="381" spans="1:19" s="2" customFormat="1">
      <c r="A381" s="19" t="s">
        <v>384</v>
      </c>
      <c r="B381" s="20" t="s">
        <v>386</v>
      </c>
      <c r="C381" s="2">
        <v>9</v>
      </c>
      <c r="D381" s="2">
        <v>3</v>
      </c>
      <c r="H381" s="2">
        <f t="shared" si="51"/>
        <v>12</v>
      </c>
      <c r="I381" s="123" t="str">
        <f t="shared" si="52"/>
        <v>統一超商</v>
      </c>
      <c r="J381" s="131" t="str">
        <f>IF((I381&lt;&gt;店舗数一覧_2021!I381),"○","")</f>
        <v/>
      </c>
      <c r="K381" s="127"/>
      <c r="L381" s="133">
        <v>43036</v>
      </c>
      <c r="M381" s="5">
        <f t="shared" si="53"/>
        <v>3586.3333333333335</v>
      </c>
    </row>
    <row r="382" spans="1:19">
      <c r="A382" s="19" t="s">
        <v>384</v>
      </c>
      <c r="B382" s="20" t="s">
        <v>387</v>
      </c>
      <c r="C382" s="2">
        <v>4</v>
      </c>
      <c r="D382" s="2">
        <v>3</v>
      </c>
      <c r="F382" s="2">
        <v>1</v>
      </c>
      <c r="H382" s="2">
        <f t="shared" si="51"/>
        <v>8</v>
      </c>
      <c r="I382" s="123" t="str">
        <f t="shared" si="52"/>
        <v>統一超商</v>
      </c>
      <c r="J382" s="131" t="str">
        <f>IF((I382&lt;&gt;店舗数一覧_2021!I382),"○","")</f>
        <v/>
      </c>
      <c r="L382" s="133">
        <v>32426</v>
      </c>
      <c r="M382" s="5">
        <f t="shared" si="53"/>
        <v>4053.25</v>
      </c>
    </row>
    <row r="383" spans="1:19">
      <c r="A383" s="19" t="s">
        <v>384</v>
      </c>
      <c r="B383" s="20" t="s">
        <v>388</v>
      </c>
      <c r="C383" s="2">
        <v>3</v>
      </c>
      <c r="H383" s="2">
        <f t="shared" si="51"/>
        <v>3</v>
      </c>
      <c r="I383" s="123" t="str">
        <f t="shared" si="52"/>
        <v>統一超商</v>
      </c>
      <c r="J383" s="131" t="str">
        <f>IF((I383&lt;&gt;店舗数一覧_2021!I383),"○","")</f>
        <v/>
      </c>
      <c r="L383" s="133">
        <v>20713</v>
      </c>
      <c r="M383" s="5">
        <f t="shared" si="53"/>
        <v>6904.333333333333</v>
      </c>
      <c r="N383" s="82"/>
      <c r="O383" s="82"/>
      <c r="P383" s="82"/>
      <c r="Q383" s="82"/>
      <c r="R383" s="82"/>
      <c r="S383" s="82"/>
    </row>
    <row r="384" spans="1:19" s="2" customFormat="1">
      <c r="A384" s="19" t="s">
        <v>384</v>
      </c>
      <c r="B384" s="81" t="s">
        <v>600</v>
      </c>
      <c r="H384" s="2">
        <f t="shared" si="51"/>
        <v>0</v>
      </c>
      <c r="I384" s="123" t="str">
        <f t="shared" si="52"/>
        <v>没有店舗</v>
      </c>
      <c r="J384" s="131" t="str">
        <f>IF((I384&lt;&gt;店舗数一覧_2021!I384),"○","")</f>
        <v/>
      </c>
      <c r="K384" s="127"/>
      <c r="L384" s="133">
        <v>30153</v>
      </c>
      <c r="M384" s="5" t="str">
        <f t="shared" si="53"/>
        <v>-</v>
      </c>
      <c r="N384" s="82"/>
      <c r="O384" s="82"/>
      <c r="P384" s="82"/>
      <c r="Q384" s="82"/>
      <c r="R384" s="82"/>
      <c r="S384" s="82"/>
    </row>
    <row r="385" spans="1:19" s="2" customFormat="1">
      <c r="A385" s="19" t="s">
        <v>384</v>
      </c>
      <c r="B385" s="80" t="s">
        <v>599</v>
      </c>
      <c r="C385" s="2">
        <v>6</v>
      </c>
      <c r="D385" s="2">
        <v>3</v>
      </c>
      <c r="F385" s="2">
        <v>2</v>
      </c>
      <c r="H385" s="2">
        <f t="shared" si="51"/>
        <v>11</v>
      </c>
      <c r="I385" s="123" t="str">
        <f t="shared" si="52"/>
        <v>統一超商</v>
      </c>
      <c r="J385" s="131" t="str">
        <f>IF((I385&lt;&gt;店舗数一覧_2021!I385),"○","")</f>
        <v/>
      </c>
      <c r="K385" s="127"/>
      <c r="L385" s="133">
        <v>665</v>
      </c>
      <c r="M385" s="5">
        <f t="shared" si="53"/>
        <v>60.454545454545453</v>
      </c>
      <c r="N385" s="82">
        <f>SUM(C380:C385)</f>
        <v>23</v>
      </c>
      <c r="O385" s="82">
        <f t="shared" ref="O385:S385" si="55">SUM(D380:D385)</f>
        <v>9</v>
      </c>
      <c r="P385" s="82">
        <f t="shared" si="55"/>
        <v>0</v>
      </c>
      <c r="Q385" s="82">
        <f t="shared" si="55"/>
        <v>3</v>
      </c>
      <c r="R385" s="82">
        <f t="shared" si="55"/>
        <v>0</v>
      </c>
      <c r="S385" s="82">
        <f t="shared" si="55"/>
        <v>35</v>
      </c>
    </row>
    <row r="386" spans="1:19" s="2" customFormat="1">
      <c r="A386" s="19" t="s">
        <v>391</v>
      </c>
      <c r="B386" s="20" t="s">
        <v>392</v>
      </c>
      <c r="C386" s="2">
        <v>2</v>
      </c>
      <c r="H386" s="2">
        <f t="shared" si="51"/>
        <v>2</v>
      </c>
      <c r="I386" s="123" t="str">
        <f t="shared" si="52"/>
        <v>統一超商</v>
      </c>
      <c r="J386" s="131" t="str">
        <f>IF((I386&lt;&gt;店舗数一覧_2021!I386),"○","")</f>
        <v/>
      </c>
      <c r="K386" s="127"/>
      <c r="L386" s="133">
        <v>2591</v>
      </c>
      <c r="M386" s="5">
        <f t="shared" si="53"/>
        <v>1295.5</v>
      </c>
      <c r="N386" s="82"/>
      <c r="O386" s="82"/>
      <c r="P386" s="82"/>
      <c r="Q386" s="82"/>
      <c r="R386" s="82"/>
      <c r="S386" s="82"/>
    </row>
    <row r="387" spans="1:19" s="2" customFormat="1">
      <c r="A387" s="19" t="s">
        <v>391</v>
      </c>
      <c r="B387" s="20" t="s">
        <v>393</v>
      </c>
      <c r="C387" s="2">
        <v>6</v>
      </c>
      <c r="H387" s="2">
        <f t="shared" si="51"/>
        <v>6</v>
      </c>
      <c r="I387" s="123" t="str">
        <f t="shared" si="52"/>
        <v>統一超商</v>
      </c>
      <c r="J387" s="131" t="str">
        <f>IF((I387&lt;&gt;店舗数一覧_2021!I387),"○","")</f>
        <v/>
      </c>
      <c r="K387" s="127"/>
      <c r="L387" s="133">
        <v>7577</v>
      </c>
      <c r="M387" s="5">
        <f t="shared" si="53"/>
        <v>1262.8333333333333</v>
      </c>
      <c r="N387" s="82"/>
      <c r="O387" s="82"/>
      <c r="P387" s="82"/>
      <c r="Q387" s="82"/>
      <c r="R387" s="82"/>
      <c r="S387" s="82"/>
    </row>
    <row r="388" spans="1:19" s="2" customFormat="1">
      <c r="A388" s="19" t="s">
        <v>391</v>
      </c>
      <c r="B388" s="20" t="s">
        <v>394</v>
      </c>
      <c r="H388" s="2">
        <f t="shared" si="51"/>
        <v>0</v>
      </c>
      <c r="I388" s="123" t="str">
        <f t="shared" si="52"/>
        <v>没有店舗</v>
      </c>
      <c r="J388" s="131" t="str">
        <f>IF((I388&lt;&gt;店舗数一覧_2021!I388),"○","")</f>
        <v>○</v>
      </c>
      <c r="K388" s="127"/>
      <c r="L388" s="133">
        <v>1527</v>
      </c>
      <c r="M388" s="5" t="str">
        <f t="shared" si="53"/>
        <v>-</v>
      </c>
      <c r="N388" s="82"/>
      <c r="O388" s="82"/>
      <c r="P388" s="82"/>
      <c r="Q388" s="82"/>
      <c r="R388" s="82"/>
      <c r="S388" s="82"/>
    </row>
    <row r="389" spans="1:19">
      <c r="A389" s="19" t="s">
        <v>391</v>
      </c>
      <c r="B389" s="20" t="s">
        <v>395</v>
      </c>
      <c r="C389" s="2">
        <v>1</v>
      </c>
      <c r="H389" s="2">
        <f t="shared" si="51"/>
        <v>1</v>
      </c>
      <c r="I389" s="123" t="str">
        <f t="shared" si="52"/>
        <v>統一超商</v>
      </c>
      <c r="J389" s="131" t="str">
        <f>IF((I389&lt;&gt;店舗数一覧_2021!I389),"○","")</f>
        <v/>
      </c>
      <c r="L389" s="133">
        <v>1341</v>
      </c>
      <c r="M389" s="5">
        <f t="shared" si="53"/>
        <v>1341</v>
      </c>
      <c r="N389" s="82">
        <f>SUM(C386:C389)</f>
        <v>9</v>
      </c>
      <c r="O389" s="82">
        <f t="shared" ref="O389:S389" si="56">SUM(D386:D389)</f>
        <v>0</v>
      </c>
      <c r="P389" s="82">
        <f t="shared" si="56"/>
        <v>0</v>
      </c>
      <c r="Q389" s="82">
        <f t="shared" si="56"/>
        <v>0</v>
      </c>
      <c r="R389" s="82">
        <f t="shared" si="56"/>
        <v>0</v>
      </c>
      <c r="S389" s="82">
        <f t="shared" si="56"/>
        <v>9</v>
      </c>
    </row>
    <row r="390" spans="1:19">
      <c r="B390" s="20" t="s">
        <v>6</v>
      </c>
      <c r="C390" s="2">
        <f>SUM(C3:C387)</f>
        <v>5863</v>
      </c>
      <c r="D390" s="2">
        <f>SUM(D3:D387)</f>
        <v>3650</v>
      </c>
      <c r="E390" s="2">
        <f>SUM(E3:E387)</f>
        <v>759</v>
      </c>
      <c r="F390" s="2">
        <f>SUM(F3:F387)</f>
        <v>1418</v>
      </c>
      <c r="G390" s="2">
        <f>SUM(G3:G387)</f>
        <v>71</v>
      </c>
      <c r="H390" s="2">
        <f t="shared" si="51"/>
        <v>11761</v>
      </c>
      <c r="I390" s="123" t="str">
        <f t="shared" si="52"/>
        <v>統一超商</v>
      </c>
      <c r="J390" s="131" t="str">
        <f>IF((I390&lt;&gt;店舗数一覧_2021!I390),"○","")</f>
        <v/>
      </c>
      <c r="L390" s="133">
        <f>SUM(L3:L389)</f>
        <v>23586562</v>
      </c>
      <c r="M390" s="5">
        <f t="shared" si="53"/>
        <v>2005.4894991922456</v>
      </c>
    </row>
    <row r="391" spans="1:19" s="2" customFormat="1">
      <c r="A391" s="19"/>
      <c r="B391" s="20"/>
      <c r="I391" s="100"/>
      <c r="J391" s="132" t="str">
        <f>IF((I391&lt;&gt;店舗数一覧_2020!I391),"○","")</f>
        <v/>
      </c>
      <c r="K391" s="127"/>
      <c r="L391" s="133"/>
      <c r="M391" s="5"/>
    </row>
    <row r="392" spans="1:19">
      <c r="B392" s="20">
        <f>COUNTA(B2:B390)</f>
        <v>369</v>
      </c>
    </row>
    <row r="397" spans="1:19">
      <c r="F397" s="2" t="s">
        <v>13</v>
      </c>
      <c r="G397" s="2" t="s">
        <v>7</v>
      </c>
      <c r="I397" s="100">
        <f>COUNTIF(I$4:I$389,"統一超商")</f>
        <v>286</v>
      </c>
    </row>
    <row r="398" spans="1:19">
      <c r="G398" s="2" t="s">
        <v>8</v>
      </c>
      <c r="I398" s="100">
        <f>COUNTIF(I$4:I$389,"全家便利")</f>
        <v>20</v>
      </c>
    </row>
    <row r="399" spans="1:19">
      <c r="G399" s="2" t="s">
        <v>9</v>
      </c>
      <c r="I399" s="100">
        <f>COUNTIF(I$4:I$389,"来来超商")</f>
        <v>1</v>
      </c>
    </row>
    <row r="400" spans="1:19">
      <c r="G400" s="2" t="s">
        <v>10</v>
      </c>
      <c r="I400" s="100">
        <f>COUNTIF(I$4:I$389,"莱爾富国")</f>
        <v>5</v>
      </c>
    </row>
    <row r="401" spans="7:9">
      <c r="G401" s="2" t="s">
        <v>11</v>
      </c>
      <c r="I401" s="100">
        <f>COUNTIF(I$4:I$389,"台湾於酒")</f>
        <v>0</v>
      </c>
    </row>
    <row r="402" spans="7:9">
      <c r="G402" s="79" t="s">
        <v>597</v>
      </c>
      <c r="I402" s="100">
        <f>COUNTIF(I$4:I$389,"没有店舗")</f>
        <v>18</v>
      </c>
    </row>
    <row r="403" spans="7:9">
      <c r="G403" s="79" t="s">
        <v>631</v>
      </c>
      <c r="I403" s="100">
        <f>COUNTIF(I$4:I$389,"首位複数")</f>
        <v>38</v>
      </c>
    </row>
    <row r="404" spans="7:9">
      <c r="G404" s="2" t="s">
        <v>6</v>
      </c>
      <c r="I404" s="100">
        <f>SUM(I397:I403)</f>
        <v>368</v>
      </c>
    </row>
  </sheetData>
  <mergeCells count="1">
    <mergeCell ref="N1:Q1"/>
  </mergeCells>
  <phoneticPr fontId="9"/>
  <conditionalFormatting sqref="C4:C390">
    <cfRule type="expression" dxfId="348" priority="3">
      <formula>AND(C4&gt;0,C4=MAX($C4:$G4))</formula>
    </cfRule>
  </conditionalFormatting>
  <conditionalFormatting sqref="D4:D390">
    <cfRule type="expression" dxfId="347" priority="1">
      <formula>AND(D4&gt;0,D4=MAX($C4:$G4))</formula>
    </cfRule>
  </conditionalFormatting>
  <conditionalFormatting sqref="E4:E390">
    <cfRule type="expression" dxfId="346" priority="2">
      <formula>AND(E4&gt;0,E4=MAX($C4:$E4))</formula>
    </cfRule>
  </conditionalFormatting>
  <conditionalFormatting sqref="F4:F390">
    <cfRule type="expression" dxfId="345" priority="4">
      <formula>AND(F4&gt;0,F4=MAX($C4:$G4))</formula>
    </cfRule>
  </conditionalFormatting>
  <conditionalFormatting sqref="G4:G390">
    <cfRule type="expression" dxfId="344" priority="5">
      <formula>AND(G4&gt;0,G4=MAX($C4:$G4))</formula>
    </cfRule>
  </conditionalFormatting>
  <pageMargins left="0" right="0" top="0.39370078740157477" bottom="0.39370078740157477" header="0" footer="0"/>
  <pageSetup paperSize="9" orientation="portrait" horizontalDpi="4294967293" verticalDpi="0" r:id="rId1"/>
  <headerFooter>
    <oddHeader>&amp;C&amp;A</oddHeader>
    <oddFooter>&amp;Cページ &amp;P</oddFooter>
  </headerFooter>
  <ignoredErrors>
    <ignoredError sqref="N54:R197 N199:R199 N379:S389" formulaRange="1"/>
  </ignoredError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36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RowHeight="13.8"/>
  <cols>
    <col min="1" max="1" width="10.69921875" style="19" customWidth="1"/>
    <col min="2" max="2" width="10.69921875" style="20" customWidth="1"/>
    <col min="3" max="10" width="10.69921875" style="2" customWidth="1"/>
    <col min="11" max="16" width="10.69921875" style="82" customWidth="1"/>
    <col min="17" max="1024" width="10.69921875" style="2" customWidth="1"/>
  </cols>
  <sheetData>
    <row r="1" spans="1:16">
      <c r="A1" s="2"/>
      <c r="B1" s="2"/>
      <c r="K1" s="98" t="s">
        <v>6</v>
      </c>
      <c r="L1" s="98"/>
      <c r="M1" s="98"/>
      <c r="N1" s="98"/>
    </row>
    <row r="2" spans="1:16">
      <c r="A2" s="2"/>
      <c r="B2" s="2"/>
      <c r="C2" s="7" t="s">
        <v>7</v>
      </c>
      <c r="D2" s="8" t="s">
        <v>8</v>
      </c>
      <c r="E2" s="9" t="s">
        <v>9</v>
      </c>
      <c r="F2" s="10" t="s">
        <v>10</v>
      </c>
      <c r="G2" s="11" t="s">
        <v>11</v>
      </c>
      <c r="H2" s="12" t="s">
        <v>12</v>
      </c>
      <c r="I2" s="2" t="s">
        <v>13</v>
      </c>
      <c r="K2" s="83" t="s">
        <v>7</v>
      </c>
      <c r="L2" s="84" t="s">
        <v>8</v>
      </c>
      <c r="M2" s="85" t="s">
        <v>9</v>
      </c>
      <c r="N2" s="86" t="s">
        <v>10</v>
      </c>
      <c r="O2" s="87" t="s">
        <v>11</v>
      </c>
      <c r="P2" s="82" t="s">
        <v>6</v>
      </c>
    </row>
    <row r="3" spans="1:16">
      <c r="A3" s="19" t="s">
        <v>17</v>
      </c>
      <c r="B3" s="20" t="s">
        <v>21</v>
      </c>
      <c r="C3" s="2">
        <v>17</v>
      </c>
      <c r="D3" s="2">
        <v>8</v>
      </c>
      <c r="E3" s="2">
        <v>14</v>
      </c>
      <c r="F3" s="2">
        <v>4</v>
      </c>
      <c r="H3" s="2">
        <f t="shared" ref="H3:H66" si="0">SUM(C3:G3)</f>
        <v>43</v>
      </c>
      <c r="I3" s="2" t="str">
        <f t="shared" ref="I3:I66" si="1">IFERROR(INDEX(C$2:G$2,MATCH(MAX(C3:G3),C3:G3,0)),"没有店舗")</f>
        <v>統一超商</v>
      </c>
    </row>
    <row r="4" spans="1:16">
      <c r="A4" s="19" t="s">
        <v>17</v>
      </c>
      <c r="B4" s="20" t="s">
        <v>22</v>
      </c>
      <c r="C4" s="2">
        <v>10</v>
      </c>
      <c r="D4" s="2">
        <v>6</v>
      </c>
      <c r="E4" s="2">
        <v>9</v>
      </c>
      <c r="F4" s="2">
        <v>1</v>
      </c>
      <c r="H4" s="2">
        <f t="shared" si="0"/>
        <v>26</v>
      </c>
      <c r="I4" s="2" t="str">
        <f t="shared" si="1"/>
        <v>統一超商</v>
      </c>
    </row>
    <row r="5" spans="1:16">
      <c r="A5" s="19" t="s">
        <v>17</v>
      </c>
      <c r="B5" s="20" t="s">
        <v>20</v>
      </c>
      <c r="C5" s="2">
        <v>14</v>
      </c>
      <c r="D5" s="2">
        <v>11</v>
      </c>
      <c r="E5" s="2">
        <v>13</v>
      </c>
      <c r="H5" s="2">
        <f t="shared" si="0"/>
        <v>38</v>
      </c>
      <c r="I5" s="2" t="str">
        <f t="shared" si="1"/>
        <v>統一超商</v>
      </c>
    </row>
    <row r="6" spans="1:16">
      <c r="A6" s="19" t="s">
        <v>17</v>
      </c>
      <c r="B6" s="20" t="s">
        <v>19</v>
      </c>
      <c r="C6" s="2">
        <v>5</v>
      </c>
      <c r="D6" s="2">
        <v>7</v>
      </c>
      <c r="E6" s="2">
        <v>10</v>
      </c>
      <c r="H6" s="2">
        <f t="shared" si="0"/>
        <v>22</v>
      </c>
      <c r="I6" s="2" t="str">
        <f t="shared" si="1"/>
        <v>来来超商</v>
      </c>
    </row>
    <row r="7" spans="1:16">
      <c r="A7" s="19" t="s">
        <v>17</v>
      </c>
      <c r="B7" s="20" t="s">
        <v>23</v>
      </c>
      <c r="C7" s="2">
        <v>12</v>
      </c>
      <c r="D7" s="2">
        <v>15</v>
      </c>
      <c r="E7" s="2">
        <v>10</v>
      </c>
      <c r="H7" s="2">
        <f t="shared" si="0"/>
        <v>37</v>
      </c>
      <c r="I7" s="2" t="str">
        <f t="shared" si="1"/>
        <v>全家便利</v>
      </c>
    </row>
    <row r="8" spans="1:16">
      <c r="A8" s="19" t="s">
        <v>17</v>
      </c>
      <c r="B8" s="20" t="s">
        <v>24</v>
      </c>
      <c r="C8" s="2">
        <v>6</v>
      </c>
      <c r="D8" s="2">
        <v>5</v>
      </c>
      <c r="E8" s="2">
        <v>7</v>
      </c>
      <c r="F8" s="2">
        <v>1</v>
      </c>
      <c r="H8" s="2">
        <f t="shared" si="0"/>
        <v>19</v>
      </c>
      <c r="I8" s="2" t="str">
        <f t="shared" si="1"/>
        <v>来来超商</v>
      </c>
    </row>
    <row r="9" spans="1:16">
      <c r="A9" s="19" t="s">
        <v>17</v>
      </c>
      <c r="B9" s="20" t="s">
        <v>18</v>
      </c>
      <c r="C9" s="2">
        <v>10</v>
      </c>
      <c r="D9" s="2">
        <v>7</v>
      </c>
      <c r="E9" s="2">
        <v>9</v>
      </c>
      <c r="F9" s="2">
        <v>2</v>
      </c>
      <c r="G9" s="2">
        <v>1</v>
      </c>
      <c r="H9" s="2">
        <f t="shared" si="0"/>
        <v>29</v>
      </c>
      <c r="I9" s="2" t="str">
        <f t="shared" si="1"/>
        <v>統一超商</v>
      </c>
      <c r="K9" s="82">
        <f>SUM(店舗数一覧_2019!C3:C9)</f>
        <v>74</v>
      </c>
      <c r="L9" s="82">
        <f>SUM(店舗数一覧_2019!D3:D9)</f>
        <v>59</v>
      </c>
      <c r="M9" s="82">
        <f>SUM(店舗数一覧_2019!E3:E9)</f>
        <v>72</v>
      </c>
      <c r="N9" s="82">
        <f>SUM(店舗数一覧_2019!F3:F9)</f>
        <v>8</v>
      </c>
      <c r="O9" s="82">
        <f>SUM(店舗数一覧_2019!G3:G9)</f>
        <v>1</v>
      </c>
      <c r="P9" s="82">
        <f>SUM(K9:O9)</f>
        <v>214</v>
      </c>
    </row>
    <row r="10" spans="1:16">
      <c r="A10" s="19" t="s">
        <v>25</v>
      </c>
      <c r="B10" s="20" t="s">
        <v>20</v>
      </c>
      <c r="C10" s="2">
        <v>78</v>
      </c>
      <c r="D10" s="2">
        <v>38</v>
      </c>
      <c r="E10" s="2">
        <v>7</v>
      </c>
      <c r="F10" s="2">
        <v>18</v>
      </c>
      <c r="H10" s="2">
        <f t="shared" si="0"/>
        <v>141</v>
      </c>
      <c r="I10" s="2" t="str">
        <f t="shared" si="1"/>
        <v>統一超商</v>
      </c>
    </row>
    <row r="11" spans="1:16">
      <c r="A11" s="19" t="s">
        <v>25</v>
      </c>
      <c r="B11" s="20" t="s">
        <v>30</v>
      </c>
      <c r="C11" s="2">
        <v>37</v>
      </c>
      <c r="D11" s="2">
        <v>19</v>
      </c>
      <c r="E11" s="2">
        <v>6</v>
      </c>
      <c r="F11" s="2">
        <v>15</v>
      </c>
      <c r="H11" s="2">
        <f t="shared" si="0"/>
        <v>77</v>
      </c>
      <c r="I11" s="2" t="str">
        <f t="shared" si="1"/>
        <v>統一超商</v>
      </c>
    </row>
    <row r="12" spans="1:16">
      <c r="A12" s="19" t="s">
        <v>25</v>
      </c>
      <c r="B12" s="20" t="s">
        <v>19</v>
      </c>
      <c r="C12" s="2">
        <v>107</v>
      </c>
      <c r="D12" s="2">
        <v>85</v>
      </c>
      <c r="E12" s="2">
        <v>9</v>
      </c>
      <c r="F12" s="2">
        <v>17</v>
      </c>
      <c r="G12" s="2">
        <v>1</v>
      </c>
      <c r="H12" s="2">
        <f t="shared" si="0"/>
        <v>219</v>
      </c>
      <c r="I12" s="2" t="str">
        <f t="shared" si="1"/>
        <v>統一超商</v>
      </c>
    </row>
    <row r="13" spans="1:16">
      <c r="A13" s="19" t="s">
        <v>25</v>
      </c>
      <c r="B13" s="20" t="s">
        <v>33</v>
      </c>
      <c r="C13" s="2">
        <v>63</v>
      </c>
      <c r="D13" s="2">
        <v>48</v>
      </c>
      <c r="E13" s="2">
        <v>7</v>
      </c>
      <c r="F13" s="2">
        <v>13</v>
      </c>
      <c r="H13" s="2">
        <f t="shared" si="0"/>
        <v>131</v>
      </c>
      <c r="I13" s="2" t="str">
        <f t="shared" si="1"/>
        <v>統一超商</v>
      </c>
    </row>
    <row r="14" spans="1:16">
      <c r="A14" s="19" t="s">
        <v>25</v>
      </c>
      <c r="B14" s="20" t="s">
        <v>31</v>
      </c>
      <c r="C14" s="2">
        <v>103</v>
      </c>
      <c r="D14" s="2">
        <v>64</v>
      </c>
      <c r="E14" s="2">
        <v>9</v>
      </c>
      <c r="F14" s="2">
        <v>16</v>
      </c>
      <c r="H14" s="2">
        <f t="shared" si="0"/>
        <v>192</v>
      </c>
      <c r="I14" s="2" t="str">
        <f t="shared" si="1"/>
        <v>統一超商</v>
      </c>
    </row>
    <row r="15" spans="1:16">
      <c r="A15" s="19" t="s">
        <v>25</v>
      </c>
      <c r="B15" s="20" t="s">
        <v>34</v>
      </c>
      <c r="C15" s="2">
        <v>50</v>
      </c>
      <c r="D15" s="2">
        <v>34</v>
      </c>
      <c r="E15" s="2">
        <v>3</v>
      </c>
      <c r="F15" s="2">
        <v>11</v>
      </c>
      <c r="H15" s="2">
        <f t="shared" si="0"/>
        <v>98</v>
      </c>
      <c r="I15" s="2" t="str">
        <f t="shared" si="1"/>
        <v>統一超商</v>
      </c>
    </row>
    <row r="16" spans="1:16">
      <c r="A16" s="19" t="s">
        <v>25</v>
      </c>
      <c r="B16" s="20" t="s">
        <v>22</v>
      </c>
      <c r="C16" s="2">
        <v>63</v>
      </c>
      <c r="D16" s="2">
        <v>41</v>
      </c>
      <c r="E16" s="2">
        <v>13</v>
      </c>
      <c r="F16" s="2">
        <v>12</v>
      </c>
      <c r="H16" s="2">
        <f t="shared" si="0"/>
        <v>129</v>
      </c>
      <c r="I16" s="2" t="str">
        <f t="shared" si="1"/>
        <v>統一超商</v>
      </c>
    </row>
    <row r="17" spans="1:16">
      <c r="A17" s="19" t="s">
        <v>25</v>
      </c>
      <c r="B17" s="20" t="s">
        <v>29</v>
      </c>
      <c r="C17" s="2">
        <v>73</v>
      </c>
      <c r="D17" s="2">
        <v>39</v>
      </c>
      <c r="E17" s="2">
        <v>15</v>
      </c>
      <c r="F17" s="2">
        <v>13</v>
      </c>
      <c r="H17" s="2">
        <f t="shared" si="0"/>
        <v>140</v>
      </c>
      <c r="I17" s="2" t="str">
        <f t="shared" si="1"/>
        <v>統一超商</v>
      </c>
    </row>
    <row r="18" spans="1:16">
      <c r="A18" s="19" t="s">
        <v>25</v>
      </c>
      <c r="B18" s="20" t="s">
        <v>27</v>
      </c>
      <c r="C18" s="2">
        <v>51</v>
      </c>
      <c r="D18" s="2">
        <v>29</v>
      </c>
      <c r="E18" s="2">
        <v>12</v>
      </c>
      <c r="F18" s="2">
        <v>18</v>
      </c>
      <c r="G18" s="2">
        <v>1</v>
      </c>
      <c r="H18" s="2">
        <f t="shared" si="0"/>
        <v>111</v>
      </c>
      <c r="I18" s="2" t="str">
        <f t="shared" si="1"/>
        <v>統一超商</v>
      </c>
    </row>
    <row r="19" spans="1:16">
      <c r="A19" s="19" t="s">
        <v>25</v>
      </c>
      <c r="B19" s="20" t="s">
        <v>26</v>
      </c>
      <c r="C19" s="2">
        <v>79</v>
      </c>
      <c r="D19" s="2">
        <v>40</v>
      </c>
      <c r="E19" s="2">
        <v>9</v>
      </c>
      <c r="F19" s="2">
        <v>30</v>
      </c>
      <c r="H19" s="2">
        <f t="shared" si="0"/>
        <v>158</v>
      </c>
      <c r="I19" s="2" t="str">
        <f t="shared" si="1"/>
        <v>統一超商</v>
      </c>
    </row>
    <row r="20" spans="1:16">
      <c r="A20" s="19" t="s">
        <v>25</v>
      </c>
      <c r="B20" s="20" t="s">
        <v>28</v>
      </c>
      <c r="C20" s="2">
        <v>32</v>
      </c>
      <c r="D20" s="2">
        <v>19</v>
      </c>
      <c r="E20" s="2">
        <v>4</v>
      </c>
      <c r="F20" s="2">
        <v>14</v>
      </c>
      <c r="H20" s="2">
        <f t="shared" si="0"/>
        <v>69</v>
      </c>
      <c r="I20" s="2" t="str">
        <f t="shared" si="1"/>
        <v>統一超商</v>
      </c>
    </row>
    <row r="21" spans="1:16">
      <c r="A21" s="19" t="s">
        <v>25</v>
      </c>
      <c r="B21" s="20" t="s">
        <v>32</v>
      </c>
      <c r="C21" s="2">
        <v>46</v>
      </c>
      <c r="D21" s="2">
        <v>34</v>
      </c>
      <c r="E21" s="2">
        <v>13</v>
      </c>
      <c r="F21" s="2">
        <v>14</v>
      </c>
      <c r="H21" s="2">
        <f t="shared" si="0"/>
        <v>107</v>
      </c>
      <c r="I21" s="2" t="str">
        <f t="shared" si="1"/>
        <v>統一超商</v>
      </c>
      <c r="K21" s="82">
        <f>SUM(店舗数一覧_2019!C10:C21)</f>
        <v>782</v>
      </c>
      <c r="L21" s="82">
        <f>SUM(店舗数一覧_2019!D10:D21)</f>
        <v>490</v>
      </c>
      <c r="M21" s="82">
        <f>SUM(店舗数一覧_2019!E10:E21)</f>
        <v>107</v>
      </c>
      <c r="N21" s="82">
        <f>SUM(店舗数一覧_2019!F10:F21)</f>
        <v>191</v>
      </c>
      <c r="O21" s="82">
        <f>SUM(店舗数一覧_2019!G10:G21)</f>
        <v>2</v>
      </c>
      <c r="P21" s="82">
        <f>SUM(K21:O21)</f>
        <v>1572</v>
      </c>
    </row>
    <row r="22" spans="1:16">
      <c r="A22" s="19" t="s">
        <v>35</v>
      </c>
      <c r="B22" s="20" t="s">
        <v>36</v>
      </c>
      <c r="C22" s="2">
        <v>4</v>
      </c>
      <c r="D22" s="2">
        <v>2</v>
      </c>
      <c r="E22" s="2">
        <v>1</v>
      </c>
      <c r="H22" s="2">
        <f t="shared" si="0"/>
        <v>7</v>
      </c>
      <c r="I22" s="2" t="str">
        <f t="shared" si="1"/>
        <v>統一超商</v>
      </c>
    </row>
    <row r="23" spans="1:16">
      <c r="A23" s="19" t="s">
        <v>35</v>
      </c>
      <c r="B23" s="20" t="s">
        <v>37</v>
      </c>
      <c r="C23" s="2">
        <v>4</v>
      </c>
      <c r="D23" s="2">
        <v>3</v>
      </c>
      <c r="E23" s="2">
        <v>1</v>
      </c>
      <c r="F23" s="2">
        <v>1</v>
      </c>
      <c r="H23" s="2">
        <f t="shared" si="0"/>
        <v>9</v>
      </c>
      <c r="I23" s="2" t="str">
        <f t="shared" si="1"/>
        <v>統一超商</v>
      </c>
    </row>
    <row r="24" spans="1:16">
      <c r="A24" s="19" t="s">
        <v>35</v>
      </c>
      <c r="B24" s="20" t="s">
        <v>38</v>
      </c>
      <c r="C24" s="2">
        <v>117</v>
      </c>
      <c r="D24" s="2">
        <v>107</v>
      </c>
      <c r="E24" s="2">
        <v>18</v>
      </c>
      <c r="F24" s="2">
        <v>37</v>
      </c>
      <c r="G24" s="2">
        <v>1</v>
      </c>
      <c r="H24" s="2">
        <f t="shared" si="0"/>
        <v>280</v>
      </c>
      <c r="I24" s="2" t="str">
        <f t="shared" si="1"/>
        <v>統一超商</v>
      </c>
    </row>
    <row r="25" spans="1:16">
      <c r="A25" s="19" t="s">
        <v>35</v>
      </c>
      <c r="B25" s="20" t="s">
        <v>39</v>
      </c>
      <c r="C25" s="2">
        <v>47</v>
      </c>
      <c r="D25" s="2">
        <v>45</v>
      </c>
      <c r="E25" s="2">
        <v>22</v>
      </c>
      <c r="F25" s="2">
        <v>11</v>
      </c>
      <c r="H25" s="2">
        <f t="shared" si="0"/>
        <v>125</v>
      </c>
      <c r="I25" s="2" t="str">
        <f t="shared" si="1"/>
        <v>統一超商</v>
      </c>
    </row>
    <row r="26" spans="1:16">
      <c r="A26" s="19" t="s">
        <v>35</v>
      </c>
      <c r="B26" s="20" t="s">
        <v>40</v>
      </c>
      <c r="C26" s="2">
        <v>7</v>
      </c>
      <c r="D26" s="2">
        <v>4</v>
      </c>
      <c r="E26" s="2">
        <v>2</v>
      </c>
      <c r="F26" s="2">
        <v>1</v>
      </c>
      <c r="H26" s="2">
        <f t="shared" si="0"/>
        <v>14</v>
      </c>
      <c r="I26" s="2" t="str">
        <f t="shared" si="1"/>
        <v>統一超商</v>
      </c>
    </row>
    <row r="27" spans="1:16">
      <c r="A27" s="19" t="s">
        <v>35</v>
      </c>
      <c r="B27" s="20" t="s">
        <v>41</v>
      </c>
      <c r="C27" s="2">
        <v>1</v>
      </c>
      <c r="D27" s="25">
        <v>2</v>
      </c>
      <c r="F27" s="2">
        <v>2</v>
      </c>
      <c r="H27" s="2">
        <f t="shared" si="0"/>
        <v>5</v>
      </c>
      <c r="I27" s="2" t="str">
        <f t="shared" si="1"/>
        <v>全家便利</v>
      </c>
    </row>
    <row r="28" spans="1:16">
      <c r="A28" s="19" t="s">
        <v>35</v>
      </c>
      <c r="B28" s="20" t="s">
        <v>42</v>
      </c>
      <c r="C28" s="2">
        <v>9</v>
      </c>
      <c r="D28" s="2">
        <v>3</v>
      </c>
      <c r="E28" s="2">
        <v>9</v>
      </c>
      <c r="F28" s="2">
        <v>1</v>
      </c>
      <c r="H28" s="2">
        <f t="shared" si="0"/>
        <v>22</v>
      </c>
      <c r="I28" s="2" t="str">
        <f t="shared" si="1"/>
        <v>統一超商</v>
      </c>
    </row>
    <row r="29" spans="1:16">
      <c r="A29" s="19" t="s">
        <v>35</v>
      </c>
      <c r="B29" s="20" t="s">
        <v>43</v>
      </c>
      <c r="C29" s="2">
        <v>1</v>
      </c>
      <c r="D29" s="2">
        <v>1</v>
      </c>
      <c r="H29" s="2">
        <f t="shared" si="0"/>
        <v>2</v>
      </c>
      <c r="I29" s="2" t="str">
        <f t="shared" si="1"/>
        <v>統一超商</v>
      </c>
    </row>
    <row r="30" spans="1:16">
      <c r="A30" s="19" t="s">
        <v>35</v>
      </c>
      <c r="B30" s="20" t="s">
        <v>44</v>
      </c>
      <c r="C30" s="2">
        <v>4</v>
      </c>
      <c r="D30" s="2">
        <v>1</v>
      </c>
      <c r="H30" s="2">
        <f t="shared" si="0"/>
        <v>5</v>
      </c>
      <c r="I30" s="2" t="str">
        <f t="shared" si="1"/>
        <v>統一超商</v>
      </c>
    </row>
    <row r="31" spans="1:16">
      <c r="A31" s="19" t="s">
        <v>35</v>
      </c>
      <c r="B31" s="20" t="s">
        <v>45</v>
      </c>
      <c r="C31" s="2">
        <v>70</v>
      </c>
      <c r="D31" s="2">
        <v>64</v>
      </c>
      <c r="E31" s="2">
        <v>14</v>
      </c>
      <c r="F31" s="2">
        <v>9</v>
      </c>
      <c r="G31" s="2">
        <v>1</v>
      </c>
      <c r="H31" s="2">
        <f t="shared" si="0"/>
        <v>158</v>
      </c>
      <c r="I31" s="2" t="str">
        <f t="shared" si="1"/>
        <v>統一超商</v>
      </c>
    </row>
    <row r="32" spans="1:16">
      <c r="A32" s="19" t="s">
        <v>35</v>
      </c>
      <c r="B32" s="20" t="s">
        <v>46</v>
      </c>
      <c r="C32" s="2">
        <v>1</v>
      </c>
      <c r="D32" s="2">
        <v>1</v>
      </c>
      <c r="H32" s="2">
        <f t="shared" si="0"/>
        <v>2</v>
      </c>
      <c r="I32" s="2" t="str">
        <f t="shared" si="1"/>
        <v>統一超商</v>
      </c>
    </row>
    <row r="33" spans="1:9">
      <c r="A33" s="19" t="s">
        <v>35</v>
      </c>
      <c r="B33" s="20" t="s">
        <v>47</v>
      </c>
      <c r="C33" s="2">
        <v>2</v>
      </c>
      <c r="D33" s="2">
        <v>2</v>
      </c>
      <c r="H33" s="2">
        <f t="shared" si="0"/>
        <v>4</v>
      </c>
      <c r="I33" s="2" t="str">
        <f t="shared" si="1"/>
        <v>統一超商</v>
      </c>
    </row>
    <row r="34" spans="1:9">
      <c r="A34" s="19" t="s">
        <v>35</v>
      </c>
      <c r="B34" s="20" t="s">
        <v>48</v>
      </c>
      <c r="C34" s="2">
        <v>45</v>
      </c>
      <c r="D34" s="2">
        <v>40</v>
      </c>
      <c r="E34" s="2">
        <v>7</v>
      </c>
      <c r="F34" s="2">
        <v>7</v>
      </c>
      <c r="G34" s="2">
        <v>1</v>
      </c>
      <c r="H34" s="2">
        <f t="shared" si="0"/>
        <v>100</v>
      </c>
      <c r="I34" s="2" t="str">
        <f t="shared" si="1"/>
        <v>統一超商</v>
      </c>
    </row>
    <row r="35" spans="1:9">
      <c r="A35" s="19" t="s">
        <v>35</v>
      </c>
      <c r="B35" s="20" t="s">
        <v>49</v>
      </c>
      <c r="C35" s="2">
        <v>96</v>
      </c>
      <c r="D35" s="2">
        <v>97</v>
      </c>
      <c r="E35" s="2">
        <v>15</v>
      </c>
      <c r="F35" s="2">
        <v>22</v>
      </c>
      <c r="G35" s="2">
        <v>1</v>
      </c>
      <c r="H35" s="2">
        <f t="shared" si="0"/>
        <v>231</v>
      </c>
      <c r="I35" s="2" t="str">
        <f t="shared" si="1"/>
        <v>全家便利</v>
      </c>
    </row>
    <row r="36" spans="1:9">
      <c r="A36" s="19" t="s">
        <v>35</v>
      </c>
      <c r="B36" s="20" t="s">
        <v>50</v>
      </c>
      <c r="C36" s="2">
        <v>53</v>
      </c>
      <c r="D36" s="2">
        <v>46</v>
      </c>
      <c r="E36" s="2">
        <v>10</v>
      </c>
      <c r="F36" s="2">
        <v>13</v>
      </c>
      <c r="H36" s="2">
        <f t="shared" si="0"/>
        <v>122</v>
      </c>
      <c r="I36" s="2" t="str">
        <f t="shared" si="1"/>
        <v>統一超商</v>
      </c>
    </row>
    <row r="37" spans="1:9">
      <c r="A37" s="19" t="s">
        <v>35</v>
      </c>
      <c r="B37" s="20" t="s">
        <v>51</v>
      </c>
      <c r="C37" s="2">
        <v>28</v>
      </c>
      <c r="D37" s="2">
        <v>22</v>
      </c>
      <c r="E37" s="2">
        <v>3</v>
      </c>
      <c r="F37" s="2">
        <v>6</v>
      </c>
      <c r="H37" s="2">
        <f t="shared" si="0"/>
        <v>59</v>
      </c>
      <c r="I37" s="2" t="str">
        <f t="shared" si="1"/>
        <v>統一超商</v>
      </c>
    </row>
    <row r="38" spans="1:9">
      <c r="A38" s="19" t="s">
        <v>35</v>
      </c>
      <c r="B38" s="20" t="s">
        <v>52</v>
      </c>
      <c r="C38" s="2">
        <v>44</v>
      </c>
      <c r="D38" s="2">
        <v>32</v>
      </c>
      <c r="E38" s="2">
        <v>8</v>
      </c>
      <c r="F38" s="2">
        <v>18</v>
      </c>
      <c r="H38" s="2">
        <f t="shared" si="0"/>
        <v>102</v>
      </c>
      <c r="I38" s="2" t="str">
        <f t="shared" si="1"/>
        <v>統一超商</v>
      </c>
    </row>
    <row r="39" spans="1:9">
      <c r="A39" s="19" t="s">
        <v>35</v>
      </c>
      <c r="B39" s="20" t="s">
        <v>53</v>
      </c>
      <c r="C39" s="2">
        <v>23</v>
      </c>
      <c r="D39" s="2">
        <v>8</v>
      </c>
      <c r="E39" s="2">
        <v>6</v>
      </c>
      <c r="F39" s="2">
        <v>6</v>
      </c>
      <c r="G39" s="2">
        <v>2</v>
      </c>
      <c r="H39" s="2">
        <f t="shared" si="0"/>
        <v>45</v>
      </c>
      <c r="I39" s="2" t="str">
        <f t="shared" si="1"/>
        <v>統一超商</v>
      </c>
    </row>
    <row r="40" spans="1:9">
      <c r="A40" s="19" t="s">
        <v>35</v>
      </c>
      <c r="B40" s="20" t="s">
        <v>54</v>
      </c>
      <c r="C40" s="2">
        <v>87</v>
      </c>
      <c r="D40" s="2">
        <v>69</v>
      </c>
      <c r="E40" s="2">
        <v>6</v>
      </c>
      <c r="F40" s="2">
        <v>75</v>
      </c>
      <c r="H40" s="2">
        <f t="shared" si="0"/>
        <v>237</v>
      </c>
      <c r="I40" s="2" t="str">
        <f t="shared" si="1"/>
        <v>統一超商</v>
      </c>
    </row>
    <row r="41" spans="1:9">
      <c r="A41" s="19" t="s">
        <v>35</v>
      </c>
      <c r="B41" s="20" t="s">
        <v>55</v>
      </c>
      <c r="C41" s="2">
        <v>92</v>
      </c>
      <c r="D41" s="2">
        <v>77</v>
      </c>
      <c r="E41" s="2">
        <v>12</v>
      </c>
      <c r="F41" s="2">
        <v>27</v>
      </c>
      <c r="G41" s="2">
        <v>1</v>
      </c>
      <c r="H41" s="2">
        <f t="shared" si="0"/>
        <v>209</v>
      </c>
      <c r="I41" s="2" t="str">
        <f t="shared" si="1"/>
        <v>統一超商</v>
      </c>
    </row>
    <row r="42" spans="1:9">
      <c r="A42" s="19" t="s">
        <v>35</v>
      </c>
      <c r="B42" s="20" t="s">
        <v>56</v>
      </c>
      <c r="C42" s="2">
        <v>20</v>
      </c>
      <c r="D42" s="2">
        <v>16</v>
      </c>
      <c r="E42" s="2">
        <v>8</v>
      </c>
      <c r="F42" s="2">
        <v>2</v>
      </c>
      <c r="G42" s="2">
        <v>1</v>
      </c>
      <c r="H42" s="2">
        <f t="shared" si="0"/>
        <v>47</v>
      </c>
      <c r="I42" s="2" t="str">
        <f t="shared" si="1"/>
        <v>統一超商</v>
      </c>
    </row>
    <row r="43" spans="1:9">
      <c r="A43" s="19" t="s">
        <v>35</v>
      </c>
      <c r="B43" s="20" t="s">
        <v>57</v>
      </c>
      <c r="C43" s="2">
        <v>33</v>
      </c>
      <c r="D43" s="2">
        <v>25</v>
      </c>
      <c r="E43" s="2">
        <v>2</v>
      </c>
      <c r="F43" s="2">
        <v>10</v>
      </c>
      <c r="H43" s="2">
        <f t="shared" si="0"/>
        <v>70</v>
      </c>
      <c r="I43" s="2" t="str">
        <f t="shared" si="1"/>
        <v>統一超商</v>
      </c>
    </row>
    <row r="44" spans="1:9">
      <c r="A44" s="19" t="s">
        <v>35</v>
      </c>
      <c r="B44" s="20" t="s">
        <v>58</v>
      </c>
      <c r="C44" s="2">
        <v>41</v>
      </c>
      <c r="D44" s="2">
        <v>37</v>
      </c>
      <c r="E44" s="2">
        <v>5</v>
      </c>
      <c r="F44" s="2">
        <v>13</v>
      </c>
      <c r="G44" s="2">
        <v>1</v>
      </c>
      <c r="H44" s="2">
        <f t="shared" si="0"/>
        <v>97</v>
      </c>
      <c r="I44" s="2" t="str">
        <f t="shared" si="1"/>
        <v>統一超商</v>
      </c>
    </row>
    <row r="45" spans="1:9">
      <c r="A45" s="19" t="s">
        <v>35</v>
      </c>
      <c r="B45" s="20" t="s">
        <v>59</v>
      </c>
      <c r="C45" s="2">
        <v>24</v>
      </c>
      <c r="D45" s="2">
        <v>21</v>
      </c>
      <c r="E45" s="2">
        <v>3</v>
      </c>
      <c r="F45" s="2">
        <v>11</v>
      </c>
      <c r="H45" s="2">
        <f t="shared" si="0"/>
        <v>59</v>
      </c>
      <c r="I45" s="2" t="str">
        <f t="shared" si="1"/>
        <v>統一超商</v>
      </c>
    </row>
    <row r="46" spans="1:9">
      <c r="A46" s="19" t="s">
        <v>35</v>
      </c>
      <c r="B46" s="20" t="s">
        <v>60</v>
      </c>
      <c r="C46" s="2">
        <v>12</v>
      </c>
      <c r="D46" s="2">
        <v>7</v>
      </c>
      <c r="E46" s="2">
        <v>2</v>
      </c>
      <c r="F46" s="2">
        <v>6</v>
      </c>
      <c r="H46" s="2">
        <f t="shared" si="0"/>
        <v>27</v>
      </c>
      <c r="I46" s="2" t="str">
        <f t="shared" si="1"/>
        <v>統一超商</v>
      </c>
    </row>
    <row r="47" spans="1:9">
      <c r="A47" s="19" t="s">
        <v>35</v>
      </c>
      <c r="B47" s="20" t="s">
        <v>61</v>
      </c>
      <c r="C47" s="2">
        <v>48</v>
      </c>
      <c r="D47" s="2">
        <v>38</v>
      </c>
      <c r="E47" s="2">
        <v>16</v>
      </c>
      <c r="F47" s="2">
        <v>20</v>
      </c>
      <c r="H47" s="2">
        <f t="shared" si="0"/>
        <v>122</v>
      </c>
      <c r="I47" s="2" t="str">
        <f t="shared" si="1"/>
        <v>統一超商</v>
      </c>
    </row>
    <row r="48" spans="1:9">
      <c r="A48" s="19" t="s">
        <v>35</v>
      </c>
      <c r="B48" s="20" t="s">
        <v>62</v>
      </c>
      <c r="C48" s="2">
        <v>3</v>
      </c>
      <c r="D48" s="2">
        <v>1</v>
      </c>
      <c r="E48" s="2">
        <v>2</v>
      </c>
      <c r="F48" s="2">
        <v>1</v>
      </c>
      <c r="H48" s="2">
        <f t="shared" si="0"/>
        <v>7</v>
      </c>
      <c r="I48" s="2" t="str">
        <f t="shared" si="1"/>
        <v>統一超商</v>
      </c>
    </row>
    <row r="49" spans="1:16">
      <c r="A49" s="19" t="s">
        <v>35</v>
      </c>
      <c r="B49" s="20" t="s">
        <v>63</v>
      </c>
      <c r="C49" s="2">
        <v>1</v>
      </c>
      <c r="D49" s="2">
        <v>1</v>
      </c>
      <c r="H49" s="2">
        <f t="shared" si="0"/>
        <v>2</v>
      </c>
      <c r="I49" s="2" t="str">
        <f t="shared" si="1"/>
        <v>統一超商</v>
      </c>
    </row>
    <row r="50" spans="1:16">
      <c r="A50" s="19" t="s">
        <v>35</v>
      </c>
      <c r="B50" s="20" t="s">
        <v>64</v>
      </c>
      <c r="C50" s="2">
        <v>2</v>
      </c>
      <c r="H50" s="2">
        <f t="shared" si="0"/>
        <v>2</v>
      </c>
      <c r="I50" s="2" t="str">
        <f t="shared" si="1"/>
        <v>統一超商</v>
      </c>
      <c r="K50" s="82">
        <f>SUM(C22:C50)</f>
        <v>919</v>
      </c>
      <c r="L50" s="82">
        <f>SUM(D22:D50)</f>
        <v>772</v>
      </c>
      <c r="M50" s="82">
        <f>SUM(E22:E50)</f>
        <v>172</v>
      </c>
      <c r="N50" s="82">
        <f>SUM(F22:F50)</f>
        <v>299</v>
      </c>
      <c r="O50" s="82">
        <f>SUM(G22:G50)</f>
        <v>9</v>
      </c>
      <c r="P50" s="82">
        <f>SUM(K50:O50)</f>
        <v>2171</v>
      </c>
    </row>
    <row r="51" spans="1:16">
      <c r="A51" s="19" t="s">
        <v>65</v>
      </c>
      <c r="B51" s="20" t="s">
        <v>66</v>
      </c>
      <c r="C51" s="2">
        <v>121</v>
      </c>
      <c r="D51" s="2">
        <v>76</v>
      </c>
      <c r="E51" s="2">
        <v>37</v>
      </c>
      <c r="F51" s="2">
        <v>38</v>
      </c>
      <c r="G51" s="2">
        <v>3</v>
      </c>
      <c r="H51" s="2">
        <f t="shared" si="0"/>
        <v>275</v>
      </c>
      <c r="I51" s="2" t="str">
        <f t="shared" si="1"/>
        <v>統一超商</v>
      </c>
    </row>
    <row r="52" spans="1:16">
      <c r="A52" s="19" t="s">
        <v>65</v>
      </c>
      <c r="B52" s="20" t="s">
        <v>67</v>
      </c>
      <c r="C52" s="2">
        <v>53</v>
      </c>
      <c r="D52" s="2">
        <v>20</v>
      </c>
      <c r="E52" s="2">
        <v>21</v>
      </c>
      <c r="F52" s="2">
        <v>21</v>
      </c>
      <c r="H52" s="2">
        <f t="shared" si="0"/>
        <v>115</v>
      </c>
      <c r="I52" s="2" t="str">
        <f t="shared" si="1"/>
        <v>統一超商</v>
      </c>
    </row>
    <row r="53" spans="1:16">
      <c r="A53" s="19" t="s">
        <v>65</v>
      </c>
      <c r="B53" s="20" t="s">
        <v>68</v>
      </c>
      <c r="C53" s="2">
        <v>33</v>
      </c>
      <c r="D53" s="2">
        <v>13</v>
      </c>
      <c r="E53" s="2">
        <v>10</v>
      </c>
      <c r="F53" s="2">
        <v>15</v>
      </c>
      <c r="H53" s="2">
        <f t="shared" si="0"/>
        <v>71</v>
      </c>
      <c r="I53" s="2" t="str">
        <f t="shared" si="1"/>
        <v>統一超商</v>
      </c>
    </row>
    <row r="54" spans="1:16">
      <c r="A54" s="19" t="s">
        <v>65</v>
      </c>
      <c r="B54" s="20" t="s">
        <v>69</v>
      </c>
      <c r="C54" s="2">
        <v>32</v>
      </c>
      <c r="D54" s="2">
        <v>19</v>
      </c>
      <c r="E54" s="2">
        <v>11</v>
      </c>
      <c r="F54" s="2">
        <v>26</v>
      </c>
      <c r="H54" s="2">
        <f t="shared" si="0"/>
        <v>88</v>
      </c>
      <c r="I54" s="2" t="str">
        <f t="shared" si="1"/>
        <v>統一超商</v>
      </c>
    </row>
    <row r="55" spans="1:16">
      <c r="A55" s="19" t="s">
        <v>65</v>
      </c>
      <c r="B55" s="20" t="s">
        <v>70</v>
      </c>
      <c r="C55" s="2">
        <v>11</v>
      </c>
      <c r="D55" s="2">
        <v>2</v>
      </c>
      <c r="E55" s="2">
        <v>1</v>
      </c>
      <c r="F55" s="2">
        <v>8</v>
      </c>
      <c r="H55" s="2">
        <f t="shared" si="0"/>
        <v>22</v>
      </c>
      <c r="I55" s="2" t="str">
        <f t="shared" si="1"/>
        <v>統一超商</v>
      </c>
    </row>
    <row r="56" spans="1:16">
      <c r="A56" s="19" t="s">
        <v>65</v>
      </c>
      <c r="B56" s="20" t="s">
        <v>71</v>
      </c>
      <c r="C56" s="2">
        <v>16</v>
      </c>
      <c r="D56" s="2">
        <v>7</v>
      </c>
      <c r="E56" s="2">
        <v>7</v>
      </c>
      <c r="F56" s="2">
        <v>9</v>
      </c>
      <c r="H56" s="2">
        <f t="shared" si="0"/>
        <v>39</v>
      </c>
      <c r="I56" s="2" t="str">
        <f t="shared" si="1"/>
        <v>統一超商</v>
      </c>
    </row>
    <row r="57" spans="1:16">
      <c r="A57" s="19" t="s">
        <v>65</v>
      </c>
      <c r="B57" s="20" t="s">
        <v>72</v>
      </c>
      <c r="C57" s="2">
        <v>124</v>
      </c>
      <c r="D57" s="2">
        <v>63</v>
      </c>
      <c r="E57" s="2">
        <v>19</v>
      </c>
      <c r="F57" s="2">
        <v>37</v>
      </c>
      <c r="G57" s="2">
        <v>5</v>
      </c>
      <c r="H57" s="2">
        <f t="shared" si="0"/>
        <v>248</v>
      </c>
      <c r="I57" s="2" t="str">
        <f t="shared" si="1"/>
        <v>統一超商</v>
      </c>
    </row>
    <row r="58" spans="1:16">
      <c r="A58" s="19" t="s">
        <v>65</v>
      </c>
      <c r="B58" s="20" t="s">
        <v>73</v>
      </c>
      <c r="C58" s="2">
        <v>70</v>
      </c>
      <c r="D58" s="2">
        <v>31</v>
      </c>
      <c r="E58" s="2">
        <v>15</v>
      </c>
      <c r="F58" s="2">
        <v>20</v>
      </c>
      <c r="H58" s="2">
        <f t="shared" si="0"/>
        <v>136</v>
      </c>
      <c r="I58" s="2" t="str">
        <f t="shared" si="1"/>
        <v>統一超商</v>
      </c>
    </row>
    <row r="59" spans="1:16">
      <c r="A59" s="19" t="s">
        <v>65</v>
      </c>
      <c r="B59" s="20" t="s">
        <v>74</v>
      </c>
      <c r="C59" s="2">
        <v>44</v>
      </c>
      <c r="D59" s="2">
        <v>27</v>
      </c>
      <c r="E59" s="2">
        <v>10</v>
      </c>
      <c r="F59" s="2">
        <v>24</v>
      </c>
      <c r="H59" s="2">
        <f t="shared" si="0"/>
        <v>105</v>
      </c>
      <c r="I59" s="2" t="str">
        <f t="shared" si="1"/>
        <v>統一超商</v>
      </c>
    </row>
    <row r="60" spans="1:16">
      <c r="A60" s="19" t="s">
        <v>65</v>
      </c>
      <c r="B60" s="20" t="s">
        <v>75</v>
      </c>
      <c r="C60" s="2">
        <v>23</v>
      </c>
      <c r="D60" s="2">
        <v>11</v>
      </c>
      <c r="E60" s="2">
        <v>8</v>
      </c>
      <c r="F60" s="2">
        <v>6</v>
      </c>
      <c r="G60" s="2">
        <v>1</v>
      </c>
      <c r="H60" s="2">
        <f t="shared" si="0"/>
        <v>49</v>
      </c>
      <c r="I60" s="2" t="str">
        <f t="shared" si="1"/>
        <v>統一超商</v>
      </c>
    </row>
    <row r="61" spans="1:16">
      <c r="A61" s="19" t="s">
        <v>65</v>
      </c>
      <c r="B61" s="20" t="s">
        <v>76</v>
      </c>
      <c r="E61" s="2">
        <v>1</v>
      </c>
      <c r="F61" s="2">
        <v>1</v>
      </c>
      <c r="H61" s="2">
        <f t="shared" si="0"/>
        <v>2</v>
      </c>
      <c r="I61" s="2" t="str">
        <f t="shared" si="1"/>
        <v>来来超商</v>
      </c>
    </row>
    <row r="62" spans="1:16">
      <c r="A62" s="19" t="s">
        <v>65</v>
      </c>
      <c r="B62" s="20" t="s">
        <v>77</v>
      </c>
      <c r="C62" s="2">
        <v>29</v>
      </c>
      <c r="D62" s="2">
        <v>10</v>
      </c>
      <c r="E62" s="2">
        <v>9</v>
      </c>
      <c r="F62" s="2">
        <v>17</v>
      </c>
      <c r="H62" s="2">
        <f t="shared" si="0"/>
        <v>65</v>
      </c>
      <c r="I62" s="2" t="str">
        <f t="shared" si="1"/>
        <v>統一超商</v>
      </c>
    </row>
    <row r="63" spans="1:16">
      <c r="A63" s="19" t="s">
        <v>65</v>
      </c>
      <c r="B63" s="20" t="s">
        <v>78</v>
      </c>
      <c r="C63" s="2">
        <v>55</v>
      </c>
      <c r="D63" s="2">
        <v>30</v>
      </c>
      <c r="E63" s="2">
        <v>6</v>
      </c>
      <c r="F63" s="2">
        <v>22</v>
      </c>
      <c r="H63" s="2">
        <f t="shared" si="0"/>
        <v>113</v>
      </c>
      <c r="I63" s="2" t="str">
        <f t="shared" si="1"/>
        <v>統一超商</v>
      </c>
      <c r="K63" s="82">
        <f>SUM(C51:C63)</f>
        <v>611</v>
      </c>
      <c r="L63" s="82">
        <f>SUM(D51:D63)</f>
        <v>309</v>
      </c>
      <c r="M63" s="82">
        <f>SUM(E51:E63)</f>
        <v>155</v>
      </c>
      <c r="N63" s="82">
        <f>SUM(F51:F63)</f>
        <v>244</v>
      </c>
      <c r="O63" s="82">
        <f>SUM(G51:G63)</f>
        <v>9</v>
      </c>
      <c r="P63" s="82">
        <f>SUM(K63:O63)</f>
        <v>1328</v>
      </c>
    </row>
    <row r="64" spans="1:16">
      <c r="A64" s="19" t="s">
        <v>79</v>
      </c>
      <c r="B64" s="20" t="s">
        <v>80</v>
      </c>
      <c r="C64" s="2">
        <v>55</v>
      </c>
      <c r="D64" s="2">
        <v>33</v>
      </c>
      <c r="E64" s="2">
        <v>11</v>
      </c>
      <c r="F64" s="2">
        <v>22</v>
      </c>
      <c r="H64" s="2">
        <f t="shared" si="0"/>
        <v>121</v>
      </c>
      <c r="I64" s="2" t="str">
        <f t="shared" si="1"/>
        <v>統一超商</v>
      </c>
    </row>
    <row r="65" spans="1:16">
      <c r="A65" s="19" t="s">
        <v>79</v>
      </c>
      <c r="B65" s="20" t="s">
        <v>81</v>
      </c>
      <c r="C65" s="2">
        <v>33</v>
      </c>
      <c r="D65" s="2">
        <v>13</v>
      </c>
      <c r="E65" s="2">
        <v>9</v>
      </c>
      <c r="F65" s="2">
        <v>17</v>
      </c>
      <c r="G65" s="2">
        <v>1</v>
      </c>
      <c r="H65" s="2">
        <f t="shared" si="0"/>
        <v>73</v>
      </c>
      <c r="I65" s="2" t="str">
        <f t="shared" si="1"/>
        <v>統一超商</v>
      </c>
    </row>
    <row r="66" spans="1:16">
      <c r="A66" s="19" t="s">
        <v>79</v>
      </c>
      <c r="B66" s="20" t="s">
        <v>82</v>
      </c>
      <c r="C66" s="2">
        <v>16</v>
      </c>
      <c r="D66" s="2">
        <v>10</v>
      </c>
      <c r="E66" s="2">
        <v>6</v>
      </c>
      <c r="F66" s="2">
        <v>6</v>
      </c>
      <c r="H66" s="2">
        <f t="shared" si="0"/>
        <v>38</v>
      </c>
      <c r="I66" s="2" t="str">
        <f t="shared" si="1"/>
        <v>統一超商</v>
      </c>
    </row>
    <row r="67" spans="1:16">
      <c r="A67" s="19" t="s">
        <v>79</v>
      </c>
      <c r="B67" s="20" t="s">
        <v>83</v>
      </c>
      <c r="C67" s="2">
        <v>5</v>
      </c>
      <c r="D67" s="2">
        <v>3</v>
      </c>
      <c r="E67" s="2">
        <v>3</v>
      </c>
      <c r="F67" s="2">
        <v>1</v>
      </c>
      <c r="H67" s="2">
        <f t="shared" ref="H67:H130" si="2">SUM(C67:G67)</f>
        <v>12</v>
      </c>
      <c r="I67" s="2" t="str">
        <f t="shared" ref="I67:I130" si="3">IFERROR(INDEX(C$2:G$2,MATCH(MAX(C67:G67),C67:G67,0)),"没有店舗")</f>
        <v>統一超商</v>
      </c>
    </row>
    <row r="68" spans="1:16">
      <c r="A68" s="19" t="s">
        <v>79</v>
      </c>
      <c r="B68" s="20" t="s">
        <v>84</v>
      </c>
      <c r="C68" s="2">
        <v>4</v>
      </c>
      <c r="D68" s="2">
        <v>2</v>
      </c>
      <c r="E68" s="2">
        <v>2</v>
      </c>
      <c r="F68" s="2">
        <v>1</v>
      </c>
      <c r="H68" s="2">
        <f t="shared" si="2"/>
        <v>9</v>
      </c>
      <c r="I68" s="2" t="str">
        <f t="shared" si="3"/>
        <v>統一超商</v>
      </c>
    </row>
    <row r="69" spans="1:16">
      <c r="A69" s="19" t="s">
        <v>79</v>
      </c>
      <c r="B69" s="20" t="s">
        <v>85</v>
      </c>
      <c r="C69" s="2">
        <v>6</v>
      </c>
      <c r="D69" s="2">
        <v>2</v>
      </c>
      <c r="E69" s="2">
        <v>1</v>
      </c>
      <c r="F69" s="2">
        <v>4</v>
      </c>
      <c r="H69" s="2">
        <f t="shared" si="2"/>
        <v>13</v>
      </c>
      <c r="I69" s="2" t="str">
        <f t="shared" si="3"/>
        <v>統一超商</v>
      </c>
    </row>
    <row r="70" spans="1:16">
      <c r="A70" s="19" t="s">
        <v>79</v>
      </c>
      <c r="B70" s="20" t="s">
        <v>86</v>
      </c>
      <c r="C70" s="2">
        <v>23</v>
      </c>
      <c r="D70" s="2">
        <v>14</v>
      </c>
      <c r="E70" s="2">
        <v>6</v>
      </c>
      <c r="F70" s="2">
        <v>6</v>
      </c>
      <c r="H70" s="2">
        <f t="shared" si="2"/>
        <v>49</v>
      </c>
      <c r="I70" s="2" t="str">
        <f t="shared" si="3"/>
        <v>統一超商</v>
      </c>
    </row>
    <row r="71" spans="1:16">
      <c r="A71" s="19" t="s">
        <v>79</v>
      </c>
      <c r="B71" s="20" t="s">
        <v>87</v>
      </c>
      <c r="H71" s="2">
        <f t="shared" si="2"/>
        <v>0</v>
      </c>
      <c r="I71" s="2" t="str">
        <f t="shared" si="3"/>
        <v>没有店舗</v>
      </c>
    </row>
    <row r="72" spans="1:16">
      <c r="A72" s="19" t="s">
        <v>79</v>
      </c>
      <c r="B72" s="20" t="s">
        <v>88</v>
      </c>
      <c r="C72" s="2">
        <v>4</v>
      </c>
      <c r="D72" s="2">
        <v>2</v>
      </c>
      <c r="E72" s="2">
        <v>2</v>
      </c>
      <c r="H72" s="2">
        <f t="shared" si="2"/>
        <v>8</v>
      </c>
      <c r="I72" s="2" t="str">
        <f t="shared" si="3"/>
        <v>統一超商</v>
      </c>
    </row>
    <row r="73" spans="1:16">
      <c r="A73" s="19" t="s">
        <v>79</v>
      </c>
      <c r="B73" s="20" t="s">
        <v>89</v>
      </c>
      <c r="F73" s="2">
        <v>1</v>
      </c>
      <c r="H73" s="2">
        <f t="shared" si="2"/>
        <v>1</v>
      </c>
      <c r="I73" s="2" t="str">
        <f t="shared" si="3"/>
        <v>莱爾富国</v>
      </c>
    </row>
    <row r="74" spans="1:16">
      <c r="A74" s="19" t="s">
        <v>79</v>
      </c>
      <c r="B74" s="20" t="s">
        <v>90</v>
      </c>
      <c r="D74" s="2">
        <v>1</v>
      </c>
      <c r="H74" s="2">
        <f t="shared" si="2"/>
        <v>1</v>
      </c>
      <c r="I74" s="2" t="str">
        <f t="shared" si="3"/>
        <v>全家便利</v>
      </c>
    </row>
    <row r="75" spans="1:16">
      <c r="A75" s="19" t="s">
        <v>79</v>
      </c>
      <c r="B75" s="20" t="s">
        <v>91</v>
      </c>
      <c r="C75" s="2">
        <v>2</v>
      </c>
      <c r="E75" s="2">
        <v>2</v>
      </c>
      <c r="H75" s="2">
        <f t="shared" si="2"/>
        <v>4</v>
      </c>
      <c r="I75" s="2" t="str">
        <f t="shared" si="3"/>
        <v>統一超商</v>
      </c>
    </row>
    <row r="76" spans="1:16">
      <c r="A76" s="19" t="s">
        <v>79</v>
      </c>
      <c r="B76" s="20" t="s">
        <v>92</v>
      </c>
      <c r="C76" s="2">
        <v>12</v>
      </c>
      <c r="F76" s="2">
        <v>2</v>
      </c>
      <c r="H76" s="2">
        <f t="shared" si="2"/>
        <v>14</v>
      </c>
      <c r="I76" s="2" t="str">
        <f t="shared" si="3"/>
        <v>統一超商</v>
      </c>
      <c r="K76" s="82">
        <f>SUM(C64:C76)</f>
        <v>160</v>
      </c>
      <c r="L76" s="82">
        <f>SUM(D64:D76)</f>
        <v>80</v>
      </c>
      <c r="M76" s="82">
        <f>SUM(E64:E76)</f>
        <v>42</v>
      </c>
      <c r="N76" s="82">
        <f>SUM(F64:F76)</f>
        <v>60</v>
      </c>
      <c r="O76" s="82">
        <f>SUM(G64:G76)</f>
        <v>1</v>
      </c>
      <c r="P76" s="82">
        <f>SUM(K76:O76)</f>
        <v>343</v>
      </c>
    </row>
    <row r="77" spans="1:16">
      <c r="A77" s="19" t="s">
        <v>93</v>
      </c>
      <c r="B77" s="20" t="s">
        <v>94</v>
      </c>
      <c r="C77" s="2">
        <v>33</v>
      </c>
      <c r="D77" s="2">
        <v>24</v>
      </c>
      <c r="E77" s="2">
        <v>8</v>
      </c>
      <c r="F77" s="2">
        <v>18</v>
      </c>
      <c r="H77" s="2">
        <f t="shared" si="2"/>
        <v>83</v>
      </c>
      <c r="I77" s="2" t="str">
        <f t="shared" si="3"/>
        <v>統一超商</v>
      </c>
    </row>
    <row r="78" spans="1:16">
      <c r="A78" s="19" t="s">
        <v>93</v>
      </c>
      <c r="B78" s="20" t="s">
        <v>95</v>
      </c>
      <c r="C78" s="2">
        <v>89</v>
      </c>
      <c r="D78" s="2">
        <v>48</v>
      </c>
      <c r="E78" s="2">
        <v>5</v>
      </c>
      <c r="F78" s="2">
        <v>39</v>
      </c>
      <c r="G78" s="2">
        <v>1</v>
      </c>
      <c r="H78" s="2">
        <f t="shared" si="2"/>
        <v>182</v>
      </c>
      <c r="I78" s="2" t="str">
        <f t="shared" si="3"/>
        <v>統一超商</v>
      </c>
    </row>
    <row r="79" spans="1:16">
      <c r="A79" s="19" t="s">
        <v>93</v>
      </c>
      <c r="B79" s="20" t="s">
        <v>96</v>
      </c>
      <c r="C79" s="2">
        <v>21</v>
      </c>
      <c r="D79" s="2">
        <v>16</v>
      </c>
      <c r="E79" s="2">
        <v>5</v>
      </c>
      <c r="F79" s="2">
        <v>8</v>
      </c>
      <c r="H79" s="2">
        <f t="shared" si="2"/>
        <v>50</v>
      </c>
      <c r="I79" s="2" t="str">
        <f t="shared" si="3"/>
        <v>統一超商</v>
      </c>
      <c r="K79" s="82">
        <f>SUM(C77:C79)</f>
        <v>143</v>
      </c>
      <c r="L79" s="82">
        <f>SUM(D77:D79)</f>
        <v>88</v>
      </c>
      <c r="M79" s="82">
        <f>SUM(E77:E79)</f>
        <v>18</v>
      </c>
      <c r="N79" s="82">
        <f>SUM(F77:F79)</f>
        <v>65</v>
      </c>
      <c r="O79" s="82">
        <f>SUM(G77:G79)</f>
        <v>1</v>
      </c>
      <c r="P79" s="82">
        <f>SUM(K79:O79)</f>
        <v>315</v>
      </c>
    </row>
    <row r="80" spans="1:16">
      <c r="A80" s="19" t="s">
        <v>97</v>
      </c>
      <c r="B80" s="20" t="s">
        <v>98</v>
      </c>
      <c r="C80" s="2">
        <v>23</v>
      </c>
      <c r="D80" s="2">
        <v>21</v>
      </c>
      <c r="E80" s="2">
        <v>4</v>
      </c>
      <c r="F80" s="2">
        <v>2</v>
      </c>
      <c r="G80" s="2">
        <v>1</v>
      </c>
      <c r="H80" s="2">
        <f t="shared" si="2"/>
        <v>51</v>
      </c>
      <c r="I80" s="2" t="str">
        <f t="shared" si="3"/>
        <v>統一超商</v>
      </c>
    </row>
    <row r="81" spans="1:9">
      <c r="A81" s="19" t="s">
        <v>97</v>
      </c>
      <c r="B81" s="20" t="s">
        <v>99</v>
      </c>
      <c r="C81" s="2">
        <v>23</v>
      </c>
      <c r="D81" s="2">
        <v>18</v>
      </c>
      <c r="E81" s="2">
        <v>5</v>
      </c>
      <c r="F81" s="2">
        <v>7</v>
      </c>
      <c r="H81" s="2">
        <f t="shared" si="2"/>
        <v>53</v>
      </c>
      <c r="I81" s="2" t="str">
        <f t="shared" si="3"/>
        <v>統一超商</v>
      </c>
    </row>
    <row r="82" spans="1:9">
      <c r="A82" s="19" t="s">
        <v>97</v>
      </c>
      <c r="B82" s="20" t="s">
        <v>100</v>
      </c>
      <c r="C82" s="2">
        <v>3</v>
      </c>
      <c r="D82" s="2">
        <v>1</v>
      </c>
      <c r="H82" s="2">
        <f t="shared" si="2"/>
        <v>4</v>
      </c>
      <c r="I82" s="2" t="str">
        <f t="shared" si="3"/>
        <v>統一超商</v>
      </c>
    </row>
    <row r="83" spans="1:9">
      <c r="A83" s="19" t="s">
        <v>97</v>
      </c>
      <c r="B83" s="20" t="s">
        <v>101</v>
      </c>
      <c r="D83" s="2">
        <v>1</v>
      </c>
      <c r="H83" s="2">
        <f t="shared" si="2"/>
        <v>1</v>
      </c>
      <c r="I83" s="2" t="str">
        <f t="shared" si="3"/>
        <v>全家便利</v>
      </c>
    </row>
    <row r="84" spans="1:9">
      <c r="A84" s="19" t="s">
        <v>97</v>
      </c>
      <c r="B84" s="20" t="s">
        <v>102</v>
      </c>
      <c r="C84" s="2">
        <v>8</v>
      </c>
      <c r="D84" s="2">
        <v>3</v>
      </c>
      <c r="F84" s="2">
        <v>5</v>
      </c>
      <c r="H84" s="2">
        <f t="shared" si="2"/>
        <v>16</v>
      </c>
      <c r="I84" s="2" t="str">
        <f t="shared" si="3"/>
        <v>統一超商</v>
      </c>
    </row>
    <row r="85" spans="1:9">
      <c r="A85" s="19" t="s">
        <v>97</v>
      </c>
      <c r="B85" s="20" t="s">
        <v>103</v>
      </c>
      <c r="C85" s="2">
        <v>5</v>
      </c>
      <c r="D85" s="2">
        <v>2</v>
      </c>
      <c r="H85" s="2">
        <f t="shared" si="2"/>
        <v>7</v>
      </c>
      <c r="I85" s="2" t="str">
        <f t="shared" si="3"/>
        <v>統一超商</v>
      </c>
    </row>
    <row r="86" spans="1:9">
      <c r="A86" s="19" t="s">
        <v>97</v>
      </c>
      <c r="B86" s="20" t="s">
        <v>104</v>
      </c>
      <c r="C86" s="2">
        <v>6</v>
      </c>
      <c r="D86" s="2">
        <v>5</v>
      </c>
      <c r="E86" s="2">
        <v>1</v>
      </c>
      <c r="F86" s="2">
        <v>2</v>
      </c>
      <c r="H86" s="2">
        <f t="shared" si="2"/>
        <v>14</v>
      </c>
      <c r="I86" s="2" t="str">
        <f t="shared" si="3"/>
        <v>統一超商</v>
      </c>
    </row>
    <row r="87" spans="1:9">
      <c r="A87" s="19" t="s">
        <v>97</v>
      </c>
      <c r="B87" s="20" t="s">
        <v>105</v>
      </c>
      <c r="C87" s="2">
        <v>19</v>
      </c>
      <c r="D87" s="2">
        <v>15</v>
      </c>
      <c r="E87" s="2">
        <v>6</v>
      </c>
      <c r="F87" s="2">
        <v>7</v>
      </c>
      <c r="G87" s="2">
        <v>1</v>
      </c>
      <c r="H87" s="2">
        <f t="shared" si="2"/>
        <v>48</v>
      </c>
      <c r="I87" s="2" t="str">
        <f t="shared" si="3"/>
        <v>統一超商</v>
      </c>
    </row>
    <row r="88" spans="1:9">
      <c r="A88" s="19" t="s">
        <v>97</v>
      </c>
      <c r="B88" s="20" t="s">
        <v>106</v>
      </c>
      <c r="C88" s="2">
        <v>2</v>
      </c>
      <c r="D88" s="2">
        <v>1</v>
      </c>
      <c r="E88" s="2">
        <v>2</v>
      </c>
      <c r="G88" s="2">
        <v>1</v>
      </c>
      <c r="H88" s="2">
        <f t="shared" si="2"/>
        <v>6</v>
      </c>
      <c r="I88" s="2" t="str">
        <f t="shared" si="3"/>
        <v>統一超商</v>
      </c>
    </row>
    <row r="89" spans="1:9">
      <c r="A89" s="19" t="s">
        <v>97</v>
      </c>
      <c r="B89" s="20" t="s">
        <v>107</v>
      </c>
      <c r="C89" s="2">
        <v>2</v>
      </c>
      <c r="D89" s="2">
        <v>1</v>
      </c>
      <c r="H89" s="2">
        <f t="shared" si="2"/>
        <v>3</v>
      </c>
      <c r="I89" s="2" t="str">
        <f t="shared" si="3"/>
        <v>統一超商</v>
      </c>
    </row>
    <row r="90" spans="1:9">
      <c r="A90" s="19" t="s">
        <v>97</v>
      </c>
      <c r="B90" s="20" t="s">
        <v>108</v>
      </c>
      <c r="C90" s="2">
        <v>5</v>
      </c>
      <c r="D90" s="2">
        <v>3</v>
      </c>
      <c r="F90" s="2">
        <v>2</v>
      </c>
      <c r="H90" s="2">
        <f t="shared" si="2"/>
        <v>10</v>
      </c>
      <c r="I90" s="2" t="str">
        <f t="shared" si="3"/>
        <v>統一超商</v>
      </c>
    </row>
    <row r="91" spans="1:9">
      <c r="A91" s="19" t="s">
        <v>97</v>
      </c>
      <c r="B91" s="20" t="s">
        <v>109</v>
      </c>
      <c r="C91" s="2">
        <v>3</v>
      </c>
      <c r="D91" s="2">
        <v>1</v>
      </c>
      <c r="F91" s="2">
        <v>1</v>
      </c>
      <c r="G91" s="2">
        <v>1</v>
      </c>
      <c r="H91" s="2">
        <f t="shared" si="2"/>
        <v>6</v>
      </c>
      <c r="I91" s="2" t="str">
        <f t="shared" si="3"/>
        <v>統一超商</v>
      </c>
    </row>
    <row r="92" spans="1:9">
      <c r="A92" s="19" t="s">
        <v>97</v>
      </c>
      <c r="B92" s="20" t="s">
        <v>110</v>
      </c>
      <c r="C92" s="2">
        <v>3</v>
      </c>
      <c r="D92" s="2">
        <v>3</v>
      </c>
      <c r="F92" s="2">
        <v>1</v>
      </c>
      <c r="H92" s="2">
        <f t="shared" si="2"/>
        <v>7</v>
      </c>
      <c r="I92" s="2" t="str">
        <f t="shared" si="3"/>
        <v>統一超商</v>
      </c>
    </row>
    <row r="93" spans="1:9">
      <c r="A93" s="19" t="s">
        <v>97</v>
      </c>
      <c r="B93" s="20" t="s">
        <v>111</v>
      </c>
      <c r="C93" s="2">
        <v>2</v>
      </c>
      <c r="D93" s="2">
        <v>2</v>
      </c>
      <c r="H93" s="2">
        <f t="shared" si="2"/>
        <v>4</v>
      </c>
      <c r="I93" s="2" t="str">
        <f t="shared" si="3"/>
        <v>統一超商</v>
      </c>
    </row>
    <row r="94" spans="1:9">
      <c r="A94" s="19" t="s">
        <v>97</v>
      </c>
      <c r="B94" s="20" t="s">
        <v>112</v>
      </c>
      <c r="C94" s="2">
        <v>1</v>
      </c>
      <c r="H94" s="2">
        <f t="shared" si="2"/>
        <v>1</v>
      </c>
      <c r="I94" s="2" t="str">
        <f t="shared" si="3"/>
        <v>統一超商</v>
      </c>
    </row>
    <row r="95" spans="1:9">
      <c r="A95" s="19" t="s">
        <v>97</v>
      </c>
      <c r="B95" s="20" t="s">
        <v>113</v>
      </c>
      <c r="C95" s="2">
        <v>2</v>
      </c>
      <c r="E95" s="2">
        <v>1</v>
      </c>
      <c r="F95" s="2">
        <v>3</v>
      </c>
      <c r="H95" s="2">
        <f t="shared" si="2"/>
        <v>6</v>
      </c>
      <c r="I95" s="2" t="str">
        <f t="shared" si="3"/>
        <v>莱爾富国</v>
      </c>
    </row>
    <row r="96" spans="1:9">
      <c r="A96" s="19" t="s">
        <v>97</v>
      </c>
      <c r="B96" s="20" t="s">
        <v>114</v>
      </c>
      <c r="C96" s="2">
        <v>1</v>
      </c>
      <c r="H96" s="2">
        <f t="shared" si="2"/>
        <v>1</v>
      </c>
      <c r="I96" s="2" t="str">
        <f t="shared" si="3"/>
        <v>統一超商</v>
      </c>
    </row>
    <row r="97" spans="1:16">
      <c r="A97" s="19" t="s">
        <v>97</v>
      </c>
      <c r="B97" s="20" t="s">
        <v>115</v>
      </c>
      <c r="H97" s="2">
        <f t="shared" si="2"/>
        <v>0</v>
      </c>
      <c r="I97" s="2" t="str">
        <f t="shared" si="3"/>
        <v>没有店舗</v>
      </c>
      <c r="K97" s="82">
        <f>SUM(C80:C97)</f>
        <v>108</v>
      </c>
      <c r="L97" s="82">
        <f>SUM(D80:D97)</f>
        <v>77</v>
      </c>
      <c r="M97" s="82">
        <f>SUM(E80:E97)</f>
        <v>19</v>
      </c>
      <c r="N97" s="82">
        <f>SUM(F80:F97)</f>
        <v>30</v>
      </c>
      <c r="O97" s="82">
        <f>SUM(G80:G97)</f>
        <v>4</v>
      </c>
      <c r="P97" s="82">
        <f>SUM(K97:O97)</f>
        <v>238</v>
      </c>
    </row>
    <row r="98" spans="1:16">
      <c r="A98" s="19" t="s">
        <v>116</v>
      </c>
      <c r="B98" s="20" t="s">
        <v>117</v>
      </c>
      <c r="C98" s="2">
        <v>11</v>
      </c>
      <c r="D98" s="2">
        <v>12</v>
      </c>
      <c r="E98" s="2">
        <v>4</v>
      </c>
      <c r="F98" s="2">
        <v>1</v>
      </c>
      <c r="H98" s="2">
        <f t="shared" si="2"/>
        <v>28</v>
      </c>
      <c r="I98" s="2" t="str">
        <f t="shared" si="3"/>
        <v>全家便利</v>
      </c>
    </row>
    <row r="99" spans="1:16">
      <c r="A99" s="19" t="s">
        <v>116</v>
      </c>
      <c r="B99" s="20" t="s">
        <v>95</v>
      </c>
      <c r="C99" s="2">
        <v>18</v>
      </c>
      <c r="D99" s="2">
        <v>12</v>
      </c>
      <c r="E99" s="2">
        <v>3</v>
      </c>
      <c r="F99" s="2">
        <v>1</v>
      </c>
      <c r="H99" s="2">
        <f t="shared" si="2"/>
        <v>34</v>
      </c>
      <c r="I99" s="2" t="str">
        <f t="shared" si="3"/>
        <v>統一超商</v>
      </c>
    </row>
    <row r="100" spans="1:16">
      <c r="A100" s="19" t="s">
        <v>116</v>
      </c>
      <c r="B100" s="20" t="s">
        <v>118</v>
      </c>
      <c r="C100" s="2">
        <v>29</v>
      </c>
      <c r="D100" s="2">
        <v>23</v>
      </c>
      <c r="E100" s="2">
        <v>4</v>
      </c>
      <c r="F100" s="2">
        <v>6</v>
      </c>
      <c r="G100" s="2">
        <v>1</v>
      </c>
      <c r="H100" s="2">
        <f t="shared" si="2"/>
        <v>63</v>
      </c>
      <c r="I100" s="2" t="str">
        <f t="shared" si="3"/>
        <v>統一超商</v>
      </c>
    </row>
    <row r="101" spans="1:16">
      <c r="A101" s="19" t="s">
        <v>116</v>
      </c>
      <c r="B101" s="20" t="s">
        <v>119</v>
      </c>
      <c r="C101" s="2">
        <v>30</v>
      </c>
      <c r="D101" s="2">
        <v>21</v>
      </c>
      <c r="E101" s="2">
        <v>5</v>
      </c>
      <c r="F101" s="2">
        <v>3</v>
      </c>
      <c r="G101" s="2">
        <v>1</v>
      </c>
      <c r="H101" s="2">
        <f t="shared" si="2"/>
        <v>60</v>
      </c>
      <c r="I101" s="2" t="str">
        <f t="shared" si="3"/>
        <v>統一超商</v>
      </c>
    </row>
    <row r="102" spans="1:16">
      <c r="A102" s="19" t="s">
        <v>116</v>
      </c>
      <c r="B102" s="20" t="s">
        <v>94</v>
      </c>
      <c r="C102" s="2">
        <v>54</v>
      </c>
      <c r="D102" s="2">
        <v>32</v>
      </c>
      <c r="E102" s="2">
        <v>15</v>
      </c>
      <c r="F102" s="2">
        <v>2</v>
      </c>
      <c r="G102" s="2">
        <v>2</v>
      </c>
      <c r="H102" s="2">
        <f t="shared" si="2"/>
        <v>105</v>
      </c>
      <c r="I102" s="2" t="str">
        <f t="shared" si="3"/>
        <v>統一超商</v>
      </c>
    </row>
    <row r="103" spans="1:16">
      <c r="A103" s="19" t="s">
        <v>116</v>
      </c>
      <c r="B103" s="20" t="s">
        <v>120</v>
      </c>
      <c r="C103" s="2">
        <v>62</v>
      </c>
      <c r="D103" s="2">
        <v>37</v>
      </c>
      <c r="E103" s="2">
        <v>11</v>
      </c>
      <c r="F103" s="2">
        <v>8</v>
      </c>
      <c r="H103" s="2">
        <f t="shared" si="2"/>
        <v>118</v>
      </c>
      <c r="I103" s="2" t="str">
        <f t="shared" si="3"/>
        <v>統一超商</v>
      </c>
    </row>
    <row r="104" spans="1:16">
      <c r="A104" s="19" t="s">
        <v>116</v>
      </c>
      <c r="B104" s="20" t="s">
        <v>121</v>
      </c>
      <c r="C104" s="2">
        <v>86</v>
      </c>
      <c r="D104" s="2">
        <v>53</v>
      </c>
      <c r="E104" s="2">
        <v>12</v>
      </c>
      <c r="F104" s="2">
        <v>12</v>
      </c>
      <c r="G104" s="2">
        <v>1</v>
      </c>
      <c r="H104" s="2">
        <f t="shared" si="2"/>
        <v>164</v>
      </c>
      <c r="I104" s="2" t="str">
        <f t="shared" si="3"/>
        <v>統一超商</v>
      </c>
    </row>
    <row r="105" spans="1:16">
      <c r="A105" s="19" t="s">
        <v>116</v>
      </c>
      <c r="B105" s="20" t="s">
        <v>122</v>
      </c>
      <c r="C105" s="2">
        <v>43</v>
      </c>
      <c r="D105" s="2">
        <v>35</v>
      </c>
      <c r="E105" s="2">
        <v>5</v>
      </c>
      <c r="F105" s="2">
        <v>4</v>
      </c>
      <c r="H105" s="2">
        <f t="shared" si="2"/>
        <v>87</v>
      </c>
      <c r="I105" s="2" t="str">
        <f t="shared" si="3"/>
        <v>統一超商</v>
      </c>
    </row>
    <row r="106" spans="1:16">
      <c r="A106" s="19" t="s">
        <v>116</v>
      </c>
      <c r="B106" s="20" t="s">
        <v>123</v>
      </c>
      <c r="C106" s="2">
        <v>33</v>
      </c>
      <c r="D106" s="2">
        <v>28</v>
      </c>
      <c r="E106" s="2">
        <v>8</v>
      </c>
      <c r="F106" s="2">
        <v>10</v>
      </c>
      <c r="H106" s="2">
        <f t="shared" si="2"/>
        <v>79</v>
      </c>
      <c r="I106" s="2" t="str">
        <f t="shared" si="3"/>
        <v>統一超商</v>
      </c>
    </row>
    <row r="107" spans="1:16">
      <c r="A107" s="19" t="s">
        <v>116</v>
      </c>
      <c r="B107" s="20" t="s">
        <v>124</v>
      </c>
      <c r="C107" s="2">
        <v>33</v>
      </c>
      <c r="D107" s="2">
        <v>35</v>
      </c>
      <c r="E107" s="2">
        <v>9</v>
      </c>
      <c r="F107" s="2">
        <v>9</v>
      </c>
      <c r="H107" s="2">
        <f t="shared" si="2"/>
        <v>86</v>
      </c>
      <c r="I107" s="2" t="str">
        <f t="shared" si="3"/>
        <v>全家便利</v>
      </c>
    </row>
    <row r="108" spans="1:16">
      <c r="A108" s="19" t="s">
        <v>116</v>
      </c>
      <c r="B108" s="20" t="s">
        <v>125</v>
      </c>
      <c r="C108" s="2">
        <v>18</v>
      </c>
      <c r="D108" s="2">
        <v>12</v>
      </c>
      <c r="E108" s="2">
        <v>3</v>
      </c>
      <c r="F108" s="2">
        <v>1</v>
      </c>
      <c r="H108" s="2">
        <f t="shared" si="2"/>
        <v>34</v>
      </c>
      <c r="I108" s="2" t="str">
        <f t="shared" si="3"/>
        <v>統一超商</v>
      </c>
    </row>
    <row r="109" spans="1:16">
      <c r="A109" s="19" t="s">
        <v>116</v>
      </c>
      <c r="B109" s="20" t="s">
        <v>126</v>
      </c>
      <c r="C109" s="2">
        <v>17</v>
      </c>
      <c r="D109" s="2">
        <v>14</v>
      </c>
      <c r="E109" s="2">
        <v>5</v>
      </c>
      <c r="F109" s="2">
        <v>8</v>
      </c>
      <c r="H109" s="2">
        <f t="shared" si="2"/>
        <v>44</v>
      </c>
      <c r="I109" s="2" t="str">
        <f t="shared" si="3"/>
        <v>統一超商</v>
      </c>
    </row>
    <row r="110" spans="1:16">
      <c r="A110" s="19" t="s">
        <v>116</v>
      </c>
      <c r="B110" s="20" t="s">
        <v>127</v>
      </c>
      <c r="C110" s="2">
        <v>42</v>
      </c>
      <c r="D110" s="2">
        <v>21</v>
      </c>
      <c r="E110" s="2">
        <v>1</v>
      </c>
      <c r="F110" s="2">
        <v>7</v>
      </c>
      <c r="H110" s="2">
        <f t="shared" si="2"/>
        <v>71</v>
      </c>
      <c r="I110" s="2" t="str">
        <f t="shared" si="3"/>
        <v>統一超商</v>
      </c>
    </row>
    <row r="111" spans="1:16">
      <c r="A111" s="19" t="s">
        <v>116</v>
      </c>
      <c r="B111" s="20" t="s">
        <v>128</v>
      </c>
      <c r="C111" s="2">
        <v>16</v>
      </c>
      <c r="D111" s="2">
        <v>4</v>
      </c>
      <c r="E111" s="2">
        <v>1</v>
      </c>
      <c r="F111" s="2">
        <v>7</v>
      </c>
      <c r="G111" s="2">
        <v>1</v>
      </c>
      <c r="H111" s="2">
        <f t="shared" si="2"/>
        <v>29</v>
      </c>
      <c r="I111" s="2" t="str">
        <f t="shared" si="3"/>
        <v>統一超商</v>
      </c>
    </row>
    <row r="112" spans="1:16">
      <c r="A112" s="19" t="s">
        <v>116</v>
      </c>
      <c r="B112" s="20" t="s">
        <v>129</v>
      </c>
      <c r="C112" s="2">
        <v>1</v>
      </c>
      <c r="D112" s="2">
        <v>2</v>
      </c>
      <c r="H112" s="2">
        <f t="shared" si="2"/>
        <v>3</v>
      </c>
      <c r="I112" s="2" t="str">
        <f t="shared" si="3"/>
        <v>全家便利</v>
      </c>
    </row>
    <row r="113" spans="1:16">
      <c r="A113" s="19" t="s">
        <v>116</v>
      </c>
      <c r="B113" s="20" t="s">
        <v>130</v>
      </c>
      <c r="C113" s="2">
        <v>7</v>
      </c>
      <c r="D113" s="2">
        <v>6</v>
      </c>
      <c r="H113" s="2">
        <f t="shared" si="2"/>
        <v>13</v>
      </c>
      <c r="I113" s="2" t="str">
        <f t="shared" si="3"/>
        <v>統一超商</v>
      </c>
    </row>
    <row r="114" spans="1:16">
      <c r="A114" s="19" t="s">
        <v>116</v>
      </c>
      <c r="B114" s="20" t="s">
        <v>131</v>
      </c>
      <c r="C114" s="2">
        <v>3</v>
      </c>
      <c r="D114" s="2">
        <v>3</v>
      </c>
      <c r="H114" s="2">
        <f t="shared" si="2"/>
        <v>6</v>
      </c>
      <c r="I114" s="2" t="str">
        <f t="shared" si="3"/>
        <v>統一超商</v>
      </c>
    </row>
    <row r="115" spans="1:16">
      <c r="A115" s="19" t="s">
        <v>116</v>
      </c>
      <c r="B115" s="20" t="s">
        <v>132</v>
      </c>
      <c r="C115" s="2">
        <v>5</v>
      </c>
      <c r="D115" s="2">
        <v>2</v>
      </c>
      <c r="F115" s="2">
        <v>1</v>
      </c>
      <c r="H115" s="2">
        <f t="shared" si="2"/>
        <v>8</v>
      </c>
      <c r="I115" s="2" t="str">
        <f t="shared" si="3"/>
        <v>統一超商</v>
      </c>
    </row>
    <row r="116" spans="1:16">
      <c r="A116" s="19" t="s">
        <v>116</v>
      </c>
      <c r="B116" s="20" t="s">
        <v>133</v>
      </c>
      <c r="C116" s="2">
        <v>24</v>
      </c>
      <c r="D116" s="2">
        <v>17</v>
      </c>
      <c r="E116" s="2">
        <v>3</v>
      </c>
      <c r="F116" s="2">
        <v>3</v>
      </c>
      <c r="H116" s="2">
        <f t="shared" si="2"/>
        <v>47</v>
      </c>
      <c r="I116" s="2" t="str">
        <f t="shared" si="3"/>
        <v>統一超商</v>
      </c>
    </row>
    <row r="117" spans="1:16">
      <c r="A117" s="19" t="s">
        <v>116</v>
      </c>
      <c r="B117" s="20" t="s">
        <v>134</v>
      </c>
      <c r="C117" s="2">
        <v>22</v>
      </c>
      <c r="D117" s="2">
        <v>15</v>
      </c>
      <c r="E117" s="2">
        <v>2</v>
      </c>
      <c r="F117" s="2">
        <v>4</v>
      </c>
      <c r="H117" s="2">
        <f t="shared" si="2"/>
        <v>43</v>
      </c>
      <c r="I117" s="2" t="str">
        <f t="shared" si="3"/>
        <v>統一超商</v>
      </c>
    </row>
    <row r="118" spans="1:16">
      <c r="A118" s="19" t="s">
        <v>116</v>
      </c>
      <c r="B118" s="20" t="s">
        <v>135</v>
      </c>
      <c r="C118" s="2">
        <v>12</v>
      </c>
      <c r="D118" s="2">
        <v>4</v>
      </c>
      <c r="E118" s="2">
        <v>4</v>
      </c>
      <c r="F118" s="2">
        <v>4</v>
      </c>
      <c r="H118" s="2">
        <f t="shared" si="2"/>
        <v>24</v>
      </c>
      <c r="I118" s="2" t="str">
        <f t="shared" si="3"/>
        <v>統一超商</v>
      </c>
    </row>
    <row r="119" spans="1:16">
      <c r="A119" s="19" t="s">
        <v>116</v>
      </c>
      <c r="B119" s="20" t="s">
        <v>136</v>
      </c>
      <c r="C119" s="2">
        <v>8</v>
      </c>
      <c r="D119" s="2">
        <v>7</v>
      </c>
      <c r="E119" s="2">
        <v>2</v>
      </c>
      <c r="F119" s="2">
        <v>1</v>
      </c>
      <c r="H119" s="2">
        <f t="shared" si="2"/>
        <v>18</v>
      </c>
      <c r="I119" s="2" t="str">
        <f t="shared" si="3"/>
        <v>統一超商</v>
      </c>
    </row>
    <row r="120" spans="1:16">
      <c r="A120" s="19" t="s">
        <v>116</v>
      </c>
      <c r="B120" s="20" t="s">
        <v>137</v>
      </c>
      <c r="C120" s="2">
        <v>24</v>
      </c>
      <c r="D120" s="2">
        <v>17</v>
      </c>
      <c r="E120" s="2">
        <v>3</v>
      </c>
      <c r="F120" s="2">
        <v>5</v>
      </c>
      <c r="H120" s="2">
        <f t="shared" si="2"/>
        <v>49</v>
      </c>
      <c r="I120" s="2" t="str">
        <f t="shared" si="3"/>
        <v>統一超商</v>
      </c>
    </row>
    <row r="121" spans="1:16">
      <c r="A121" s="19" t="s">
        <v>116</v>
      </c>
      <c r="B121" s="20" t="s">
        <v>138</v>
      </c>
      <c r="C121" s="2">
        <v>19</v>
      </c>
      <c r="D121" s="2">
        <v>15</v>
      </c>
      <c r="E121" s="2">
        <v>2</v>
      </c>
      <c r="H121" s="2">
        <f t="shared" si="2"/>
        <v>36</v>
      </c>
      <c r="I121" s="2" t="str">
        <f t="shared" si="3"/>
        <v>統一超商</v>
      </c>
    </row>
    <row r="122" spans="1:16">
      <c r="A122" s="19" t="s">
        <v>116</v>
      </c>
      <c r="B122" s="20" t="s">
        <v>139</v>
      </c>
      <c r="C122" s="2">
        <v>19</v>
      </c>
      <c r="D122" s="2">
        <v>9</v>
      </c>
      <c r="E122" s="2">
        <v>1</v>
      </c>
      <c r="F122" s="2">
        <v>4</v>
      </c>
      <c r="H122" s="2">
        <f t="shared" si="2"/>
        <v>33</v>
      </c>
      <c r="I122" s="2" t="str">
        <f t="shared" si="3"/>
        <v>統一超商</v>
      </c>
    </row>
    <row r="123" spans="1:16">
      <c r="A123" s="19" t="s">
        <v>116</v>
      </c>
      <c r="B123" s="20" t="s">
        <v>140</v>
      </c>
      <c r="C123" s="2">
        <v>15</v>
      </c>
      <c r="D123" s="2">
        <v>7</v>
      </c>
      <c r="F123" s="2">
        <v>3</v>
      </c>
      <c r="H123" s="2">
        <f t="shared" si="2"/>
        <v>25</v>
      </c>
      <c r="I123" s="2" t="str">
        <f t="shared" si="3"/>
        <v>統一超商</v>
      </c>
    </row>
    <row r="124" spans="1:16">
      <c r="A124" s="19" t="s">
        <v>116</v>
      </c>
      <c r="B124" s="20" t="s">
        <v>141</v>
      </c>
      <c r="C124" s="2">
        <v>15</v>
      </c>
      <c r="D124" s="2">
        <v>6</v>
      </c>
      <c r="E124" s="2">
        <v>4</v>
      </c>
      <c r="F124" s="2">
        <v>7</v>
      </c>
      <c r="H124" s="2">
        <f t="shared" si="2"/>
        <v>32</v>
      </c>
      <c r="I124" s="2" t="str">
        <f t="shared" si="3"/>
        <v>統一超商</v>
      </c>
    </row>
    <row r="125" spans="1:16">
      <c r="A125" s="19" t="s">
        <v>116</v>
      </c>
      <c r="B125" s="20" t="s">
        <v>142</v>
      </c>
      <c r="C125" s="2">
        <v>2</v>
      </c>
      <c r="D125" s="2">
        <v>2</v>
      </c>
      <c r="H125" s="2">
        <f t="shared" si="2"/>
        <v>4</v>
      </c>
      <c r="I125" s="2" t="str">
        <f t="shared" si="3"/>
        <v>統一超商</v>
      </c>
    </row>
    <row r="126" spans="1:16">
      <c r="A126" s="19" t="s">
        <v>116</v>
      </c>
      <c r="B126" s="20" t="s">
        <v>31</v>
      </c>
      <c r="C126" s="2">
        <v>1</v>
      </c>
      <c r="D126" s="2">
        <v>2</v>
      </c>
      <c r="H126" s="2">
        <f t="shared" si="2"/>
        <v>3</v>
      </c>
      <c r="I126" s="2" t="str">
        <f t="shared" si="3"/>
        <v>全家便利</v>
      </c>
      <c r="K126" s="82">
        <f>SUM(C98:C126)</f>
        <v>669</v>
      </c>
      <c r="L126" s="82">
        <f>SUM(D98:D126)</f>
        <v>453</v>
      </c>
      <c r="M126" s="82">
        <f>SUM(E98:E126)</f>
        <v>107</v>
      </c>
      <c r="N126" s="82">
        <f>SUM(F98:F126)</f>
        <v>111</v>
      </c>
      <c r="O126" s="82">
        <f>SUM(G98:G126)</f>
        <v>6</v>
      </c>
      <c r="P126" s="82">
        <f>SUM(K126:O126)</f>
        <v>1346</v>
      </c>
    </row>
    <row r="127" spans="1:16">
      <c r="A127" s="19" t="s">
        <v>143</v>
      </c>
      <c r="B127" s="20" t="s">
        <v>144</v>
      </c>
      <c r="C127" s="2">
        <v>45</v>
      </c>
      <c r="D127" s="2">
        <v>24</v>
      </c>
      <c r="E127" s="2">
        <v>9</v>
      </c>
      <c r="F127" s="2">
        <v>10</v>
      </c>
      <c r="H127" s="2">
        <f t="shared" si="2"/>
        <v>88</v>
      </c>
      <c r="I127" s="2" t="str">
        <f t="shared" si="3"/>
        <v>統一超商</v>
      </c>
    </row>
    <row r="128" spans="1:16">
      <c r="A128" s="19" t="s">
        <v>143</v>
      </c>
      <c r="B128" s="20" t="s">
        <v>145</v>
      </c>
      <c r="C128" s="2">
        <v>3</v>
      </c>
      <c r="D128" s="2">
        <v>1</v>
      </c>
      <c r="H128" s="2">
        <f t="shared" si="2"/>
        <v>4</v>
      </c>
      <c r="I128" s="2" t="str">
        <f t="shared" si="3"/>
        <v>統一超商</v>
      </c>
    </row>
    <row r="129" spans="1:9">
      <c r="A129" s="19" t="s">
        <v>143</v>
      </c>
      <c r="B129" s="20" t="s">
        <v>146</v>
      </c>
      <c r="C129" s="2">
        <v>6</v>
      </c>
      <c r="D129" s="2">
        <v>2</v>
      </c>
      <c r="F129" s="2">
        <v>4</v>
      </c>
      <c r="G129" s="2">
        <v>1</v>
      </c>
      <c r="H129" s="2">
        <f t="shared" si="2"/>
        <v>13</v>
      </c>
      <c r="I129" s="2" t="str">
        <f t="shared" si="3"/>
        <v>統一超商</v>
      </c>
    </row>
    <row r="130" spans="1:9">
      <c r="A130" s="19" t="s">
        <v>143</v>
      </c>
      <c r="B130" s="20" t="s">
        <v>147</v>
      </c>
      <c r="C130" s="2">
        <v>8</v>
      </c>
      <c r="D130" s="2">
        <v>2</v>
      </c>
      <c r="H130" s="2">
        <f t="shared" si="2"/>
        <v>10</v>
      </c>
      <c r="I130" s="2" t="str">
        <f t="shared" si="3"/>
        <v>統一超商</v>
      </c>
    </row>
    <row r="131" spans="1:9">
      <c r="A131" s="19" t="s">
        <v>143</v>
      </c>
      <c r="B131" s="20" t="s">
        <v>148</v>
      </c>
      <c r="C131" s="2">
        <v>13</v>
      </c>
      <c r="D131" s="2">
        <v>8</v>
      </c>
      <c r="E131" s="2">
        <v>3</v>
      </c>
      <c r="F131" s="2">
        <v>4</v>
      </c>
      <c r="G131" s="2">
        <v>1</v>
      </c>
      <c r="H131" s="2">
        <f t="shared" ref="H131:H194" si="4">SUM(C131:G131)</f>
        <v>29</v>
      </c>
      <c r="I131" s="2" t="str">
        <f t="shared" ref="I131:I194" si="5">IFERROR(INDEX(C$2:G$2,MATCH(MAX(C131:G131),C131:G131,0)),"没有店舗")</f>
        <v>統一超商</v>
      </c>
    </row>
    <row r="132" spans="1:9">
      <c r="A132" s="19" t="s">
        <v>143</v>
      </c>
      <c r="B132" s="20" t="s">
        <v>149</v>
      </c>
      <c r="C132" s="2">
        <v>9</v>
      </c>
      <c r="D132" s="2">
        <v>3</v>
      </c>
      <c r="E132" s="2">
        <v>3</v>
      </c>
      <c r="F132" s="2">
        <v>2</v>
      </c>
      <c r="H132" s="2">
        <f t="shared" si="4"/>
        <v>17</v>
      </c>
      <c r="I132" s="2" t="str">
        <f t="shared" si="5"/>
        <v>統一超商</v>
      </c>
    </row>
    <row r="133" spans="1:9">
      <c r="A133" s="19" t="s">
        <v>143</v>
      </c>
      <c r="B133" s="20" t="s">
        <v>150</v>
      </c>
      <c r="C133" s="2">
        <v>1</v>
      </c>
      <c r="D133" s="2">
        <v>1</v>
      </c>
      <c r="F133" s="2">
        <v>1</v>
      </c>
      <c r="H133" s="2">
        <f t="shared" si="4"/>
        <v>3</v>
      </c>
      <c r="I133" s="2" t="str">
        <f t="shared" si="5"/>
        <v>統一超商</v>
      </c>
    </row>
    <row r="134" spans="1:9">
      <c r="A134" s="19" t="s">
        <v>143</v>
      </c>
      <c r="B134" s="20" t="s">
        <v>151</v>
      </c>
      <c r="C134" s="2">
        <v>17</v>
      </c>
      <c r="D134" s="2">
        <v>9</v>
      </c>
      <c r="E134" s="2">
        <v>3</v>
      </c>
      <c r="F134" s="2">
        <v>2</v>
      </c>
      <c r="G134" s="2">
        <v>1</v>
      </c>
      <c r="H134" s="2">
        <f t="shared" si="4"/>
        <v>32</v>
      </c>
      <c r="I134" s="2" t="str">
        <f t="shared" si="5"/>
        <v>統一超商</v>
      </c>
    </row>
    <row r="135" spans="1:9">
      <c r="A135" s="19" t="s">
        <v>143</v>
      </c>
      <c r="B135" s="20" t="s">
        <v>152</v>
      </c>
      <c r="C135" s="2">
        <v>5</v>
      </c>
      <c r="D135" s="2">
        <v>4</v>
      </c>
      <c r="H135" s="2">
        <f t="shared" si="4"/>
        <v>9</v>
      </c>
      <c r="I135" s="2" t="str">
        <f t="shared" si="5"/>
        <v>統一超商</v>
      </c>
    </row>
    <row r="136" spans="1:9">
      <c r="A136" s="19" t="s">
        <v>143</v>
      </c>
      <c r="B136" s="20" t="s">
        <v>153</v>
      </c>
      <c r="C136" s="2">
        <v>20</v>
      </c>
      <c r="D136" s="2">
        <v>16</v>
      </c>
      <c r="E136" s="2">
        <v>5</v>
      </c>
      <c r="F136" s="2">
        <v>7</v>
      </c>
      <c r="G136" s="2">
        <v>2</v>
      </c>
      <c r="H136" s="2">
        <f t="shared" si="4"/>
        <v>50</v>
      </c>
      <c r="I136" s="2" t="str">
        <f t="shared" si="5"/>
        <v>統一超商</v>
      </c>
    </row>
    <row r="137" spans="1:9">
      <c r="A137" s="19" t="s">
        <v>143</v>
      </c>
      <c r="B137" s="20" t="s">
        <v>154</v>
      </c>
      <c r="C137" s="2">
        <v>5</v>
      </c>
      <c r="D137" s="2">
        <v>2</v>
      </c>
      <c r="E137" s="2">
        <v>2</v>
      </c>
      <c r="F137" s="2">
        <v>3</v>
      </c>
      <c r="H137" s="2">
        <f t="shared" si="4"/>
        <v>12</v>
      </c>
      <c r="I137" s="2" t="str">
        <f t="shared" si="5"/>
        <v>統一超商</v>
      </c>
    </row>
    <row r="138" spans="1:9">
      <c r="A138" s="19" t="s">
        <v>143</v>
      </c>
      <c r="B138" s="20" t="s">
        <v>155</v>
      </c>
      <c r="C138" s="2">
        <v>4</v>
      </c>
      <c r="D138" s="2">
        <v>3</v>
      </c>
      <c r="E138" s="2">
        <v>1</v>
      </c>
      <c r="H138" s="2">
        <f t="shared" si="4"/>
        <v>8</v>
      </c>
      <c r="I138" s="2" t="str">
        <f t="shared" si="5"/>
        <v>統一超商</v>
      </c>
    </row>
    <row r="139" spans="1:9">
      <c r="A139" s="19" t="s">
        <v>143</v>
      </c>
      <c r="B139" s="20" t="s">
        <v>156</v>
      </c>
      <c r="C139" s="2">
        <v>6</v>
      </c>
      <c r="D139" s="2">
        <v>1</v>
      </c>
      <c r="E139" s="2">
        <v>3</v>
      </c>
      <c r="H139" s="2">
        <f t="shared" si="4"/>
        <v>10</v>
      </c>
      <c r="I139" s="2" t="str">
        <f t="shared" si="5"/>
        <v>統一超商</v>
      </c>
    </row>
    <row r="140" spans="1:9">
      <c r="A140" s="19" t="s">
        <v>143</v>
      </c>
      <c r="B140" s="20" t="s">
        <v>157</v>
      </c>
      <c r="C140" s="2">
        <v>11</v>
      </c>
      <c r="D140" s="2">
        <v>5</v>
      </c>
      <c r="E140" s="2">
        <v>1</v>
      </c>
      <c r="F140" s="2">
        <v>2</v>
      </c>
      <c r="H140" s="2">
        <f t="shared" si="4"/>
        <v>19</v>
      </c>
      <c r="I140" s="2" t="str">
        <f t="shared" si="5"/>
        <v>統一超商</v>
      </c>
    </row>
    <row r="141" spans="1:9">
      <c r="A141" s="19" t="s">
        <v>143</v>
      </c>
      <c r="B141" s="20" t="s">
        <v>158</v>
      </c>
      <c r="C141" s="2">
        <v>8</v>
      </c>
      <c r="D141" s="2">
        <v>5</v>
      </c>
      <c r="E141" s="2">
        <v>1</v>
      </c>
      <c r="H141" s="2">
        <f t="shared" si="4"/>
        <v>14</v>
      </c>
      <c r="I141" s="2" t="str">
        <f t="shared" si="5"/>
        <v>統一超商</v>
      </c>
    </row>
    <row r="142" spans="1:9">
      <c r="A142" s="19" t="s">
        <v>143</v>
      </c>
      <c r="B142" s="20" t="s">
        <v>159</v>
      </c>
      <c r="C142" s="2">
        <v>3</v>
      </c>
      <c r="D142" s="2">
        <v>1</v>
      </c>
      <c r="F142" s="2">
        <v>1</v>
      </c>
      <c r="H142" s="2">
        <f t="shared" si="4"/>
        <v>5</v>
      </c>
      <c r="I142" s="2" t="str">
        <f t="shared" si="5"/>
        <v>統一超商</v>
      </c>
    </row>
    <row r="143" spans="1:9">
      <c r="A143" s="19" t="s">
        <v>143</v>
      </c>
      <c r="B143" s="20" t="s">
        <v>160</v>
      </c>
      <c r="C143" s="2">
        <v>5</v>
      </c>
      <c r="D143" s="2">
        <v>5</v>
      </c>
      <c r="E143" s="2">
        <v>1</v>
      </c>
      <c r="H143" s="2">
        <f t="shared" si="4"/>
        <v>11</v>
      </c>
      <c r="I143" s="2" t="str">
        <f t="shared" si="5"/>
        <v>統一超商</v>
      </c>
    </row>
    <row r="144" spans="1:9">
      <c r="A144" s="19" t="s">
        <v>143</v>
      </c>
      <c r="B144" s="20" t="s">
        <v>161</v>
      </c>
      <c r="C144" s="2">
        <v>6</v>
      </c>
      <c r="D144" s="2">
        <v>2</v>
      </c>
      <c r="E144" s="2">
        <v>1</v>
      </c>
      <c r="F144" s="2">
        <v>1</v>
      </c>
      <c r="H144" s="2">
        <f t="shared" si="4"/>
        <v>10</v>
      </c>
      <c r="I144" s="2" t="str">
        <f t="shared" si="5"/>
        <v>統一超商</v>
      </c>
    </row>
    <row r="145" spans="1:16">
      <c r="A145" s="19" t="s">
        <v>143</v>
      </c>
      <c r="B145" s="20" t="s">
        <v>162</v>
      </c>
      <c r="C145" s="2">
        <v>2</v>
      </c>
      <c r="D145" s="2">
        <v>1</v>
      </c>
      <c r="E145" s="2">
        <v>1</v>
      </c>
      <c r="H145" s="2">
        <f t="shared" si="4"/>
        <v>4</v>
      </c>
      <c r="I145" s="2" t="str">
        <f t="shared" si="5"/>
        <v>統一超商</v>
      </c>
    </row>
    <row r="146" spans="1:16">
      <c r="A146" s="19" t="s">
        <v>143</v>
      </c>
      <c r="B146" s="20" t="s">
        <v>163</v>
      </c>
      <c r="C146" s="2">
        <v>6</v>
      </c>
      <c r="D146" s="2">
        <v>2</v>
      </c>
      <c r="F146" s="2">
        <v>2</v>
      </c>
      <c r="H146" s="2">
        <f t="shared" si="4"/>
        <v>10</v>
      </c>
      <c r="I146" s="2" t="str">
        <f t="shared" si="5"/>
        <v>統一超商</v>
      </c>
    </row>
    <row r="147" spans="1:16">
      <c r="A147" s="19" t="s">
        <v>143</v>
      </c>
      <c r="B147" s="20" t="s">
        <v>164</v>
      </c>
      <c r="C147" s="2">
        <v>2</v>
      </c>
      <c r="D147" s="2">
        <v>1</v>
      </c>
      <c r="F147" s="2">
        <v>1</v>
      </c>
      <c r="H147" s="2">
        <f t="shared" si="4"/>
        <v>4</v>
      </c>
      <c r="I147" s="2" t="str">
        <f t="shared" si="5"/>
        <v>統一超商</v>
      </c>
    </row>
    <row r="148" spans="1:16">
      <c r="A148" s="19" t="s">
        <v>143</v>
      </c>
      <c r="B148" s="20" t="s">
        <v>165</v>
      </c>
      <c r="C148" s="2">
        <v>6</v>
      </c>
      <c r="D148" s="2">
        <v>2</v>
      </c>
      <c r="E148" s="2">
        <v>4</v>
      </c>
      <c r="F148" s="2">
        <v>1</v>
      </c>
      <c r="H148" s="2">
        <f t="shared" si="4"/>
        <v>13</v>
      </c>
      <c r="I148" s="2" t="str">
        <f t="shared" si="5"/>
        <v>統一超商</v>
      </c>
    </row>
    <row r="149" spans="1:16">
      <c r="A149" s="19" t="s">
        <v>143</v>
      </c>
      <c r="B149" s="20" t="s">
        <v>166</v>
      </c>
      <c r="C149" s="2">
        <v>1</v>
      </c>
      <c r="D149" s="2">
        <v>1</v>
      </c>
      <c r="H149" s="2">
        <f t="shared" si="4"/>
        <v>2</v>
      </c>
      <c r="I149" s="2" t="str">
        <f t="shared" si="5"/>
        <v>統一超商</v>
      </c>
    </row>
    <row r="150" spans="1:16">
      <c r="A150" s="19" t="s">
        <v>143</v>
      </c>
      <c r="B150" s="20" t="s">
        <v>167</v>
      </c>
      <c r="C150" s="2">
        <v>4</v>
      </c>
      <c r="D150" s="2">
        <v>2</v>
      </c>
      <c r="E150" s="2">
        <v>1</v>
      </c>
      <c r="H150" s="2">
        <f t="shared" si="4"/>
        <v>7</v>
      </c>
      <c r="I150" s="2" t="str">
        <f t="shared" si="5"/>
        <v>統一超商</v>
      </c>
    </row>
    <row r="151" spans="1:16">
      <c r="A151" s="19" t="s">
        <v>143</v>
      </c>
      <c r="B151" s="20" t="s">
        <v>168</v>
      </c>
      <c r="C151" s="2">
        <v>1</v>
      </c>
      <c r="E151" s="2">
        <v>2</v>
      </c>
      <c r="H151" s="2">
        <f t="shared" si="4"/>
        <v>3</v>
      </c>
      <c r="I151" s="2" t="str">
        <f t="shared" si="5"/>
        <v>来来超商</v>
      </c>
    </row>
    <row r="152" spans="1:16">
      <c r="A152" s="19" t="s">
        <v>143</v>
      </c>
      <c r="B152" s="20" t="s">
        <v>169</v>
      </c>
      <c r="C152" s="2">
        <v>1</v>
      </c>
      <c r="E152" s="2">
        <v>1</v>
      </c>
      <c r="H152" s="2">
        <f t="shared" si="4"/>
        <v>2</v>
      </c>
      <c r="I152" s="2" t="str">
        <f t="shared" si="5"/>
        <v>統一超商</v>
      </c>
      <c r="K152" s="82">
        <f>SUM(C127:C152)</f>
        <v>198</v>
      </c>
      <c r="L152" s="82">
        <f>SUM(D127:D152)</f>
        <v>103</v>
      </c>
      <c r="M152" s="82">
        <f>SUM(E127:E152)</f>
        <v>42</v>
      </c>
      <c r="N152" s="82">
        <f>SUM(F127:F152)</f>
        <v>41</v>
      </c>
      <c r="O152" s="82">
        <f>SUM(G127:G152)</f>
        <v>5</v>
      </c>
      <c r="P152" s="82">
        <f>SUM(K152:O152)</f>
        <v>389</v>
      </c>
    </row>
    <row r="153" spans="1:16">
      <c r="A153" s="19" t="s">
        <v>170</v>
      </c>
      <c r="B153" s="20" t="s">
        <v>171</v>
      </c>
      <c r="C153" s="2">
        <v>17</v>
      </c>
      <c r="D153" s="2">
        <v>11</v>
      </c>
      <c r="E153" s="2">
        <v>6</v>
      </c>
      <c r="F153" s="2">
        <v>3</v>
      </c>
      <c r="G153" s="2">
        <v>1</v>
      </c>
      <c r="H153" s="2">
        <f t="shared" si="4"/>
        <v>38</v>
      </c>
      <c r="I153" s="2" t="str">
        <f t="shared" si="5"/>
        <v>統一超商</v>
      </c>
    </row>
    <row r="154" spans="1:16">
      <c r="A154" s="19" t="s">
        <v>170</v>
      </c>
      <c r="B154" s="20" t="s">
        <v>172</v>
      </c>
      <c r="D154" s="2">
        <v>1</v>
      </c>
      <c r="H154" s="2">
        <f t="shared" si="4"/>
        <v>1</v>
      </c>
      <c r="I154" s="2" t="str">
        <f t="shared" si="5"/>
        <v>全家便利</v>
      </c>
    </row>
    <row r="155" spans="1:16">
      <c r="A155" s="19" t="s">
        <v>170</v>
      </c>
      <c r="B155" s="20" t="s">
        <v>173</v>
      </c>
      <c r="C155" s="2">
        <v>18</v>
      </c>
      <c r="D155" s="2">
        <v>13</v>
      </c>
      <c r="E155" s="2">
        <v>5</v>
      </c>
      <c r="F155" s="2">
        <v>3</v>
      </c>
      <c r="H155" s="2">
        <f t="shared" si="4"/>
        <v>39</v>
      </c>
      <c r="I155" s="2" t="str">
        <f t="shared" si="5"/>
        <v>統一超商</v>
      </c>
    </row>
    <row r="156" spans="1:16">
      <c r="A156" s="19" t="s">
        <v>170</v>
      </c>
      <c r="B156" s="20" t="s">
        <v>174</v>
      </c>
      <c r="C156" s="2">
        <v>1</v>
      </c>
      <c r="D156" s="2">
        <v>1</v>
      </c>
      <c r="E156" s="2">
        <v>1</v>
      </c>
      <c r="F156" s="2">
        <v>1</v>
      </c>
      <c r="H156" s="2">
        <f t="shared" si="4"/>
        <v>4</v>
      </c>
      <c r="I156" s="2" t="str">
        <f t="shared" si="5"/>
        <v>統一超商</v>
      </c>
    </row>
    <row r="157" spans="1:16">
      <c r="A157" s="19" t="s">
        <v>170</v>
      </c>
      <c r="B157" s="20" t="s">
        <v>175</v>
      </c>
      <c r="C157" s="2">
        <v>21</v>
      </c>
      <c r="D157" s="2">
        <v>18</v>
      </c>
      <c r="E157" s="2">
        <v>4</v>
      </c>
      <c r="F157" s="2">
        <v>1</v>
      </c>
      <c r="H157" s="2">
        <f t="shared" si="4"/>
        <v>44</v>
      </c>
      <c r="I157" s="2" t="str">
        <f t="shared" si="5"/>
        <v>統一超商</v>
      </c>
    </row>
    <row r="158" spans="1:16">
      <c r="A158" s="19" t="s">
        <v>170</v>
      </c>
      <c r="B158" s="20" t="s">
        <v>176</v>
      </c>
      <c r="C158" s="2">
        <v>7</v>
      </c>
      <c r="D158" s="2">
        <v>2</v>
      </c>
      <c r="H158" s="2">
        <f t="shared" si="4"/>
        <v>9</v>
      </c>
      <c r="I158" s="2" t="str">
        <f t="shared" si="5"/>
        <v>統一超商</v>
      </c>
    </row>
    <row r="159" spans="1:16">
      <c r="A159" s="19" t="s">
        <v>170</v>
      </c>
      <c r="B159" s="20" t="s">
        <v>177</v>
      </c>
      <c r="C159" s="2">
        <v>4</v>
      </c>
      <c r="D159" s="2">
        <v>2</v>
      </c>
      <c r="E159" s="2">
        <v>3</v>
      </c>
      <c r="F159" s="2">
        <v>1</v>
      </c>
      <c r="H159" s="2">
        <f t="shared" si="4"/>
        <v>10</v>
      </c>
      <c r="I159" s="2" t="str">
        <f t="shared" si="5"/>
        <v>統一超商</v>
      </c>
    </row>
    <row r="160" spans="1:16">
      <c r="A160" s="19" t="s">
        <v>170</v>
      </c>
      <c r="B160" s="20" t="s">
        <v>178</v>
      </c>
      <c r="C160" s="2">
        <v>2</v>
      </c>
      <c r="D160" s="2">
        <v>1</v>
      </c>
      <c r="H160" s="2">
        <f t="shared" si="4"/>
        <v>3</v>
      </c>
      <c r="I160" s="2" t="str">
        <f t="shared" si="5"/>
        <v>統一超商</v>
      </c>
    </row>
    <row r="161" spans="1:16">
      <c r="A161" s="19" t="s">
        <v>170</v>
      </c>
      <c r="B161" s="20" t="s">
        <v>179</v>
      </c>
      <c r="C161" s="2">
        <v>5</v>
      </c>
      <c r="D161" s="2">
        <v>2</v>
      </c>
      <c r="H161" s="2">
        <f t="shared" si="4"/>
        <v>7</v>
      </c>
      <c r="I161" s="2" t="str">
        <f t="shared" si="5"/>
        <v>統一超商</v>
      </c>
    </row>
    <row r="162" spans="1:16">
      <c r="A162" s="19" t="s">
        <v>170</v>
      </c>
      <c r="B162" s="20" t="s">
        <v>180</v>
      </c>
      <c r="C162" s="2">
        <v>9</v>
      </c>
      <c r="D162" s="2">
        <v>7</v>
      </c>
      <c r="E162" s="2">
        <v>1</v>
      </c>
      <c r="F162" s="2">
        <v>1</v>
      </c>
      <c r="H162" s="2">
        <f t="shared" si="4"/>
        <v>18</v>
      </c>
      <c r="I162" s="2" t="str">
        <f t="shared" si="5"/>
        <v>統一超商</v>
      </c>
    </row>
    <row r="163" spans="1:16">
      <c r="A163" s="19" t="s">
        <v>170</v>
      </c>
      <c r="B163" s="20" t="s">
        <v>181</v>
      </c>
      <c r="C163" s="2">
        <v>3</v>
      </c>
      <c r="D163" s="2">
        <v>2</v>
      </c>
      <c r="H163" s="2">
        <f t="shared" si="4"/>
        <v>5</v>
      </c>
      <c r="I163" s="2" t="str">
        <f t="shared" si="5"/>
        <v>統一超商</v>
      </c>
    </row>
    <row r="164" spans="1:16">
      <c r="A164" s="19" t="s">
        <v>170</v>
      </c>
      <c r="B164" s="20" t="s">
        <v>182</v>
      </c>
      <c r="C164" s="2">
        <v>5</v>
      </c>
      <c r="H164" s="2">
        <f t="shared" si="4"/>
        <v>5</v>
      </c>
      <c r="I164" s="2" t="str">
        <f t="shared" si="5"/>
        <v>統一超商</v>
      </c>
    </row>
    <row r="165" spans="1:16">
      <c r="A165" s="19" t="s">
        <v>170</v>
      </c>
      <c r="B165" s="20" t="s">
        <v>183</v>
      </c>
      <c r="C165" s="2">
        <v>2</v>
      </c>
      <c r="H165" s="2">
        <f t="shared" si="4"/>
        <v>2</v>
      </c>
      <c r="I165" s="2" t="str">
        <f t="shared" si="5"/>
        <v>統一超商</v>
      </c>
      <c r="K165" s="82">
        <f>SUM(C153:C165)</f>
        <v>94</v>
      </c>
      <c r="L165" s="82">
        <f>SUM(D153:D165)</f>
        <v>60</v>
      </c>
      <c r="M165" s="82">
        <f>SUM(E153:E165)</f>
        <v>20</v>
      </c>
      <c r="N165" s="82">
        <f>SUM(F153:F165)</f>
        <v>10</v>
      </c>
      <c r="O165" s="82">
        <f>SUM(G153:G165)</f>
        <v>1</v>
      </c>
      <c r="P165" s="82">
        <f>SUM(K165:O165)</f>
        <v>185</v>
      </c>
    </row>
    <row r="166" spans="1:16">
      <c r="A166" s="19" t="s">
        <v>185</v>
      </c>
      <c r="B166" s="20" t="s">
        <v>186</v>
      </c>
      <c r="C166" s="2">
        <v>8</v>
      </c>
      <c r="D166" s="2">
        <v>6</v>
      </c>
      <c r="E166" s="2">
        <v>2</v>
      </c>
      <c r="G166" s="2">
        <v>1</v>
      </c>
      <c r="H166" s="2">
        <f t="shared" si="4"/>
        <v>17</v>
      </c>
      <c r="I166" s="2" t="str">
        <f t="shared" si="5"/>
        <v>統一超商</v>
      </c>
    </row>
    <row r="167" spans="1:16">
      <c r="A167" s="19" t="s">
        <v>185</v>
      </c>
      <c r="B167" s="20" t="s">
        <v>187</v>
      </c>
      <c r="C167" s="2">
        <v>1</v>
      </c>
      <c r="D167" s="2">
        <v>1</v>
      </c>
      <c r="F167" s="2">
        <v>1</v>
      </c>
      <c r="H167" s="2">
        <f t="shared" si="4"/>
        <v>3</v>
      </c>
      <c r="I167" s="2" t="str">
        <f t="shared" si="5"/>
        <v>統一超商</v>
      </c>
    </row>
    <row r="168" spans="1:16">
      <c r="A168" s="19" t="s">
        <v>185</v>
      </c>
      <c r="B168" s="20" t="s">
        <v>188</v>
      </c>
      <c r="C168" s="2">
        <v>18</v>
      </c>
      <c r="D168" s="2">
        <v>11</v>
      </c>
      <c r="F168" s="2">
        <v>3</v>
      </c>
      <c r="G168" s="2">
        <v>1</v>
      </c>
      <c r="H168" s="2">
        <f t="shared" si="4"/>
        <v>33</v>
      </c>
      <c r="I168" s="2" t="str">
        <f t="shared" si="5"/>
        <v>統一超商</v>
      </c>
    </row>
    <row r="169" spans="1:16">
      <c r="A169" s="19" t="s">
        <v>185</v>
      </c>
      <c r="B169" s="20" t="s">
        <v>189</v>
      </c>
      <c r="C169" s="2">
        <v>2</v>
      </c>
      <c r="D169" s="2">
        <v>1</v>
      </c>
      <c r="F169" s="2">
        <v>1</v>
      </c>
      <c r="H169" s="2">
        <f t="shared" si="4"/>
        <v>4</v>
      </c>
      <c r="I169" s="2" t="str">
        <f t="shared" si="5"/>
        <v>統一超商</v>
      </c>
    </row>
    <row r="170" spans="1:16">
      <c r="A170" s="19" t="s">
        <v>185</v>
      </c>
      <c r="B170" s="20" t="s">
        <v>190</v>
      </c>
      <c r="C170" s="2">
        <v>1</v>
      </c>
      <c r="D170" s="2">
        <v>1</v>
      </c>
      <c r="H170" s="2">
        <f t="shared" si="4"/>
        <v>2</v>
      </c>
      <c r="I170" s="2" t="str">
        <f t="shared" si="5"/>
        <v>統一超商</v>
      </c>
    </row>
    <row r="171" spans="1:16">
      <c r="A171" s="19" t="s">
        <v>185</v>
      </c>
      <c r="B171" s="20" t="s">
        <v>191</v>
      </c>
      <c r="C171" s="2">
        <v>1</v>
      </c>
      <c r="D171" s="2">
        <v>1</v>
      </c>
      <c r="H171" s="2">
        <f t="shared" si="4"/>
        <v>2</v>
      </c>
      <c r="I171" s="2" t="str">
        <f t="shared" si="5"/>
        <v>統一超商</v>
      </c>
    </row>
    <row r="172" spans="1:16">
      <c r="A172" s="19" t="s">
        <v>185</v>
      </c>
      <c r="B172" s="20" t="s">
        <v>192</v>
      </c>
      <c r="C172" s="2">
        <v>2</v>
      </c>
      <c r="D172" s="2">
        <v>1</v>
      </c>
      <c r="H172" s="2">
        <f t="shared" si="4"/>
        <v>3</v>
      </c>
      <c r="I172" s="2" t="str">
        <f t="shared" si="5"/>
        <v>統一超商</v>
      </c>
    </row>
    <row r="173" spans="1:16">
      <c r="A173" s="19" t="s">
        <v>185</v>
      </c>
      <c r="B173" s="20" t="s">
        <v>193</v>
      </c>
      <c r="C173" s="2">
        <v>4</v>
      </c>
      <c r="D173" s="2">
        <v>1</v>
      </c>
      <c r="F173" s="2">
        <v>2</v>
      </c>
      <c r="H173" s="2">
        <f t="shared" si="4"/>
        <v>7</v>
      </c>
      <c r="I173" s="2" t="str">
        <f t="shared" si="5"/>
        <v>統一超商</v>
      </c>
    </row>
    <row r="174" spans="1:16">
      <c r="A174" s="19" t="s">
        <v>185</v>
      </c>
      <c r="B174" s="20" t="s">
        <v>194</v>
      </c>
      <c r="C174" s="2">
        <v>9</v>
      </c>
      <c r="D174" s="2">
        <v>7</v>
      </c>
      <c r="F174" s="2">
        <v>1</v>
      </c>
      <c r="H174" s="2">
        <f t="shared" si="4"/>
        <v>17</v>
      </c>
      <c r="I174" s="2" t="str">
        <f t="shared" si="5"/>
        <v>統一超商</v>
      </c>
    </row>
    <row r="175" spans="1:16">
      <c r="A175" s="19" t="s">
        <v>185</v>
      </c>
      <c r="B175" s="20" t="s">
        <v>195</v>
      </c>
      <c r="C175" s="2">
        <v>26</v>
      </c>
      <c r="D175" s="2">
        <v>19</v>
      </c>
      <c r="E175" s="2">
        <v>2</v>
      </c>
      <c r="F175" s="2">
        <v>9</v>
      </c>
      <c r="H175" s="2">
        <f t="shared" si="4"/>
        <v>56</v>
      </c>
      <c r="I175" s="2" t="str">
        <f t="shared" si="5"/>
        <v>統一超商</v>
      </c>
    </row>
    <row r="176" spans="1:16">
      <c r="A176" s="19" t="s">
        <v>185</v>
      </c>
      <c r="B176" s="20" t="s">
        <v>196</v>
      </c>
      <c r="C176" s="2">
        <v>2</v>
      </c>
      <c r="D176" s="2">
        <v>1</v>
      </c>
      <c r="E176" s="2">
        <v>1</v>
      </c>
      <c r="G176" s="2">
        <v>1</v>
      </c>
      <c r="H176" s="2">
        <f t="shared" si="4"/>
        <v>5</v>
      </c>
      <c r="I176" s="2" t="str">
        <f t="shared" si="5"/>
        <v>統一超商</v>
      </c>
    </row>
    <row r="177" spans="1:16">
      <c r="A177" s="19" t="s">
        <v>185</v>
      </c>
      <c r="B177" s="20" t="s">
        <v>197</v>
      </c>
      <c r="C177" s="2">
        <v>3</v>
      </c>
      <c r="D177" s="2">
        <v>1</v>
      </c>
      <c r="E177" s="2">
        <v>1</v>
      </c>
      <c r="F177" s="2">
        <v>3</v>
      </c>
      <c r="H177" s="2">
        <f t="shared" si="4"/>
        <v>8</v>
      </c>
      <c r="I177" s="2" t="str">
        <f t="shared" si="5"/>
        <v>統一超商</v>
      </c>
    </row>
    <row r="178" spans="1:16">
      <c r="A178" s="19" t="s">
        <v>185</v>
      </c>
      <c r="B178" s="20" t="s">
        <v>198</v>
      </c>
      <c r="C178" s="2">
        <v>4</v>
      </c>
      <c r="D178" s="2">
        <v>1</v>
      </c>
      <c r="F178" s="2">
        <v>2</v>
      </c>
      <c r="H178" s="2">
        <f t="shared" si="4"/>
        <v>7</v>
      </c>
      <c r="I178" s="2" t="str">
        <f t="shared" si="5"/>
        <v>統一超商</v>
      </c>
    </row>
    <row r="179" spans="1:16">
      <c r="A179" s="19" t="s">
        <v>185</v>
      </c>
      <c r="B179" s="20" t="s">
        <v>199</v>
      </c>
      <c r="C179" s="2">
        <v>8</v>
      </c>
      <c r="D179" s="2">
        <v>5</v>
      </c>
      <c r="E179" s="2">
        <v>2</v>
      </c>
      <c r="F179" s="2">
        <v>2</v>
      </c>
      <c r="H179" s="2">
        <f t="shared" si="4"/>
        <v>17</v>
      </c>
      <c r="I179" s="2" t="str">
        <f t="shared" si="5"/>
        <v>統一超商</v>
      </c>
    </row>
    <row r="180" spans="1:16">
      <c r="A180" s="19" t="s">
        <v>185</v>
      </c>
      <c r="B180" s="20" t="s">
        <v>200</v>
      </c>
      <c r="C180" s="2">
        <v>2</v>
      </c>
      <c r="D180" s="2">
        <v>2</v>
      </c>
      <c r="H180" s="2">
        <f t="shared" si="4"/>
        <v>4</v>
      </c>
      <c r="I180" s="2" t="str">
        <f t="shared" si="5"/>
        <v>統一超商</v>
      </c>
    </row>
    <row r="181" spans="1:16">
      <c r="A181" s="19" t="s">
        <v>185</v>
      </c>
      <c r="B181" s="20" t="s">
        <v>201</v>
      </c>
      <c r="C181" s="2">
        <v>5</v>
      </c>
      <c r="D181" s="2">
        <v>6</v>
      </c>
      <c r="E181" s="2">
        <v>1</v>
      </c>
      <c r="H181" s="2">
        <f t="shared" si="4"/>
        <v>12</v>
      </c>
      <c r="I181" s="2" t="str">
        <f t="shared" si="5"/>
        <v>全家便利</v>
      </c>
    </row>
    <row r="182" spans="1:16">
      <c r="A182" s="19" t="s">
        <v>185</v>
      </c>
      <c r="B182" s="20" t="s">
        <v>202</v>
      </c>
      <c r="C182" s="2">
        <v>1</v>
      </c>
      <c r="D182" s="2">
        <v>1</v>
      </c>
      <c r="H182" s="2">
        <f t="shared" si="4"/>
        <v>2</v>
      </c>
      <c r="I182" s="2" t="str">
        <f t="shared" si="5"/>
        <v>統一超商</v>
      </c>
    </row>
    <row r="183" spans="1:16">
      <c r="A183" s="19" t="s">
        <v>185</v>
      </c>
      <c r="B183" s="20" t="s">
        <v>203</v>
      </c>
      <c r="C183" s="2">
        <v>3</v>
      </c>
      <c r="H183" s="2">
        <f t="shared" si="4"/>
        <v>3</v>
      </c>
      <c r="I183" s="2" t="str">
        <f t="shared" si="5"/>
        <v>統一超商</v>
      </c>
    </row>
    <row r="184" spans="1:16">
      <c r="A184" s="19" t="s">
        <v>185</v>
      </c>
      <c r="B184" s="20" t="s">
        <v>204</v>
      </c>
      <c r="C184" s="2">
        <v>1</v>
      </c>
      <c r="E184" s="2">
        <v>1</v>
      </c>
      <c r="H184" s="2">
        <f t="shared" si="4"/>
        <v>2</v>
      </c>
      <c r="I184" s="2" t="str">
        <f t="shared" si="5"/>
        <v>統一超商</v>
      </c>
    </row>
    <row r="185" spans="1:16">
      <c r="A185" s="19" t="s">
        <v>185</v>
      </c>
      <c r="B185" s="20" t="s">
        <v>205</v>
      </c>
      <c r="C185" s="2">
        <v>2</v>
      </c>
      <c r="D185" s="2">
        <v>1</v>
      </c>
      <c r="H185" s="2">
        <f t="shared" si="4"/>
        <v>3</v>
      </c>
      <c r="I185" s="2" t="str">
        <f t="shared" si="5"/>
        <v>統一超商</v>
      </c>
      <c r="K185" s="82">
        <f>SUM(C166:C185)</f>
        <v>103</v>
      </c>
      <c r="L185" s="82">
        <f>SUM(D166:D185)</f>
        <v>67</v>
      </c>
      <c r="M185" s="82">
        <f>SUM(E166:E185)</f>
        <v>10</v>
      </c>
      <c r="N185" s="82">
        <f>SUM(F166:F185)</f>
        <v>24</v>
      </c>
      <c r="O185" s="82">
        <f>SUM(G166:G185)</f>
        <v>3</v>
      </c>
      <c r="P185" s="82">
        <f>SUM(K185:O185)</f>
        <v>207</v>
      </c>
    </row>
    <row r="186" spans="1:16">
      <c r="A186" s="19" t="s">
        <v>184</v>
      </c>
      <c r="B186" s="20" t="s">
        <v>119</v>
      </c>
      <c r="C186" s="2">
        <v>33</v>
      </c>
      <c r="D186" s="2">
        <v>21</v>
      </c>
      <c r="E186" s="2">
        <v>3</v>
      </c>
      <c r="F186" s="2">
        <v>5</v>
      </c>
      <c r="G186" s="2">
        <v>2</v>
      </c>
      <c r="H186" s="2">
        <f t="shared" si="4"/>
        <v>64</v>
      </c>
      <c r="I186" s="2" t="str">
        <f t="shared" si="5"/>
        <v>統一超商</v>
      </c>
    </row>
    <row r="187" spans="1:16">
      <c r="A187" s="19" t="s">
        <v>184</v>
      </c>
      <c r="B187" s="20" t="s">
        <v>95</v>
      </c>
      <c r="C187" s="2">
        <v>25</v>
      </c>
      <c r="D187" s="2">
        <v>14</v>
      </c>
      <c r="E187" s="2">
        <v>1</v>
      </c>
      <c r="F187" s="2">
        <v>4</v>
      </c>
      <c r="G187" s="2">
        <v>1</v>
      </c>
      <c r="H187" s="2">
        <f t="shared" si="4"/>
        <v>45</v>
      </c>
      <c r="I187" s="2" t="str">
        <f t="shared" si="5"/>
        <v>統一超商</v>
      </c>
      <c r="K187" s="82">
        <f>SUM(C186:C187)</f>
        <v>58</v>
      </c>
      <c r="L187" s="82">
        <f>SUM(D186:D187)</f>
        <v>35</v>
      </c>
      <c r="M187" s="82">
        <f>SUM(E186:E187)</f>
        <v>4</v>
      </c>
      <c r="N187" s="82">
        <f>SUM(F186:F187)</f>
        <v>9</v>
      </c>
      <c r="O187" s="82">
        <f>SUM(G186:G187)</f>
        <v>3</v>
      </c>
      <c r="P187" s="82">
        <f>SUM(K187:O187)</f>
        <v>109</v>
      </c>
    </row>
    <row r="188" spans="1:16">
      <c r="A188" s="19" t="s">
        <v>206</v>
      </c>
      <c r="B188" s="20" t="s">
        <v>207</v>
      </c>
      <c r="C188" s="2">
        <v>1</v>
      </c>
      <c r="D188" s="2">
        <v>1</v>
      </c>
      <c r="F188" s="2">
        <v>2</v>
      </c>
      <c r="H188" s="2">
        <f t="shared" si="4"/>
        <v>4</v>
      </c>
      <c r="I188" s="2" t="str">
        <f t="shared" si="5"/>
        <v>莱爾富国</v>
      </c>
    </row>
    <row r="189" spans="1:16">
      <c r="A189" s="19" t="s">
        <v>206</v>
      </c>
      <c r="B189" s="20" t="s">
        <v>208</v>
      </c>
      <c r="C189" s="2">
        <v>4</v>
      </c>
      <c r="D189" s="2">
        <v>1</v>
      </c>
      <c r="F189" s="2">
        <v>2</v>
      </c>
      <c r="H189" s="2">
        <f t="shared" si="4"/>
        <v>7</v>
      </c>
      <c r="I189" s="2" t="str">
        <f t="shared" si="5"/>
        <v>統一超商</v>
      </c>
    </row>
    <row r="190" spans="1:16">
      <c r="A190" s="19" t="s">
        <v>206</v>
      </c>
      <c r="B190" s="20" t="s">
        <v>209</v>
      </c>
      <c r="C190" s="2">
        <v>5</v>
      </c>
      <c r="D190" s="2">
        <v>2</v>
      </c>
      <c r="F190" s="2">
        <v>2</v>
      </c>
      <c r="H190" s="2">
        <f t="shared" si="4"/>
        <v>9</v>
      </c>
      <c r="I190" s="2" t="str">
        <f t="shared" si="5"/>
        <v>統一超商</v>
      </c>
    </row>
    <row r="191" spans="1:16">
      <c r="A191" s="19" t="s">
        <v>206</v>
      </c>
      <c r="B191" s="20" t="s">
        <v>210</v>
      </c>
      <c r="C191" s="2">
        <v>2</v>
      </c>
      <c r="H191" s="2">
        <f t="shared" si="4"/>
        <v>2</v>
      </c>
      <c r="I191" s="2" t="str">
        <f t="shared" si="5"/>
        <v>統一超商</v>
      </c>
    </row>
    <row r="192" spans="1:16">
      <c r="A192" s="19" t="s">
        <v>206</v>
      </c>
      <c r="B192" s="20" t="s">
        <v>211</v>
      </c>
      <c r="C192" s="2">
        <v>8</v>
      </c>
      <c r="D192" s="2">
        <v>5</v>
      </c>
      <c r="F192" s="2">
        <v>1</v>
      </c>
      <c r="H192" s="2">
        <f t="shared" si="4"/>
        <v>14</v>
      </c>
      <c r="I192" s="2" t="str">
        <f t="shared" si="5"/>
        <v>統一超商</v>
      </c>
    </row>
    <row r="193" spans="1:16">
      <c r="A193" s="19" t="s">
        <v>206</v>
      </c>
      <c r="B193" s="20" t="s">
        <v>212</v>
      </c>
      <c r="C193" s="2">
        <v>1</v>
      </c>
      <c r="H193" s="2">
        <f t="shared" si="4"/>
        <v>1</v>
      </c>
      <c r="I193" s="2" t="str">
        <f t="shared" si="5"/>
        <v>統一超商</v>
      </c>
    </row>
    <row r="194" spans="1:16">
      <c r="A194" s="19" t="s">
        <v>206</v>
      </c>
      <c r="B194" s="20" t="s">
        <v>213</v>
      </c>
      <c r="C194" s="2">
        <v>9</v>
      </c>
      <c r="D194" s="2">
        <v>3</v>
      </c>
      <c r="F194" s="2">
        <v>2</v>
      </c>
      <c r="H194" s="2">
        <f t="shared" si="4"/>
        <v>14</v>
      </c>
      <c r="I194" s="2" t="str">
        <f t="shared" si="5"/>
        <v>統一超商</v>
      </c>
    </row>
    <row r="195" spans="1:16">
      <c r="A195" s="19" t="s">
        <v>206</v>
      </c>
      <c r="B195" s="20" t="s">
        <v>214</v>
      </c>
      <c r="C195" s="2">
        <v>1</v>
      </c>
      <c r="D195" s="2">
        <v>1</v>
      </c>
      <c r="H195" s="2">
        <f t="shared" ref="H195:H258" si="6">SUM(C195:G195)</f>
        <v>2</v>
      </c>
      <c r="I195" s="2" t="str">
        <f t="shared" ref="I195:I258" si="7">IFERROR(INDEX(C$2:G$2,MATCH(MAX(C195:G195),C195:G195,0)),"没有店舗")</f>
        <v>統一超商</v>
      </c>
    </row>
    <row r="196" spans="1:16">
      <c r="A196" s="19" t="s">
        <v>206</v>
      </c>
      <c r="B196" s="20" t="s">
        <v>215</v>
      </c>
      <c r="C196" s="2">
        <v>8</v>
      </c>
      <c r="D196" s="2">
        <v>5</v>
      </c>
      <c r="F196" s="2">
        <v>3</v>
      </c>
      <c r="H196" s="2">
        <f t="shared" si="6"/>
        <v>16</v>
      </c>
      <c r="I196" s="2" t="str">
        <f t="shared" si="7"/>
        <v>統一超商</v>
      </c>
    </row>
    <row r="197" spans="1:16">
      <c r="A197" s="19" t="s">
        <v>206</v>
      </c>
      <c r="B197" s="20" t="s">
        <v>216</v>
      </c>
      <c r="C197" s="2">
        <v>9</v>
      </c>
      <c r="D197" s="2">
        <v>4</v>
      </c>
      <c r="E197" s="2">
        <v>1</v>
      </c>
      <c r="F197" s="2">
        <v>1</v>
      </c>
      <c r="G197" s="2">
        <v>1</v>
      </c>
      <c r="H197" s="2">
        <f t="shared" si="6"/>
        <v>16</v>
      </c>
      <c r="I197" s="2" t="str">
        <f t="shared" si="7"/>
        <v>統一超商</v>
      </c>
    </row>
    <row r="198" spans="1:16">
      <c r="A198" s="19" t="s">
        <v>206</v>
      </c>
      <c r="B198" s="20" t="s">
        <v>217</v>
      </c>
      <c r="C198" s="2">
        <v>2</v>
      </c>
      <c r="D198" s="2">
        <v>1</v>
      </c>
      <c r="F198" s="2">
        <v>1</v>
      </c>
      <c r="H198" s="2">
        <f t="shared" si="6"/>
        <v>4</v>
      </c>
      <c r="I198" s="2" t="str">
        <f t="shared" si="7"/>
        <v>統一超商</v>
      </c>
    </row>
    <row r="199" spans="1:16">
      <c r="A199" s="19" t="s">
        <v>206</v>
      </c>
      <c r="B199" s="20" t="s">
        <v>218</v>
      </c>
      <c r="C199" s="2">
        <v>3</v>
      </c>
      <c r="D199" s="2">
        <v>1</v>
      </c>
      <c r="H199" s="2">
        <f t="shared" si="6"/>
        <v>4</v>
      </c>
      <c r="I199" s="2" t="str">
        <f t="shared" si="7"/>
        <v>統一超商</v>
      </c>
    </row>
    <row r="200" spans="1:16">
      <c r="A200" s="19" t="s">
        <v>206</v>
      </c>
      <c r="B200" s="20" t="s">
        <v>219</v>
      </c>
      <c r="C200" s="2">
        <v>5</v>
      </c>
      <c r="D200" s="2">
        <v>2</v>
      </c>
      <c r="F200" s="2">
        <v>1</v>
      </c>
      <c r="H200" s="2">
        <f t="shared" si="6"/>
        <v>8</v>
      </c>
      <c r="I200" s="2" t="str">
        <f t="shared" si="7"/>
        <v>統一超商</v>
      </c>
    </row>
    <row r="201" spans="1:16">
      <c r="A201" s="19" t="s">
        <v>206</v>
      </c>
      <c r="B201" s="20" t="s">
        <v>220</v>
      </c>
      <c r="C201" s="2">
        <v>15</v>
      </c>
      <c r="D201" s="2">
        <v>10</v>
      </c>
      <c r="E201" s="2">
        <v>3</v>
      </c>
      <c r="F201" s="2">
        <v>1</v>
      </c>
      <c r="G201" s="2">
        <v>1</v>
      </c>
      <c r="H201" s="2">
        <f t="shared" si="6"/>
        <v>30</v>
      </c>
      <c r="I201" s="2" t="str">
        <f t="shared" si="7"/>
        <v>統一超商</v>
      </c>
    </row>
    <row r="202" spans="1:16">
      <c r="A202" s="19" t="s">
        <v>206</v>
      </c>
      <c r="B202" s="20" t="s">
        <v>221</v>
      </c>
      <c r="C202" s="2">
        <v>8</v>
      </c>
      <c r="D202" s="2">
        <v>7</v>
      </c>
      <c r="E202" s="2">
        <v>1</v>
      </c>
      <c r="F202" s="2">
        <v>3</v>
      </c>
      <c r="H202" s="2">
        <f t="shared" si="6"/>
        <v>19</v>
      </c>
      <c r="I202" s="2" t="str">
        <f t="shared" si="7"/>
        <v>統一超商</v>
      </c>
    </row>
    <row r="203" spans="1:16">
      <c r="A203" s="19" t="s">
        <v>206</v>
      </c>
      <c r="B203" s="20" t="s">
        <v>222</v>
      </c>
      <c r="C203" s="2">
        <v>2</v>
      </c>
      <c r="H203" s="2">
        <f t="shared" si="6"/>
        <v>2</v>
      </c>
      <c r="I203" s="2" t="str">
        <f t="shared" si="7"/>
        <v>統一超商</v>
      </c>
    </row>
    <row r="204" spans="1:16">
      <c r="A204" s="19" t="s">
        <v>206</v>
      </c>
      <c r="B204" s="20" t="s">
        <v>223</v>
      </c>
      <c r="C204" s="2">
        <v>2</v>
      </c>
      <c r="H204" s="2">
        <f t="shared" si="6"/>
        <v>2</v>
      </c>
      <c r="I204" s="2" t="str">
        <f t="shared" si="7"/>
        <v>統一超商</v>
      </c>
    </row>
    <row r="205" spans="1:16">
      <c r="A205" s="19" t="s">
        <v>206</v>
      </c>
      <c r="B205" s="20" t="s">
        <v>224</v>
      </c>
      <c r="C205" s="2">
        <v>6</v>
      </c>
      <c r="D205" s="2">
        <v>2</v>
      </c>
      <c r="H205" s="2">
        <f t="shared" si="6"/>
        <v>8</v>
      </c>
      <c r="I205" s="2" t="str">
        <f t="shared" si="7"/>
        <v>統一超商</v>
      </c>
      <c r="K205" s="82">
        <f>SUM(C188:C205)</f>
        <v>91</v>
      </c>
      <c r="L205" s="82">
        <f>SUM(D188:D205)</f>
        <v>45</v>
      </c>
      <c r="M205" s="82">
        <f>SUM(E188:E205)</f>
        <v>5</v>
      </c>
      <c r="N205" s="82">
        <f>SUM(F188:F205)</f>
        <v>19</v>
      </c>
      <c r="O205" s="82">
        <f>SUM(G188:G205)</f>
        <v>2</v>
      </c>
      <c r="P205" s="82">
        <f>SUM(K205:O205)</f>
        <v>162</v>
      </c>
    </row>
    <row r="206" spans="1:16">
      <c r="A206" s="19" t="s">
        <v>225</v>
      </c>
      <c r="B206" s="20" t="s">
        <v>226</v>
      </c>
      <c r="C206" s="2">
        <v>30</v>
      </c>
      <c r="D206" s="2">
        <v>12</v>
      </c>
      <c r="F206" s="2">
        <v>2</v>
      </c>
      <c r="H206" s="2">
        <f t="shared" si="6"/>
        <v>44</v>
      </c>
      <c r="I206" s="2" t="str">
        <f t="shared" si="7"/>
        <v>統一超商</v>
      </c>
    </row>
    <row r="207" spans="1:16">
      <c r="A207" s="19" t="s">
        <v>225</v>
      </c>
      <c r="B207" s="20" t="s">
        <v>95</v>
      </c>
      <c r="C207" s="2">
        <v>48</v>
      </c>
      <c r="D207" s="2">
        <v>19</v>
      </c>
      <c r="E207" s="2">
        <v>1</v>
      </c>
      <c r="F207" s="2">
        <v>5</v>
      </c>
      <c r="G207" s="2">
        <v>5</v>
      </c>
      <c r="H207" s="2">
        <f t="shared" si="6"/>
        <v>78</v>
      </c>
      <c r="I207" s="2" t="str">
        <f t="shared" si="7"/>
        <v>統一超商</v>
      </c>
    </row>
    <row r="208" spans="1:16">
      <c r="A208" s="19" t="s">
        <v>225</v>
      </c>
      <c r="B208" s="20" t="s">
        <v>118</v>
      </c>
      <c r="C208" s="2">
        <v>63</v>
      </c>
      <c r="D208" s="2">
        <v>10</v>
      </c>
      <c r="E208" s="2">
        <v>1</v>
      </c>
      <c r="F208" s="2">
        <v>5</v>
      </c>
      <c r="H208" s="2">
        <f t="shared" si="6"/>
        <v>79</v>
      </c>
      <c r="I208" s="2" t="str">
        <f t="shared" si="7"/>
        <v>統一超商</v>
      </c>
    </row>
    <row r="209" spans="1:9">
      <c r="A209" s="19" t="s">
        <v>225</v>
      </c>
      <c r="B209" s="20" t="s">
        <v>94</v>
      </c>
      <c r="C209" s="2">
        <v>33</v>
      </c>
      <c r="D209" s="2">
        <v>16</v>
      </c>
      <c r="E209" s="2">
        <v>1</v>
      </c>
      <c r="F209" s="2">
        <v>2</v>
      </c>
      <c r="H209" s="2">
        <f t="shared" si="6"/>
        <v>52</v>
      </c>
      <c r="I209" s="2" t="str">
        <f t="shared" si="7"/>
        <v>統一超商</v>
      </c>
    </row>
    <row r="210" spans="1:9">
      <c r="A210" s="19" t="s">
        <v>225</v>
      </c>
      <c r="B210" s="20" t="s">
        <v>227</v>
      </c>
      <c r="C210" s="2">
        <v>18</v>
      </c>
      <c r="D210" s="2">
        <v>9</v>
      </c>
      <c r="F210" s="2">
        <v>3</v>
      </c>
      <c r="H210" s="2">
        <f t="shared" si="6"/>
        <v>30</v>
      </c>
      <c r="I210" s="2" t="str">
        <f t="shared" si="7"/>
        <v>統一超商</v>
      </c>
    </row>
    <row r="211" spans="1:9">
      <c r="A211" s="19" t="s">
        <v>225</v>
      </c>
      <c r="B211" s="20" t="s">
        <v>228</v>
      </c>
      <c r="C211" s="2">
        <v>40</v>
      </c>
      <c r="D211" s="2">
        <v>14</v>
      </c>
      <c r="E211" s="2">
        <v>1</v>
      </c>
      <c r="F211" s="2">
        <v>1</v>
      </c>
      <c r="G211" s="2">
        <v>1</v>
      </c>
      <c r="H211" s="2">
        <f t="shared" si="6"/>
        <v>57</v>
      </c>
      <c r="I211" s="2" t="str">
        <f t="shared" si="7"/>
        <v>統一超商</v>
      </c>
    </row>
    <row r="212" spans="1:9">
      <c r="A212" s="19" t="s">
        <v>225</v>
      </c>
      <c r="B212" s="20" t="s">
        <v>229</v>
      </c>
      <c r="C212" s="2">
        <v>72</v>
      </c>
      <c r="D212" s="2">
        <v>31</v>
      </c>
      <c r="E212" s="2">
        <v>4</v>
      </c>
      <c r="F212" s="2">
        <v>9</v>
      </c>
      <c r="H212" s="2">
        <f t="shared" si="6"/>
        <v>116</v>
      </c>
      <c r="I212" s="2" t="str">
        <f t="shared" si="7"/>
        <v>統一超商</v>
      </c>
    </row>
    <row r="213" spans="1:9">
      <c r="A213" s="19" t="s">
        <v>225</v>
      </c>
      <c r="B213" s="20" t="s">
        <v>230</v>
      </c>
      <c r="C213" s="2">
        <v>15</v>
      </c>
      <c r="D213" s="2">
        <v>4</v>
      </c>
      <c r="E213" s="2">
        <v>1</v>
      </c>
      <c r="F213" s="2">
        <v>1</v>
      </c>
      <c r="H213" s="2">
        <f t="shared" si="6"/>
        <v>21</v>
      </c>
      <c r="I213" s="2" t="str">
        <f t="shared" si="7"/>
        <v>統一超商</v>
      </c>
    </row>
    <row r="214" spans="1:9">
      <c r="A214" s="19" t="s">
        <v>225</v>
      </c>
      <c r="B214" s="20" t="s">
        <v>231</v>
      </c>
      <c r="C214" s="2">
        <v>9</v>
      </c>
      <c r="D214" s="2">
        <v>4</v>
      </c>
      <c r="F214" s="2">
        <v>1</v>
      </c>
      <c r="H214" s="2">
        <f t="shared" si="6"/>
        <v>14</v>
      </c>
      <c r="I214" s="2" t="str">
        <f t="shared" si="7"/>
        <v>統一超商</v>
      </c>
    </row>
    <row r="215" spans="1:9">
      <c r="A215" s="19" t="s">
        <v>225</v>
      </c>
      <c r="B215" s="20" t="s">
        <v>232</v>
      </c>
      <c r="C215" s="2">
        <v>2</v>
      </c>
      <c r="D215" s="2">
        <v>1</v>
      </c>
      <c r="G215" s="2">
        <v>1</v>
      </c>
      <c r="H215" s="2">
        <f t="shared" si="6"/>
        <v>4</v>
      </c>
      <c r="I215" s="2" t="str">
        <f t="shared" si="7"/>
        <v>統一超商</v>
      </c>
    </row>
    <row r="216" spans="1:9">
      <c r="A216" s="19" t="s">
        <v>225</v>
      </c>
      <c r="B216" s="20" t="s">
        <v>233</v>
      </c>
      <c r="C216" s="2">
        <v>2</v>
      </c>
      <c r="F216" s="2">
        <v>1</v>
      </c>
      <c r="H216" s="2">
        <f t="shared" si="6"/>
        <v>3</v>
      </c>
      <c r="I216" s="2" t="str">
        <f t="shared" si="7"/>
        <v>統一超商</v>
      </c>
    </row>
    <row r="217" spans="1:9">
      <c r="A217" s="19" t="s">
        <v>225</v>
      </c>
      <c r="B217" s="20" t="s">
        <v>234</v>
      </c>
      <c r="C217" s="2">
        <v>1</v>
      </c>
      <c r="H217" s="2">
        <f t="shared" si="6"/>
        <v>1</v>
      </c>
      <c r="I217" s="2" t="str">
        <f t="shared" si="7"/>
        <v>統一超商</v>
      </c>
    </row>
    <row r="218" spans="1:9">
      <c r="A218" s="19" t="s">
        <v>225</v>
      </c>
      <c r="B218" s="20" t="s">
        <v>235</v>
      </c>
      <c r="C218" s="2">
        <v>30</v>
      </c>
      <c r="D218" s="2">
        <v>9</v>
      </c>
      <c r="E218" s="2">
        <v>1</v>
      </c>
      <c r="F218" s="2">
        <v>2</v>
      </c>
      <c r="H218" s="2">
        <f t="shared" si="6"/>
        <v>42</v>
      </c>
      <c r="I218" s="2" t="str">
        <f t="shared" si="7"/>
        <v>統一超商</v>
      </c>
    </row>
    <row r="219" spans="1:9">
      <c r="A219" s="19" t="s">
        <v>225</v>
      </c>
      <c r="B219" s="20" t="s">
        <v>236</v>
      </c>
      <c r="C219" s="2">
        <v>8</v>
      </c>
      <c r="D219" s="2">
        <v>4</v>
      </c>
      <c r="H219" s="2">
        <f t="shared" si="6"/>
        <v>12</v>
      </c>
      <c r="I219" s="2" t="str">
        <f t="shared" si="7"/>
        <v>統一超商</v>
      </c>
    </row>
    <row r="220" spans="1:9">
      <c r="A220" s="19" t="s">
        <v>225</v>
      </c>
      <c r="B220" s="20" t="s">
        <v>237</v>
      </c>
      <c r="F220" s="2">
        <v>2</v>
      </c>
      <c r="H220" s="2">
        <f t="shared" si="6"/>
        <v>2</v>
      </c>
      <c r="I220" s="2" t="str">
        <f t="shared" si="7"/>
        <v>莱爾富国</v>
      </c>
    </row>
    <row r="221" spans="1:9">
      <c r="A221" s="19" t="s">
        <v>225</v>
      </c>
      <c r="B221" s="20" t="s">
        <v>238</v>
      </c>
      <c r="C221" s="2">
        <v>4</v>
      </c>
      <c r="D221" s="2">
        <v>1</v>
      </c>
      <c r="E221" s="2">
        <v>1</v>
      </c>
      <c r="F221" s="2">
        <v>1</v>
      </c>
      <c r="H221" s="2">
        <f t="shared" si="6"/>
        <v>7</v>
      </c>
      <c r="I221" s="2" t="str">
        <f t="shared" si="7"/>
        <v>統一超商</v>
      </c>
    </row>
    <row r="222" spans="1:9">
      <c r="A222" s="19" t="s">
        <v>225</v>
      </c>
      <c r="B222" s="20" t="s">
        <v>239</v>
      </c>
      <c r="C222" s="2">
        <v>9</v>
      </c>
      <c r="D222" s="2">
        <v>4</v>
      </c>
      <c r="F222" s="2">
        <v>2</v>
      </c>
      <c r="H222" s="2">
        <f t="shared" si="6"/>
        <v>15</v>
      </c>
      <c r="I222" s="2" t="str">
        <f t="shared" si="7"/>
        <v>統一超商</v>
      </c>
    </row>
    <row r="223" spans="1:9">
      <c r="A223" s="19" t="s">
        <v>225</v>
      </c>
      <c r="B223" s="20" t="s">
        <v>240</v>
      </c>
      <c r="C223" s="2">
        <v>10</v>
      </c>
      <c r="D223" s="2">
        <v>5</v>
      </c>
      <c r="F223" s="2">
        <v>1</v>
      </c>
      <c r="G223" s="2">
        <v>2</v>
      </c>
      <c r="H223" s="2">
        <f t="shared" si="6"/>
        <v>18</v>
      </c>
      <c r="I223" s="2" t="str">
        <f t="shared" si="7"/>
        <v>統一超商</v>
      </c>
    </row>
    <row r="224" spans="1:9">
      <c r="A224" s="19" t="s">
        <v>225</v>
      </c>
      <c r="B224" s="20" t="s">
        <v>241</v>
      </c>
      <c r="C224" s="2">
        <v>3</v>
      </c>
      <c r="D224" s="2">
        <v>4</v>
      </c>
      <c r="H224" s="2">
        <f t="shared" si="6"/>
        <v>7</v>
      </c>
      <c r="I224" s="2" t="str">
        <f t="shared" si="7"/>
        <v>全家便利</v>
      </c>
    </row>
    <row r="225" spans="1:9">
      <c r="A225" s="19" t="s">
        <v>225</v>
      </c>
      <c r="B225" s="20" t="s">
        <v>242</v>
      </c>
      <c r="C225" s="2">
        <v>2</v>
      </c>
      <c r="F225" s="2">
        <v>1</v>
      </c>
      <c r="H225" s="2">
        <f t="shared" si="6"/>
        <v>3</v>
      </c>
      <c r="I225" s="2" t="str">
        <f t="shared" si="7"/>
        <v>統一超商</v>
      </c>
    </row>
    <row r="226" spans="1:9">
      <c r="A226" s="19" t="s">
        <v>225</v>
      </c>
      <c r="B226" s="20" t="s">
        <v>243</v>
      </c>
      <c r="C226" s="2">
        <v>2</v>
      </c>
      <c r="D226" s="2">
        <v>1</v>
      </c>
      <c r="F226" s="2">
        <v>1</v>
      </c>
      <c r="H226" s="2">
        <f t="shared" si="6"/>
        <v>4</v>
      </c>
      <c r="I226" s="2" t="str">
        <f t="shared" si="7"/>
        <v>統一超商</v>
      </c>
    </row>
    <row r="227" spans="1:9">
      <c r="A227" s="19" t="s">
        <v>225</v>
      </c>
      <c r="B227" s="20" t="s">
        <v>244</v>
      </c>
      <c r="C227" s="2">
        <v>4</v>
      </c>
      <c r="D227" s="2">
        <v>2</v>
      </c>
      <c r="H227" s="2">
        <f t="shared" si="6"/>
        <v>6</v>
      </c>
      <c r="I227" s="2" t="str">
        <f t="shared" si="7"/>
        <v>統一超商</v>
      </c>
    </row>
    <row r="228" spans="1:9">
      <c r="A228" s="19" t="s">
        <v>225</v>
      </c>
      <c r="B228" s="20" t="s">
        <v>245</v>
      </c>
      <c r="C228" s="2">
        <v>2</v>
      </c>
      <c r="F228" s="2">
        <v>1</v>
      </c>
      <c r="H228" s="2">
        <f t="shared" si="6"/>
        <v>3</v>
      </c>
      <c r="I228" s="2" t="str">
        <f t="shared" si="7"/>
        <v>統一超商</v>
      </c>
    </row>
    <row r="229" spans="1:9">
      <c r="A229" s="19" t="s">
        <v>225</v>
      </c>
      <c r="B229" s="20" t="s">
        <v>246</v>
      </c>
      <c r="C229" s="2">
        <v>14</v>
      </c>
      <c r="D229" s="2">
        <v>11</v>
      </c>
      <c r="F229" s="2">
        <v>1</v>
      </c>
      <c r="H229" s="2">
        <f t="shared" si="6"/>
        <v>26</v>
      </c>
      <c r="I229" s="2" t="str">
        <f t="shared" si="7"/>
        <v>統一超商</v>
      </c>
    </row>
    <row r="230" spans="1:9">
      <c r="A230" s="19" t="s">
        <v>225</v>
      </c>
      <c r="B230" s="20" t="s">
        <v>247</v>
      </c>
      <c r="C230" s="2">
        <v>3</v>
      </c>
      <c r="D230" s="2">
        <v>3</v>
      </c>
      <c r="H230" s="2">
        <f t="shared" si="6"/>
        <v>6</v>
      </c>
      <c r="I230" s="2" t="str">
        <f t="shared" si="7"/>
        <v>統一超商</v>
      </c>
    </row>
    <row r="231" spans="1:9">
      <c r="A231" s="19" t="s">
        <v>225</v>
      </c>
      <c r="B231" s="20" t="s">
        <v>248</v>
      </c>
      <c r="C231" s="2">
        <v>6</v>
      </c>
      <c r="D231" s="2">
        <v>1</v>
      </c>
      <c r="F231" s="2">
        <v>2</v>
      </c>
      <c r="H231" s="2">
        <f t="shared" si="6"/>
        <v>9</v>
      </c>
      <c r="I231" s="2" t="str">
        <f t="shared" si="7"/>
        <v>統一超商</v>
      </c>
    </row>
    <row r="232" spans="1:9">
      <c r="A232" s="19" t="s">
        <v>225</v>
      </c>
      <c r="B232" s="20" t="s">
        <v>249</v>
      </c>
      <c r="C232" s="2">
        <v>4</v>
      </c>
      <c r="F232" s="2">
        <v>1</v>
      </c>
      <c r="H232" s="2">
        <f t="shared" si="6"/>
        <v>5</v>
      </c>
      <c r="I232" s="2" t="str">
        <f t="shared" si="7"/>
        <v>統一超商</v>
      </c>
    </row>
    <row r="233" spans="1:9">
      <c r="A233" s="19" t="s">
        <v>225</v>
      </c>
      <c r="B233" s="20" t="s">
        <v>250</v>
      </c>
      <c r="C233" s="2">
        <v>3</v>
      </c>
      <c r="D233" s="2">
        <v>2</v>
      </c>
      <c r="H233" s="2">
        <f t="shared" si="6"/>
        <v>5</v>
      </c>
      <c r="I233" s="2" t="str">
        <f t="shared" si="7"/>
        <v>統一超商</v>
      </c>
    </row>
    <row r="234" spans="1:9">
      <c r="A234" s="19" t="s">
        <v>225</v>
      </c>
      <c r="B234" s="20" t="s">
        <v>251</v>
      </c>
      <c r="C234" s="2">
        <v>2</v>
      </c>
      <c r="D234" s="2">
        <v>1</v>
      </c>
      <c r="H234" s="2">
        <f t="shared" si="6"/>
        <v>3</v>
      </c>
      <c r="I234" s="2" t="str">
        <f t="shared" si="7"/>
        <v>統一超商</v>
      </c>
    </row>
    <row r="235" spans="1:9">
      <c r="A235" s="19" t="s">
        <v>225</v>
      </c>
      <c r="B235" s="20" t="s">
        <v>252</v>
      </c>
      <c r="C235" s="2">
        <v>5</v>
      </c>
      <c r="D235" s="2">
        <v>2</v>
      </c>
      <c r="H235" s="2">
        <f t="shared" si="6"/>
        <v>7</v>
      </c>
      <c r="I235" s="2" t="str">
        <f t="shared" si="7"/>
        <v>統一超商</v>
      </c>
    </row>
    <row r="236" spans="1:9">
      <c r="A236" s="19" t="s">
        <v>225</v>
      </c>
      <c r="B236" s="20" t="s">
        <v>253</v>
      </c>
      <c r="C236" s="2">
        <v>6</v>
      </c>
      <c r="D236" s="2">
        <v>3</v>
      </c>
      <c r="G236" s="2">
        <v>1</v>
      </c>
      <c r="H236" s="2">
        <f t="shared" si="6"/>
        <v>10</v>
      </c>
      <c r="I236" s="2" t="str">
        <f t="shared" si="7"/>
        <v>統一超商</v>
      </c>
    </row>
    <row r="237" spans="1:9">
      <c r="A237" s="19" t="s">
        <v>225</v>
      </c>
      <c r="B237" s="20" t="s">
        <v>254</v>
      </c>
      <c r="C237" s="2">
        <v>19</v>
      </c>
      <c r="D237" s="2">
        <v>6</v>
      </c>
      <c r="E237" s="2">
        <v>1</v>
      </c>
      <c r="H237" s="2">
        <f t="shared" si="6"/>
        <v>26</v>
      </c>
      <c r="I237" s="2" t="str">
        <f t="shared" si="7"/>
        <v>統一超商</v>
      </c>
    </row>
    <row r="238" spans="1:9">
      <c r="A238" s="19" t="s">
        <v>225</v>
      </c>
      <c r="B238" s="20" t="s">
        <v>255</v>
      </c>
      <c r="C238" s="2">
        <v>1</v>
      </c>
      <c r="H238" s="2">
        <f t="shared" si="6"/>
        <v>1</v>
      </c>
      <c r="I238" s="2" t="str">
        <f t="shared" si="7"/>
        <v>統一超商</v>
      </c>
    </row>
    <row r="239" spans="1:9">
      <c r="A239" s="19" t="s">
        <v>225</v>
      </c>
      <c r="B239" s="20" t="s">
        <v>256</v>
      </c>
      <c r="C239" s="2">
        <v>1</v>
      </c>
      <c r="H239" s="2">
        <f t="shared" si="6"/>
        <v>1</v>
      </c>
      <c r="I239" s="2" t="str">
        <f t="shared" si="7"/>
        <v>統一超商</v>
      </c>
    </row>
    <row r="240" spans="1:9">
      <c r="A240" s="19" t="s">
        <v>225</v>
      </c>
      <c r="B240" s="20" t="s">
        <v>257</v>
      </c>
      <c r="C240" s="2">
        <v>22</v>
      </c>
      <c r="D240" s="2">
        <v>13</v>
      </c>
      <c r="E240" s="2">
        <v>1</v>
      </c>
      <c r="H240" s="2">
        <f t="shared" si="6"/>
        <v>36</v>
      </c>
      <c r="I240" s="2" t="str">
        <f t="shared" si="7"/>
        <v>統一超商</v>
      </c>
    </row>
    <row r="241" spans="1:16">
      <c r="A241" s="19" t="s">
        <v>225</v>
      </c>
      <c r="B241" s="20" t="s">
        <v>258</v>
      </c>
      <c r="C241" s="2">
        <v>7</v>
      </c>
      <c r="D241" s="2">
        <v>4</v>
      </c>
      <c r="F241" s="2">
        <v>2</v>
      </c>
      <c r="H241" s="2">
        <f t="shared" si="6"/>
        <v>13</v>
      </c>
      <c r="I241" s="2" t="str">
        <f t="shared" si="7"/>
        <v>統一超商</v>
      </c>
      <c r="K241" s="82">
        <f>SUM(C206:C241)</f>
        <v>500</v>
      </c>
      <c r="L241" s="82">
        <f>SUM(D206:D241)</f>
        <v>196</v>
      </c>
      <c r="M241" s="82">
        <f>SUM(E206:E241)</f>
        <v>13</v>
      </c>
      <c r="N241" s="82">
        <f>SUM(F206:F241)</f>
        <v>47</v>
      </c>
      <c r="O241" s="82">
        <f>SUM(G206:G241)</f>
        <v>10</v>
      </c>
      <c r="P241" s="82">
        <f>SUM(K241:O241)</f>
        <v>766</v>
      </c>
    </row>
    <row r="242" spans="1:16">
      <c r="A242" s="19" t="s">
        <v>260</v>
      </c>
      <c r="B242" s="20" t="s">
        <v>261</v>
      </c>
      <c r="C242" s="2">
        <v>22</v>
      </c>
      <c r="D242" s="2">
        <v>5</v>
      </c>
      <c r="E242" s="2">
        <v>2</v>
      </c>
      <c r="F242" s="2">
        <v>1</v>
      </c>
      <c r="G242" s="2">
        <v>1</v>
      </c>
      <c r="H242" s="2">
        <f t="shared" si="6"/>
        <v>31</v>
      </c>
      <c r="I242" s="2" t="str">
        <f t="shared" si="7"/>
        <v>統一超商</v>
      </c>
    </row>
    <row r="243" spans="1:16">
      <c r="A243" s="19" t="s">
        <v>260</v>
      </c>
      <c r="B243" s="20" t="s">
        <v>262</v>
      </c>
      <c r="C243" s="2">
        <v>13</v>
      </c>
      <c r="D243" s="2">
        <v>6</v>
      </c>
      <c r="E243" s="2">
        <v>2</v>
      </c>
      <c r="F243" s="2">
        <v>2</v>
      </c>
      <c r="H243" s="2">
        <f t="shared" si="6"/>
        <v>23</v>
      </c>
      <c r="I243" s="2" t="str">
        <f t="shared" si="7"/>
        <v>統一超商</v>
      </c>
    </row>
    <row r="244" spans="1:16">
      <c r="A244" s="19" t="s">
        <v>260</v>
      </c>
      <c r="B244" s="20" t="s">
        <v>263</v>
      </c>
      <c r="C244" s="2">
        <v>36</v>
      </c>
      <c r="D244" s="2">
        <v>22</v>
      </c>
      <c r="E244" s="2">
        <v>4</v>
      </c>
      <c r="F244" s="2">
        <v>8</v>
      </c>
      <c r="G244" s="2">
        <v>2</v>
      </c>
      <c r="H244" s="2">
        <f t="shared" si="6"/>
        <v>72</v>
      </c>
      <c r="I244" s="2" t="str">
        <f t="shared" si="7"/>
        <v>統一超商</v>
      </c>
    </row>
    <row r="245" spans="1:16">
      <c r="A245" s="19" t="s">
        <v>260</v>
      </c>
      <c r="B245" s="20" t="s">
        <v>264</v>
      </c>
      <c r="C245" s="2">
        <v>7</v>
      </c>
      <c r="D245" s="2">
        <v>3</v>
      </c>
      <c r="E245" s="2">
        <v>3</v>
      </c>
      <c r="G245" s="2">
        <v>1</v>
      </c>
      <c r="H245" s="2">
        <f t="shared" si="6"/>
        <v>14</v>
      </c>
      <c r="I245" s="2" t="str">
        <f t="shared" si="7"/>
        <v>統一超商</v>
      </c>
    </row>
    <row r="246" spans="1:16">
      <c r="A246" s="19" t="s">
        <v>260</v>
      </c>
      <c r="B246" s="20" t="s">
        <v>265</v>
      </c>
      <c r="C246" s="2">
        <v>29</v>
      </c>
      <c r="D246" s="2">
        <v>18</v>
      </c>
      <c r="E246" s="2">
        <v>5</v>
      </c>
      <c r="F246" s="2">
        <v>4</v>
      </c>
      <c r="H246" s="2">
        <f t="shared" si="6"/>
        <v>56</v>
      </c>
      <c r="I246" s="2" t="str">
        <f t="shared" si="7"/>
        <v>統一超商</v>
      </c>
    </row>
    <row r="247" spans="1:16">
      <c r="A247" s="19" t="s">
        <v>260</v>
      </c>
      <c r="B247" s="20" t="s">
        <v>266</v>
      </c>
      <c r="C247" s="2">
        <v>5</v>
      </c>
      <c r="D247" s="2">
        <v>1</v>
      </c>
      <c r="F247" s="2">
        <v>1</v>
      </c>
      <c r="H247" s="2">
        <f t="shared" si="6"/>
        <v>7</v>
      </c>
      <c r="I247" s="2" t="str">
        <f t="shared" si="7"/>
        <v>統一超商</v>
      </c>
    </row>
    <row r="248" spans="1:16">
      <c r="A248" s="19" t="s">
        <v>260</v>
      </c>
      <c r="B248" s="20" t="s">
        <v>267</v>
      </c>
      <c r="C248" s="2">
        <v>38</v>
      </c>
      <c r="D248" s="2">
        <v>18</v>
      </c>
      <c r="E248" s="2">
        <v>4</v>
      </c>
      <c r="F248" s="2">
        <v>9</v>
      </c>
      <c r="G248" s="2">
        <v>1</v>
      </c>
      <c r="H248" s="2">
        <f t="shared" si="6"/>
        <v>70</v>
      </c>
      <c r="I248" s="2" t="str">
        <f t="shared" si="7"/>
        <v>統一超商</v>
      </c>
    </row>
    <row r="249" spans="1:16">
      <c r="A249" s="19" t="s">
        <v>260</v>
      </c>
      <c r="B249" s="20" t="s">
        <v>268</v>
      </c>
      <c r="C249" s="2">
        <v>67</v>
      </c>
      <c r="D249" s="2">
        <v>41</v>
      </c>
      <c r="E249" s="2">
        <v>9</v>
      </c>
      <c r="F249" s="2">
        <v>11</v>
      </c>
      <c r="G249" s="2">
        <v>2</v>
      </c>
      <c r="H249" s="2">
        <f t="shared" si="6"/>
        <v>130</v>
      </c>
      <c r="I249" s="2" t="str">
        <f t="shared" si="7"/>
        <v>統一超商</v>
      </c>
    </row>
    <row r="250" spans="1:16">
      <c r="A250" s="19" t="s">
        <v>260</v>
      </c>
      <c r="B250" s="20" t="s">
        <v>269</v>
      </c>
      <c r="C250" s="2">
        <v>40</v>
      </c>
      <c r="D250" s="2">
        <v>27</v>
      </c>
      <c r="E250" s="2">
        <v>4</v>
      </c>
      <c r="F250" s="2">
        <v>6</v>
      </c>
      <c r="H250" s="2">
        <f t="shared" si="6"/>
        <v>77</v>
      </c>
      <c r="I250" s="2" t="str">
        <f t="shared" si="7"/>
        <v>統一超商</v>
      </c>
    </row>
    <row r="251" spans="1:16">
      <c r="A251" s="19" t="s">
        <v>260</v>
      </c>
      <c r="B251" s="20" t="s">
        <v>270</v>
      </c>
      <c r="C251" s="2">
        <v>25</v>
      </c>
      <c r="D251" s="2">
        <v>16</v>
      </c>
      <c r="E251" s="2">
        <v>3</v>
      </c>
      <c r="F251" s="2">
        <v>3</v>
      </c>
      <c r="H251" s="2">
        <f t="shared" si="6"/>
        <v>47</v>
      </c>
      <c r="I251" s="2" t="str">
        <f t="shared" si="7"/>
        <v>統一超商</v>
      </c>
    </row>
    <row r="252" spans="1:16">
      <c r="A252" s="19" t="s">
        <v>260</v>
      </c>
      <c r="B252" s="20" t="s">
        <v>271</v>
      </c>
      <c r="C252" s="2">
        <v>49</v>
      </c>
      <c r="D252" s="2">
        <v>22</v>
      </c>
      <c r="E252" s="2">
        <v>4</v>
      </c>
      <c r="F252" s="2">
        <v>9</v>
      </c>
      <c r="H252" s="2">
        <f t="shared" si="6"/>
        <v>84</v>
      </c>
      <c r="I252" s="2" t="str">
        <f t="shared" si="7"/>
        <v>統一超商</v>
      </c>
    </row>
    <row r="253" spans="1:16">
      <c r="A253" s="19" t="s">
        <v>260</v>
      </c>
      <c r="B253" s="20" t="s">
        <v>272</v>
      </c>
      <c r="C253" s="2">
        <v>17</v>
      </c>
      <c r="D253" s="2">
        <v>8</v>
      </c>
      <c r="E253" s="2">
        <v>1</v>
      </c>
      <c r="F253" s="2">
        <v>7</v>
      </c>
      <c r="G253" s="2">
        <v>1</v>
      </c>
      <c r="H253" s="2">
        <f t="shared" si="6"/>
        <v>34</v>
      </c>
      <c r="I253" s="2" t="str">
        <f t="shared" si="7"/>
        <v>統一超商</v>
      </c>
    </row>
    <row r="254" spans="1:16">
      <c r="A254" s="19" t="s">
        <v>260</v>
      </c>
      <c r="B254" s="20" t="s">
        <v>273</v>
      </c>
      <c r="C254" s="2">
        <v>6</v>
      </c>
      <c r="D254" s="2">
        <v>1</v>
      </c>
      <c r="F254" s="2">
        <v>2</v>
      </c>
      <c r="H254" s="2">
        <f t="shared" si="6"/>
        <v>9</v>
      </c>
      <c r="I254" s="2" t="str">
        <f t="shared" si="7"/>
        <v>統一超商</v>
      </c>
    </row>
    <row r="255" spans="1:16">
      <c r="A255" s="19" t="s">
        <v>260</v>
      </c>
      <c r="B255" s="20" t="s">
        <v>274</v>
      </c>
      <c r="C255" s="2">
        <v>25</v>
      </c>
      <c r="D255" s="2">
        <v>9</v>
      </c>
      <c r="E255" s="2">
        <v>1</v>
      </c>
      <c r="F255" s="2">
        <v>5</v>
      </c>
      <c r="H255" s="2">
        <f t="shared" si="6"/>
        <v>40</v>
      </c>
      <c r="I255" s="2" t="str">
        <f t="shared" si="7"/>
        <v>統一超商</v>
      </c>
    </row>
    <row r="256" spans="1:16">
      <c r="A256" s="19" t="s">
        <v>260</v>
      </c>
      <c r="B256" s="20" t="s">
        <v>275</v>
      </c>
      <c r="C256" s="2">
        <v>13</v>
      </c>
      <c r="D256" s="2">
        <v>4</v>
      </c>
      <c r="E256" s="2">
        <v>1</v>
      </c>
      <c r="F256" s="2">
        <v>1</v>
      </c>
      <c r="H256" s="2">
        <f t="shared" si="6"/>
        <v>19</v>
      </c>
      <c r="I256" s="2" t="str">
        <f t="shared" si="7"/>
        <v>統一超商</v>
      </c>
    </row>
    <row r="257" spans="1:9">
      <c r="A257" s="19" t="s">
        <v>260</v>
      </c>
      <c r="B257" s="20" t="s">
        <v>276</v>
      </c>
      <c r="C257" s="2">
        <v>5</v>
      </c>
      <c r="D257" s="2">
        <v>1</v>
      </c>
      <c r="H257" s="2">
        <f t="shared" si="6"/>
        <v>6</v>
      </c>
      <c r="I257" s="2" t="str">
        <f t="shared" si="7"/>
        <v>統一超商</v>
      </c>
    </row>
    <row r="258" spans="1:9">
      <c r="A258" s="19" t="s">
        <v>260</v>
      </c>
      <c r="B258" s="20" t="s">
        <v>277</v>
      </c>
      <c r="C258" s="2">
        <v>7</v>
      </c>
      <c r="D258" s="2">
        <v>4</v>
      </c>
      <c r="H258" s="2">
        <f t="shared" si="6"/>
        <v>11</v>
      </c>
      <c r="I258" s="2" t="str">
        <f t="shared" si="7"/>
        <v>統一超商</v>
      </c>
    </row>
    <row r="259" spans="1:9">
      <c r="A259" s="19" t="s">
        <v>260</v>
      </c>
      <c r="B259" s="20" t="s">
        <v>278</v>
      </c>
      <c r="C259" s="2">
        <v>6</v>
      </c>
      <c r="D259" s="2">
        <v>3</v>
      </c>
      <c r="E259" s="2">
        <v>1</v>
      </c>
      <c r="F259" s="2">
        <v>1</v>
      </c>
      <c r="H259" s="2">
        <f t="shared" ref="H259:H322" si="8">SUM(C259:G259)</f>
        <v>11</v>
      </c>
      <c r="I259" s="2" t="str">
        <f t="shared" ref="I259:I322" si="9">IFERROR(INDEX(C$2:G$2,MATCH(MAX(C259:G259),C259:G259,0)),"没有店舗")</f>
        <v>統一超商</v>
      </c>
    </row>
    <row r="260" spans="1:9">
      <c r="A260" s="19" t="s">
        <v>260</v>
      </c>
      <c r="B260" s="20" t="s">
        <v>279</v>
      </c>
      <c r="C260" s="2">
        <v>7</v>
      </c>
      <c r="D260" s="2">
        <v>3</v>
      </c>
      <c r="H260" s="2">
        <f t="shared" si="8"/>
        <v>10</v>
      </c>
      <c r="I260" s="2" t="str">
        <f t="shared" si="9"/>
        <v>統一超商</v>
      </c>
    </row>
    <row r="261" spans="1:9">
      <c r="A261" s="19" t="s">
        <v>260</v>
      </c>
      <c r="B261" s="20" t="s">
        <v>280</v>
      </c>
      <c r="C261" s="2">
        <v>2</v>
      </c>
      <c r="D261" s="2">
        <v>1</v>
      </c>
      <c r="H261" s="2">
        <f t="shared" si="8"/>
        <v>3</v>
      </c>
      <c r="I261" s="2" t="str">
        <f t="shared" si="9"/>
        <v>統一超商</v>
      </c>
    </row>
    <row r="262" spans="1:9">
      <c r="A262" s="19" t="s">
        <v>260</v>
      </c>
      <c r="B262" s="20" t="s">
        <v>281</v>
      </c>
      <c r="C262" s="2">
        <v>2</v>
      </c>
      <c r="D262" s="2">
        <v>1</v>
      </c>
      <c r="F262" s="2">
        <v>1</v>
      </c>
      <c r="H262" s="2">
        <f t="shared" si="8"/>
        <v>4</v>
      </c>
      <c r="I262" s="2" t="str">
        <f t="shared" si="9"/>
        <v>統一超商</v>
      </c>
    </row>
    <row r="263" spans="1:9">
      <c r="A263" s="19" t="s">
        <v>260</v>
      </c>
      <c r="B263" s="20" t="s">
        <v>282</v>
      </c>
      <c r="C263" s="2">
        <v>6</v>
      </c>
      <c r="D263" s="2">
        <v>3</v>
      </c>
      <c r="H263" s="2">
        <f t="shared" si="8"/>
        <v>9</v>
      </c>
      <c r="I263" s="2" t="str">
        <f t="shared" si="9"/>
        <v>統一超商</v>
      </c>
    </row>
    <row r="264" spans="1:9">
      <c r="A264" s="19" t="s">
        <v>260</v>
      </c>
      <c r="B264" s="20" t="s">
        <v>283</v>
      </c>
      <c r="C264" s="2">
        <v>50</v>
      </c>
      <c r="D264" s="2">
        <v>39</v>
      </c>
      <c r="E264" s="2">
        <v>5</v>
      </c>
      <c r="F264" s="2">
        <v>17</v>
      </c>
      <c r="G264" s="2">
        <v>1</v>
      </c>
      <c r="H264" s="2">
        <f t="shared" si="8"/>
        <v>112</v>
      </c>
      <c r="I264" s="2" t="str">
        <f t="shared" si="9"/>
        <v>統一超商</v>
      </c>
    </row>
    <row r="265" spans="1:9">
      <c r="A265" s="19" t="s">
        <v>260</v>
      </c>
      <c r="B265" s="20" t="s">
        <v>284</v>
      </c>
      <c r="C265" s="2">
        <v>16</v>
      </c>
      <c r="D265" s="2">
        <v>8</v>
      </c>
      <c r="E265" s="2">
        <v>4</v>
      </c>
      <c r="F265" s="2">
        <v>14</v>
      </c>
      <c r="H265" s="2">
        <f t="shared" si="8"/>
        <v>42</v>
      </c>
      <c r="I265" s="2" t="str">
        <f t="shared" si="9"/>
        <v>統一超商</v>
      </c>
    </row>
    <row r="266" spans="1:9">
      <c r="A266" s="19" t="s">
        <v>260</v>
      </c>
      <c r="B266" s="20" t="s">
        <v>285</v>
      </c>
      <c r="C266" s="2">
        <v>11</v>
      </c>
      <c r="D266" s="2">
        <v>4</v>
      </c>
      <c r="E266" s="2">
        <v>1</v>
      </c>
      <c r="F266" s="2">
        <v>2</v>
      </c>
      <c r="G266" s="2">
        <v>1</v>
      </c>
      <c r="H266" s="2">
        <f t="shared" si="8"/>
        <v>19</v>
      </c>
      <c r="I266" s="2" t="str">
        <f t="shared" si="9"/>
        <v>統一超商</v>
      </c>
    </row>
    <row r="267" spans="1:9">
      <c r="A267" s="19" t="s">
        <v>260</v>
      </c>
      <c r="B267" s="20" t="s">
        <v>286</v>
      </c>
      <c r="C267" s="2">
        <v>6</v>
      </c>
      <c r="D267" s="2">
        <v>7</v>
      </c>
      <c r="E267" s="2">
        <v>2</v>
      </c>
      <c r="F267" s="2">
        <v>3</v>
      </c>
      <c r="H267" s="2">
        <f t="shared" si="8"/>
        <v>18</v>
      </c>
      <c r="I267" s="2" t="str">
        <f t="shared" si="9"/>
        <v>全家便利</v>
      </c>
    </row>
    <row r="268" spans="1:9">
      <c r="A268" s="19" t="s">
        <v>260</v>
      </c>
      <c r="B268" s="20" t="s">
        <v>287</v>
      </c>
      <c r="C268" s="2">
        <v>4</v>
      </c>
      <c r="D268" s="2">
        <v>6</v>
      </c>
      <c r="F268" s="2">
        <v>2</v>
      </c>
      <c r="H268" s="2">
        <f t="shared" si="8"/>
        <v>12</v>
      </c>
      <c r="I268" s="2" t="str">
        <f t="shared" si="9"/>
        <v>全家便利</v>
      </c>
    </row>
    <row r="269" spans="1:9">
      <c r="A269" s="19" t="s">
        <v>260</v>
      </c>
      <c r="B269" s="20" t="s">
        <v>288</v>
      </c>
      <c r="C269" s="2">
        <v>8</v>
      </c>
      <c r="D269" s="2">
        <v>1</v>
      </c>
      <c r="E269" s="2">
        <v>1</v>
      </c>
      <c r="H269" s="2">
        <f t="shared" si="8"/>
        <v>10</v>
      </c>
      <c r="I269" s="2" t="str">
        <f t="shared" si="9"/>
        <v>統一超商</v>
      </c>
    </row>
    <row r="270" spans="1:9">
      <c r="A270" s="19" t="s">
        <v>260</v>
      </c>
      <c r="B270" s="20" t="s">
        <v>289</v>
      </c>
      <c r="C270" s="2">
        <v>6</v>
      </c>
      <c r="D270" s="2">
        <v>2</v>
      </c>
      <c r="F270" s="2">
        <v>1</v>
      </c>
      <c r="H270" s="2">
        <f t="shared" si="8"/>
        <v>9</v>
      </c>
      <c r="I270" s="2" t="str">
        <f t="shared" si="9"/>
        <v>統一超商</v>
      </c>
    </row>
    <row r="271" spans="1:9">
      <c r="A271" s="19" t="s">
        <v>260</v>
      </c>
      <c r="B271" s="20" t="s">
        <v>290</v>
      </c>
      <c r="C271" s="2">
        <v>3</v>
      </c>
      <c r="D271" s="2">
        <v>1</v>
      </c>
      <c r="H271" s="2">
        <f t="shared" si="8"/>
        <v>4</v>
      </c>
      <c r="I271" s="2" t="str">
        <f t="shared" si="9"/>
        <v>統一超商</v>
      </c>
    </row>
    <row r="272" spans="1:9">
      <c r="A272" s="19" t="s">
        <v>260</v>
      </c>
      <c r="B272" s="20" t="s">
        <v>291</v>
      </c>
      <c r="C272" s="2">
        <v>3</v>
      </c>
      <c r="H272" s="2">
        <f t="shared" si="8"/>
        <v>3</v>
      </c>
      <c r="I272" s="2" t="str">
        <f t="shared" si="9"/>
        <v>統一超商</v>
      </c>
    </row>
    <row r="273" spans="1:16">
      <c r="A273" s="19" t="s">
        <v>260</v>
      </c>
      <c r="B273" s="20" t="s">
        <v>292</v>
      </c>
      <c r="C273" s="2">
        <v>1</v>
      </c>
      <c r="D273" s="2">
        <v>1</v>
      </c>
      <c r="F273" s="2">
        <v>1</v>
      </c>
      <c r="H273" s="2">
        <f t="shared" si="8"/>
        <v>3</v>
      </c>
      <c r="I273" s="2" t="str">
        <f t="shared" si="9"/>
        <v>統一超商</v>
      </c>
    </row>
    <row r="274" spans="1:16">
      <c r="A274" s="19" t="s">
        <v>260</v>
      </c>
      <c r="B274" s="20" t="s">
        <v>293</v>
      </c>
      <c r="C274" s="2">
        <v>1</v>
      </c>
      <c r="H274" s="2">
        <f t="shared" si="8"/>
        <v>1</v>
      </c>
      <c r="I274" s="2" t="str">
        <f t="shared" si="9"/>
        <v>統一超商</v>
      </c>
    </row>
    <row r="275" spans="1:16">
      <c r="A275" s="19" t="s">
        <v>260</v>
      </c>
      <c r="B275" s="20" t="s">
        <v>294</v>
      </c>
      <c r="C275" s="2">
        <v>5</v>
      </c>
      <c r="D275" s="2">
        <v>2</v>
      </c>
      <c r="H275" s="2">
        <f t="shared" si="8"/>
        <v>7</v>
      </c>
      <c r="I275" s="2" t="str">
        <f t="shared" si="9"/>
        <v>統一超商</v>
      </c>
      <c r="K275" s="82">
        <f>SUM(C242:C275)</f>
        <v>541</v>
      </c>
      <c r="L275" s="82">
        <f>SUM(D242:D275)</f>
        <v>288</v>
      </c>
      <c r="M275" s="82">
        <f>SUM(E242:E275)</f>
        <v>57</v>
      </c>
      <c r="N275" s="82">
        <f>SUM(F242:F275)</f>
        <v>111</v>
      </c>
      <c r="O275" s="82">
        <f>SUM(G242:G275)</f>
        <v>10</v>
      </c>
      <c r="P275" s="82">
        <f>SUM(K275:O275)</f>
        <v>1007</v>
      </c>
    </row>
    <row r="276" spans="1:16">
      <c r="A276" s="19" t="s">
        <v>299</v>
      </c>
      <c r="B276" s="20" t="s">
        <v>306</v>
      </c>
      <c r="C276" s="2">
        <v>39</v>
      </c>
      <c r="D276" s="2">
        <v>22</v>
      </c>
      <c r="E276" s="2">
        <v>5</v>
      </c>
      <c r="F276" s="2">
        <v>10</v>
      </c>
      <c r="G276" s="2">
        <v>2</v>
      </c>
      <c r="H276" s="2">
        <f t="shared" si="8"/>
        <v>78</v>
      </c>
      <c r="I276" s="2" t="str">
        <f t="shared" si="9"/>
        <v>統一超商</v>
      </c>
    </row>
    <row r="277" spans="1:16">
      <c r="A277" s="19" t="s">
        <v>299</v>
      </c>
      <c r="B277" s="20" t="s">
        <v>301</v>
      </c>
      <c r="C277" s="2">
        <v>4</v>
      </c>
      <c r="D277" s="2">
        <v>2</v>
      </c>
      <c r="H277" s="2">
        <f t="shared" si="8"/>
        <v>6</v>
      </c>
      <c r="I277" s="2" t="str">
        <f t="shared" si="9"/>
        <v>統一超商</v>
      </c>
    </row>
    <row r="278" spans="1:16">
      <c r="A278" s="19" t="s">
        <v>299</v>
      </c>
      <c r="B278" s="20" t="s">
        <v>327</v>
      </c>
      <c r="C278" s="2">
        <v>4</v>
      </c>
      <c r="D278" s="2">
        <v>2</v>
      </c>
      <c r="H278" s="2">
        <f t="shared" si="8"/>
        <v>6</v>
      </c>
      <c r="I278" s="2" t="str">
        <f t="shared" si="9"/>
        <v>統一超商</v>
      </c>
    </row>
    <row r="279" spans="1:16">
      <c r="A279" s="19" t="s">
        <v>299</v>
      </c>
      <c r="B279" s="20" t="s">
        <v>330</v>
      </c>
      <c r="C279" s="2">
        <v>3</v>
      </c>
      <c r="D279" s="2">
        <v>1</v>
      </c>
      <c r="G279" s="2">
        <v>1</v>
      </c>
      <c r="H279" s="2">
        <f t="shared" si="8"/>
        <v>5</v>
      </c>
      <c r="I279" s="2" t="str">
        <f t="shared" si="9"/>
        <v>統一超商</v>
      </c>
    </row>
    <row r="280" spans="1:16">
      <c r="A280" s="19" t="s">
        <v>299</v>
      </c>
      <c r="B280" s="20" t="s">
        <v>305</v>
      </c>
      <c r="C280" s="2">
        <v>2</v>
      </c>
      <c r="D280" s="2">
        <v>4</v>
      </c>
      <c r="F280" s="2">
        <v>2</v>
      </c>
      <c r="H280" s="2">
        <f t="shared" si="8"/>
        <v>8</v>
      </c>
      <c r="I280" s="2" t="str">
        <f t="shared" si="9"/>
        <v>全家便利</v>
      </c>
    </row>
    <row r="281" spans="1:16">
      <c r="A281" s="19" t="s">
        <v>299</v>
      </c>
      <c r="B281" s="20" t="s">
        <v>328</v>
      </c>
      <c r="C281" s="2">
        <v>5</v>
      </c>
      <c r="D281" s="2">
        <v>4</v>
      </c>
      <c r="F281" s="2">
        <v>1</v>
      </c>
      <c r="G281" s="2">
        <v>1</v>
      </c>
      <c r="H281" s="2">
        <f t="shared" si="8"/>
        <v>11</v>
      </c>
      <c r="I281" s="2" t="str">
        <f t="shared" si="9"/>
        <v>統一超商</v>
      </c>
    </row>
    <row r="282" spans="1:16">
      <c r="A282" s="19" t="s">
        <v>299</v>
      </c>
      <c r="B282" s="20" t="s">
        <v>331</v>
      </c>
      <c r="C282" s="2">
        <v>2</v>
      </c>
      <c r="D282" s="2">
        <v>1</v>
      </c>
      <c r="E282" s="2">
        <v>1</v>
      </c>
      <c r="H282" s="2">
        <f t="shared" si="8"/>
        <v>4</v>
      </c>
      <c r="I282" s="2" t="str">
        <f t="shared" si="9"/>
        <v>統一超商</v>
      </c>
    </row>
    <row r="283" spans="1:16">
      <c r="A283" s="19" t="s">
        <v>299</v>
      </c>
      <c r="B283" s="20" t="s">
        <v>323</v>
      </c>
      <c r="C283" s="2">
        <v>1</v>
      </c>
      <c r="D283" s="2">
        <v>1</v>
      </c>
      <c r="H283" s="2">
        <f t="shared" si="8"/>
        <v>2</v>
      </c>
      <c r="I283" s="2" t="str">
        <f t="shared" si="9"/>
        <v>統一超商</v>
      </c>
    </row>
    <row r="284" spans="1:16">
      <c r="A284" s="19" t="s">
        <v>299</v>
      </c>
      <c r="B284" s="20" t="s">
        <v>303</v>
      </c>
      <c r="C284" s="2">
        <v>13</v>
      </c>
      <c r="D284" s="2">
        <v>7</v>
      </c>
      <c r="F284" s="2">
        <v>3</v>
      </c>
      <c r="H284" s="2">
        <f t="shared" si="8"/>
        <v>23</v>
      </c>
      <c r="I284" s="2" t="str">
        <f t="shared" si="9"/>
        <v>統一超商</v>
      </c>
    </row>
    <row r="285" spans="1:16">
      <c r="A285" s="19" t="s">
        <v>299</v>
      </c>
      <c r="B285" s="20" t="s">
        <v>324</v>
      </c>
      <c r="C285" s="2">
        <v>8</v>
      </c>
      <c r="D285" s="2">
        <v>1</v>
      </c>
      <c r="E285" s="2">
        <v>1</v>
      </c>
      <c r="F285" s="2">
        <v>1</v>
      </c>
      <c r="H285" s="2">
        <f t="shared" si="8"/>
        <v>11</v>
      </c>
      <c r="I285" s="2" t="str">
        <f t="shared" si="9"/>
        <v>統一超商</v>
      </c>
    </row>
    <row r="286" spans="1:16">
      <c r="A286" s="19" t="s">
        <v>299</v>
      </c>
      <c r="B286" s="20" t="s">
        <v>318</v>
      </c>
      <c r="C286" s="2">
        <v>11</v>
      </c>
      <c r="D286" s="2">
        <v>4</v>
      </c>
      <c r="E286" s="2">
        <v>2</v>
      </c>
      <c r="F286" s="2">
        <v>2</v>
      </c>
      <c r="H286" s="2">
        <f t="shared" si="8"/>
        <v>19</v>
      </c>
      <c r="I286" s="2" t="str">
        <f t="shared" si="9"/>
        <v>統一超商</v>
      </c>
    </row>
    <row r="287" spans="1:16">
      <c r="A287" s="19" t="s">
        <v>299</v>
      </c>
      <c r="B287" s="20" t="s">
        <v>325</v>
      </c>
      <c r="C287" s="2">
        <v>4</v>
      </c>
      <c r="D287" s="2">
        <v>1</v>
      </c>
      <c r="F287" s="2">
        <v>1</v>
      </c>
      <c r="H287" s="2">
        <f t="shared" si="8"/>
        <v>6</v>
      </c>
      <c r="I287" s="2" t="str">
        <f t="shared" si="9"/>
        <v>統一超商</v>
      </c>
    </row>
    <row r="288" spans="1:16">
      <c r="A288" s="19" t="s">
        <v>299</v>
      </c>
      <c r="B288" s="20" t="s">
        <v>332</v>
      </c>
      <c r="D288" s="2">
        <v>1</v>
      </c>
      <c r="H288" s="2">
        <f t="shared" si="8"/>
        <v>1</v>
      </c>
      <c r="I288" s="2" t="str">
        <f t="shared" si="9"/>
        <v>全家便利</v>
      </c>
    </row>
    <row r="289" spans="1:16">
      <c r="A289" s="19" t="s">
        <v>299</v>
      </c>
      <c r="B289" s="20" t="s">
        <v>309</v>
      </c>
      <c r="C289" s="2">
        <v>1</v>
      </c>
      <c r="D289" s="2">
        <v>1</v>
      </c>
      <c r="H289" s="2">
        <f t="shared" si="8"/>
        <v>2</v>
      </c>
      <c r="I289" s="2" t="str">
        <f t="shared" si="9"/>
        <v>統一超商</v>
      </c>
    </row>
    <row r="290" spans="1:16">
      <c r="A290" s="19" t="s">
        <v>299</v>
      </c>
      <c r="B290" s="20" t="s">
        <v>304</v>
      </c>
      <c r="C290" s="2">
        <v>2</v>
      </c>
      <c r="D290" s="2">
        <v>2</v>
      </c>
      <c r="H290" s="2">
        <f t="shared" si="8"/>
        <v>4</v>
      </c>
      <c r="I290" s="2" t="str">
        <f t="shared" si="9"/>
        <v>統一超商</v>
      </c>
    </row>
    <row r="291" spans="1:16">
      <c r="A291" s="19" t="s">
        <v>299</v>
      </c>
      <c r="B291" s="20" t="s">
        <v>315</v>
      </c>
      <c r="C291" s="2">
        <v>2</v>
      </c>
      <c r="D291" s="2">
        <v>1</v>
      </c>
      <c r="F291" s="2">
        <v>1</v>
      </c>
      <c r="H291" s="2">
        <f t="shared" si="8"/>
        <v>4</v>
      </c>
      <c r="I291" s="2" t="str">
        <f t="shared" si="9"/>
        <v>統一超商</v>
      </c>
    </row>
    <row r="292" spans="1:16">
      <c r="A292" s="19" t="s">
        <v>299</v>
      </c>
      <c r="B292" s="20" t="s">
        <v>312</v>
      </c>
      <c r="C292" s="2">
        <v>8</v>
      </c>
      <c r="D292" s="2">
        <v>7</v>
      </c>
      <c r="E292" s="2">
        <v>1</v>
      </c>
      <c r="F292" s="2">
        <v>3</v>
      </c>
      <c r="G292" s="2">
        <v>1</v>
      </c>
      <c r="H292" s="2">
        <f t="shared" si="8"/>
        <v>20</v>
      </c>
      <c r="I292" s="2" t="str">
        <f t="shared" si="9"/>
        <v>統一超商</v>
      </c>
    </row>
    <row r="293" spans="1:16">
      <c r="A293" s="19" t="s">
        <v>299</v>
      </c>
      <c r="B293" s="20" t="s">
        <v>321</v>
      </c>
      <c r="C293" s="2">
        <v>3</v>
      </c>
      <c r="D293" s="2">
        <v>1</v>
      </c>
      <c r="H293" s="2">
        <f t="shared" si="8"/>
        <v>4</v>
      </c>
      <c r="I293" s="2" t="str">
        <f t="shared" si="9"/>
        <v>統一超商</v>
      </c>
    </row>
    <row r="294" spans="1:16">
      <c r="A294" s="19" t="s">
        <v>299</v>
      </c>
      <c r="B294" s="20" t="s">
        <v>302</v>
      </c>
      <c r="C294" s="2">
        <v>3</v>
      </c>
      <c r="D294" s="2">
        <v>1</v>
      </c>
      <c r="H294" s="2">
        <f t="shared" si="8"/>
        <v>4</v>
      </c>
      <c r="I294" s="2" t="str">
        <f t="shared" si="9"/>
        <v>統一超商</v>
      </c>
    </row>
    <row r="295" spans="1:16">
      <c r="A295" s="19" t="s">
        <v>299</v>
      </c>
      <c r="B295" s="20" t="s">
        <v>308</v>
      </c>
      <c r="C295" s="2">
        <v>4</v>
      </c>
      <c r="D295" s="2">
        <v>2</v>
      </c>
      <c r="G295" s="2">
        <v>1</v>
      </c>
      <c r="H295" s="2">
        <f t="shared" si="8"/>
        <v>7</v>
      </c>
      <c r="I295" s="2" t="str">
        <f t="shared" si="9"/>
        <v>統一超商</v>
      </c>
    </row>
    <row r="296" spans="1:16">
      <c r="A296" s="19" t="s">
        <v>299</v>
      </c>
      <c r="B296" s="20" t="s">
        <v>313</v>
      </c>
      <c r="C296" s="2">
        <v>4</v>
      </c>
      <c r="D296" s="2">
        <v>5</v>
      </c>
      <c r="H296" s="2">
        <f t="shared" si="8"/>
        <v>9</v>
      </c>
      <c r="I296" s="2" t="str">
        <f t="shared" si="9"/>
        <v>全家便利</v>
      </c>
    </row>
    <row r="297" spans="1:16">
      <c r="A297" s="19" t="s">
        <v>299</v>
      </c>
      <c r="B297" s="20" t="s">
        <v>314</v>
      </c>
      <c r="C297" s="2">
        <v>5</v>
      </c>
      <c r="D297" s="2">
        <v>1</v>
      </c>
      <c r="H297" s="2">
        <f t="shared" si="8"/>
        <v>6</v>
      </c>
      <c r="I297" s="2" t="str">
        <f t="shared" si="9"/>
        <v>統一超商</v>
      </c>
    </row>
    <row r="298" spans="1:16">
      <c r="A298" s="19" t="s">
        <v>299</v>
      </c>
      <c r="B298" s="20" t="s">
        <v>320</v>
      </c>
      <c r="D298" s="2">
        <v>1</v>
      </c>
      <c r="H298" s="2">
        <f t="shared" si="8"/>
        <v>1</v>
      </c>
      <c r="I298" s="2" t="str">
        <f t="shared" si="9"/>
        <v>全家便利</v>
      </c>
    </row>
    <row r="299" spans="1:16">
      <c r="A299" s="19" t="s">
        <v>299</v>
      </c>
      <c r="B299" s="20" t="s">
        <v>326</v>
      </c>
      <c r="C299" s="2">
        <v>3</v>
      </c>
      <c r="D299" s="2">
        <v>1</v>
      </c>
      <c r="F299" s="2">
        <v>2</v>
      </c>
      <c r="H299" s="2">
        <f t="shared" si="8"/>
        <v>6</v>
      </c>
      <c r="I299" s="2" t="str">
        <f t="shared" si="9"/>
        <v>統一超商</v>
      </c>
    </row>
    <row r="300" spans="1:16">
      <c r="A300" s="19" t="s">
        <v>299</v>
      </c>
      <c r="B300" s="20" t="s">
        <v>307</v>
      </c>
      <c r="C300" s="2">
        <v>14</v>
      </c>
      <c r="D300" s="2">
        <v>3</v>
      </c>
      <c r="F300" s="2">
        <v>3</v>
      </c>
      <c r="G300" s="2">
        <v>1</v>
      </c>
      <c r="H300" s="2">
        <f t="shared" si="8"/>
        <v>21</v>
      </c>
      <c r="I300" s="2" t="str">
        <f t="shared" si="9"/>
        <v>統一超商</v>
      </c>
    </row>
    <row r="301" spans="1:16">
      <c r="A301" s="19" t="s">
        <v>299</v>
      </c>
      <c r="B301" s="20" t="s">
        <v>317</v>
      </c>
      <c r="C301" s="2">
        <v>1</v>
      </c>
      <c r="H301" s="2">
        <f t="shared" si="8"/>
        <v>1</v>
      </c>
      <c r="I301" s="2" t="str">
        <f t="shared" si="9"/>
        <v>統一超商</v>
      </c>
    </row>
    <row r="302" spans="1:16">
      <c r="A302" s="19" t="s">
        <v>299</v>
      </c>
      <c r="B302" s="20" t="s">
        <v>300</v>
      </c>
      <c r="C302" s="2">
        <v>1</v>
      </c>
      <c r="H302" s="2">
        <f t="shared" si="8"/>
        <v>1</v>
      </c>
      <c r="I302" s="2" t="str">
        <f t="shared" si="9"/>
        <v>統一超商</v>
      </c>
    </row>
    <row r="303" spans="1:16">
      <c r="A303" s="19" t="s">
        <v>299</v>
      </c>
      <c r="B303" s="20" t="s">
        <v>310</v>
      </c>
      <c r="C303" s="2">
        <v>1</v>
      </c>
      <c r="H303" s="2">
        <f t="shared" si="8"/>
        <v>1</v>
      </c>
      <c r="I303" s="2" t="str">
        <f t="shared" si="9"/>
        <v>統一超商</v>
      </c>
      <c r="K303" s="82">
        <f>SUM(C276:C303)</f>
        <v>148</v>
      </c>
      <c r="L303" s="82">
        <f>SUM(D276:D303)</f>
        <v>77</v>
      </c>
      <c r="M303" s="82">
        <f>SUM(E276:E303)</f>
        <v>10</v>
      </c>
      <c r="N303" s="82">
        <f>SUM(F276:F303)</f>
        <v>29</v>
      </c>
      <c r="O303" s="82">
        <f>SUM(G276:G303)</f>
        <v>7</v>
      </c>
      <c r="P303" s="82">
        <f>SUM(K303:O303)</f>
        <v>271</v>
      </c>
    </row>
    <row r="304" spans="1:16">
      <c r="A304" s="19" t="s">
        <v>333</v>
      </c>
      <c r="B304" s="20" t="s">
        <v>335</v>
      </c>
      <c r="C304" s="2">
        <v>35</v>
      </c>
      <c r="D304" s="2">
        <v>17</v>
      </c>
      <c r="E304" s="2">
        <v>1</v>
      </c>
      <c r="G304" s="2">
        <v>2</v>
      </c>
      <c r="H304" s="2">
        <f t="shared" si="8"/>
        <v>55</v>
      </c>
      <c r="I304" s="2" t="str">
        <f t="shared" si="9"/>
        <v>統一超商</v>
      </c>
    </row>
    <row r="305" spans="1:16">
      <c r="A305" s="19" t="s">
        <v>333</v>
      </c>
      <c r="B305" s="20" t="s">
        <v>343</v>
      </c>
      <c r="C305" s="2">
        <v>1</v>
      </c>
      <c r="D305" s="2">
        <v>1</v>
      </c>
      <c r="G305" s="2">
        <v>1</v>
      </c>
      <c r="H305" s="2">
        <f t="shared" si="8"/>
        <v>3</v>
      </c>
      <c r="I305" s="2" t="str">
        <f t="shared" si="9"/>
        <v>統一超商</v>
      </c>
    </row>
    <row r="306" spans="1:16">
      <c r="A306" s="19" t="s">
        <v>333</v>
      </c>
      <c r="B306" s="20" t="s">
        <v>334</v>
      </c>
      <c r="C306" s="2">
        <v>3</v>
      </c>
      <c r="D306" s="2">
        <v>5</v>
      </c>
      <c r="H306" s="2">
        <f t="shared" si="8"/>
        <v>8</v>
      </c>
      <c r="I306" s="2" t="str">
        <f t="shared" si="9"/>
        <v>全家便利</v>
      </c>
    </row>
    <row r="307" spans="1:16">
      <c r="A307" s="19" t="s">
        <v>333</v>
      </c>
      <c r="B307" s="20" t="s">
        <v>349</v>
      </c>
      <c r="C307" s="2">
        <v>1</v>
      </c>
      <c r="D307" s="2">
        <v>1</v>
      </c>
      <c r="H307" s="2">
        <f t="shared" si="8"/>
        <v>2</v>
      </c>
      <c r="I307" s="2" t="str">
        <f t="shared" si="9"/>
        <v>統一超商</v>
      </c>
    </row>
    <row r="308" spans="1:16">
      <c r="A308" s="19" t="s">
        <v>333</v>
      </c>
      <c r="B308" s="20" t="s">
        <v>348</v>
      </c>
      <c r="C308" s="2">
        <v>1</v>
      </c>
      <c r="D308" s="2">
        <v>2</v>
      </c>
      <c r="H308" s="2">
        <f t="shared" si="8"/>
        <v>3</v>
      </c>
      <c r="I308" s="2" t="str">
        <f t="shared" si="9"/>
        <v>全家便利</v>
      </c>
    </row>
    <row r="309" spans="1:16">
      <c r="A309" s="19" t="s">
        <v>333</v>
      </c>
      <c r="B309" s="20" t="s">
        <v>341</v>
      </c>
      <c r="C309" s="2">
        <v>2</v>
      </c>
      <c r="D309" s="2">
        <v>1</v>
      </c>
      <c r="H309" s="2">
        <f t="shared" si="8"/>
        <v>3</v>
      </c>
      <c r="I309" s="2" t="str">
        <f t="shared" si="9"/>
        <v>統一超商</v>
      </c>
    </row>
    <row r="310" spans="1:16">
      <c r="A310" s="19" t="s">
        <v>333</v>
      </c>
      <c r="B310" s="20" t="s">
        <v>339</v>
      </c>
      <c r="C310" s="2">
        <v>2</v>
      </c>
      <c r="D310" s="2">
        <v>1</v>
      </c>
      <c r="H310" s="2">
        <f t="shared" si="8"/>
        <v>3</v>
      </c>
      <c r="I310" s="2" t="str">
        <f t="shared" si="9"/>
        <v>統一超商</v>
      </c>
    </row>
    <row r="311" spans="1:16">
      <c r="A311" s="19" t="s">
        <v>333</v>
      </c>
      <c r="B311" s="20" t="s">
        <v>337</v>
      </c>
      <c r="C311" s="2">
        <v>3</v>
      </c>
      <c r="D311" s="2">
        <v>1</v>
      </c>
      <c r="H311" s="2">
        <f t="shared" si="8"/>
        <v>4</v>
      </c>
      <c r="I311" s="2" t="str">
        <f t="shared" si="9"/>
        <v>統一超商</v>
      </c>
    </row>
    <row r="312" spans="1:16">
      <c r="A312" s="19" t="s">
        <v>333</v>
      </c>
      <c r="B312" s="20" t="s">
        <v>345</v>
      </c>
      <c r="C312" s="2">
        <v>1</v>
      </c>
      <c r="D312" s="2">
        <v>1</v>
      </c>
      <c r="H312" s="2">
        <f t="shared" si="8"/>
        <v>2</v>
      </c>
      <c r="I312" s="2" t="str">
        <f t="shared" si="9"/>
        <v>統一超商</v>
      </c>
    </row>
    <row r="313" spans="1:16">
      <c r="A313" s="19" t="s">
        <v>333</v>
      </c>
      <c r="B313" s="20" t="s">
        <v>340</v>
      </c>
      <c r="C313" s="2">
        <v>2</v>
      </c>
      <c r="H313" s="2">
        <f t="shared" si="8"/>
        <v>2</v>
      </c>
      <c r="I313" s="2" t="str">
        <f t="shared" si="9"/>
        <v>統一超商</v>
      </c>
    </row>
    <row r="314" spans="1:16">
      <c r="A314" s="19" t="s">
        <v>333</v>
      </c>
      <c r="B314" s="20" t="s">
        <v>336</v>
      </c>
      <c r="C314" s="2">
        <v>2</v>
      </c>
      <c r="H314" s="2">
        <f t="shared" si="8"/>
        <v>2</v>
      </c>
      <c r="I314" s="2" t="str">
        <f t="shared" si="9"/>
        <v>統一超商</v>
      </c>
    </row>
    <row r="315" spans="1:16">
      <c r="A315" s="19" t="s">
        <v>333</v>
      </c>
      <c r="B315" s="20" t="s">
        <v>347</v>
      </c>
      <c r="C315" s="2">
        <v>1</v>
      </c>
      <c r="H315" s="2">
        <f t="shared" si="8"/>
        <v>1</v>
      </c>
      <c r="I315" s="2" t="str">
        <f t="shared" si="9"/>
        <v>統一超商</v>
      </c>
    </row>
    <row r="316" spans="1:16">
      <c r="A316" s="19" t="s">
        <v>333</v>
      </c>
      <c r="B316" s="20" t="s">
        <v>344</v>
      </c>
      <c r="C316" s="2">
        <v>2</v>
      </c>
      <c r="H316" s="2">
        <f t="shared" si="8"/>
        <v>2</v>
      </c>
      <c r="I316" s="2" t="str">
        <f t="shared" si="9"/>
        <v>統一超商</v>
      </c>
      <c r="K316" s="82">
        <f>SUM(C304:C316)</f>
        <v>56</v>
      </c>
      <c r="L316" s="82">
        <f>SUM(D304:D316)</f>
        <v>30</v>
      </c>
      <c r="M316" s="82">
        <f>SUM(E304:E316)</f>
        <v>1</v>
      </c>
      <c r="N316" s="82">
        <f>SUM(F304:F316)</f>
        <v>0</v>
      </c>
      <c r="O316" s="82">
        <f>SUM(G304:G316)</f>
        <v>3</v>
      </c>
      <c r="P316" s="82">
        <f>SUM(K316:O316)</f>
        <v>90</v>
      </c>
    </row>
    <row r="317" spans="1:16">
      <c r="A317" s="19" t="s">
        <v>350</v>
      </c>
      <c r="B317" s="20" t="s">
        <v>360</v>
      </c>
      <c r="C317" s="2">
        <v>36</v>
      </c>
      <c r="D317" s="2">
        <v>19</v>
      </c>
      <c r="G317" s="2">
        <v>3</v>
      </c>
      <c r="H317" s="2">
        <f t="shared" si="8"/>
        <v>58</v>
      </c>
      <c r="I317" s="2" t="str">
        <f t="shared" si="9"/>
        <v>統一超商</v>
      </c>
    </row>
    <row r="318" spans="1:16">
      <c r="A318" s="19" t="s">
        <v>350</v>
      </c>
      <c r="B318" s="20" t="s">
        <v>356</v>
      </c>
      <c r="C318" s="2">
        <v>7</v>
      </c>
      <c r="D318" s="2">
        <v>7</v>
      </c>
      <c r="H318" s="2">
        <f t="shared" si="8"/>
        <v>14</v>
      </c>
      <c r="I318" s="2" t="str">
        <f t="shared" si="9"/>
        <v>統一超商</v>
      </c>
    </row>
    <row r="319" spans="1:16">
      <c r="A319" s="19" t="s">
        <v>350</v>
      </c>
      <c r="B319" s="20" t="s">
        <v>359</v>
      </c>
      <c r="C319" s="2">
        <v>4</v>
      </c>
      <c r="D319" s="2">
        <v>1</v>
      </c>
      <c r="H319" s="2">
        <f t="shared" si="8"/>
        <v>5</v>
      </c>
      <c r="I319" s="2" t="str">
        <f t="shared" si="9"/>
        <v>統一超商</v>
      </c>
    </row>
    <row r="320" spans="1:16">
      <c r="A320" s="19" t="s">
        <v>350</v>
      </c>
      <c r="B320" s="20" t="s">
        <v>353</v>
      </c>
      <c r="C320" s="2">
        <v>18</v>
      </c>
      <c r="D320" s="2">
        <v>8</v>
      </c>
      <c r="G320" s="2">
        <v>3</v>
      </c>
      <c r="H320" s="2">
        <f t="shared" si="8"/>
        <v>29</v>
      </c>
      <c r="I320" s="2" t="str">
        <f t="shared" si="9"/>
        <v>統一超商</v>
      </c>
    </row>
    <row r="321" spans="1:16">
      <c r="A321" s="19" t="s">
        <v>350</v>
      </c>
      <c r="B321" s="20" t="s">
        <v>355</v>
      </c>
      <c r="C321" s="2">
        <v>6</v>
      </c>
      <c r="D321" s="2">
        <v>4</v>
      </c>
      <c r="G321" s="2">
        <v>1</v>
      </c>
      <c r="H321" s="2">
        <f t="shared" si="8"/>
        <v>11</v>
      </c>
      <c r="I321" s="2" t="str">
        <f t="shared" si="9"/>
        <v>統一超商</v>
      </c>
    </row>
    <row r="322" spans="1:16">
      <c r="A322" s="19" t="s">
        <v>350</v>
      </c>
      <c r="B322" s="20" t="s">
        <v>363</v>
      </c>
      <c r="C322" s="2">
        <v>3</v>
      </c>
      <c r="H322" s="2">
        <f t="shared" si="8"/>
        <v>3</v>
      </c>
      <c r="I322" s="2" t="str">
        <f t="shared" si="9"/>
        <v>統一超商</v>
      </c>
    </row>
    <row r="323" spans="1:16">
      <c r="A323" s="19" t="s">
        <v>350</v>
      </c>
      <c r="B323" s="20" t="s">
        <v>357</v>
      </c>
      <c r="C323" s="2">
        <v>6</v>
      </c>
      <c r="H323" s="2">
        <f t="shared" ref="H323:H355" si="10">SUM(C323:G323)</f>
        <v>6</v>
      </c>
      <c r="I323" s="2" t="str">
        <f t="shared" ref="I323:I353" si="11">IFERROR(INDEX(C$2:G$2,MATCH(MAX(C323:G323),C323:G323,0)),"没有店舗")</f>
        <v>統一超商</v>
      </c>
    </row>
    <row r="324" spans="1:16">
      <c r="A324" s="19" t="s">
        <v>350</v>
      </c>
      <c r="B324" s="20" t="s">
        <v>351</v>
      </c>
      <c r="C324" s="2">
        <v>2</v>
      </c>
      <c r="H324" s="2">
        <f t="shared" si="10"/>
        <v>2</v>
      </c>
      <c r="I324" s="2" t="str">
        <f t="shared" si="11"/>
        <v>統一超商</v>
      </c>
    </row>
    <row r="325" spans="1:16">
      <c r="A325" s="19" t="s">
        <v>350</v>
      </c>
      <c r="B325" s="20" t="s">
        <v>362</v>
      </c>
      <c r="C325" s="2">
        <v>1</v>
      </c>
      <c r="H325" s="2">
        <f t="shared" si="10"/>
        <v>1</v>
      </c>
      <c r="I325" s="2" t="str">
        <f t="shared" si="11"/>
        <v>統一超商</v>
      </c>
    </row>
    <row r="326" spans="1:16">
      <c r="A326" s="19" t="s">
        <v>350</v>
      </c>
      <c r="B326" s="20" t="s">
        <v>358</v>
      </c>
      <c r="C326" s="2">
        <v>2</v>
      </c>
      <c r="H326" s="2">
        <f t="shared" si="10"/>
        <v>2</v>
      </c>
      <c r="I326" s="2" t="str">
        <f t="shared" si="11"/>
        <v>統一超商</v>
      </c>
    </row>
    <row r="327" spans="1:16">
      <c r="A327" s="19" t="s">
        <v>350</v>
      </c>
      <c r="B327" s="20" t="s">
        <v>354</v>
      </c>
      <c r="C327" s="2">
        <v>1</v>
      </c>
      <c r="H327" s="2">
        <f t="shared" si="10"/>
        <v>1</v>
      </c>
      <c r="I327" s="2" t="str">
        <f t="shared" si="11"/>
        <v>統一超商</v>
      </c>
      <c r="K327" s="82">
        <f>SUM(C317:C327)</f>
        <v>86</v>
      </c>
      <c r="L327" s="82">
        <f>SUM(D317:D327)</f>
        <v>39</v>
      </c>
      <c r="M327" s="82">
        <f>SUM(E317:E327)</f>
        <v>0</v>
      </c>
      <c r="N327" s="82">
        <f>SUM(F317:F327)</f>
        <v>0</v>
      </c>
      <c r="O327" s="82">
        <f>SUM(G317:G327)</f>
        <v>7</v>
      </c>
      <c r="P327" s="82">
        <f>SUM(K327:O327)</f>
        <v>132</v>
      </c>
    </row>
    <row r="328" spans="1:16">
      <c r="A328" s="19" t="s">
        <v>364</v>
      </c>
      <c r="B328" s="20" t="s">
        <v>372</v>
      </c>
      <c r="C328" s="2">
        <v>20</v>
      </c>
      <c r="D328" s="2">
        <v>18</v>
      </c>
      <c r="E328" s="2">
        <v>9</v>
      </c>
      <c r="F328" s="2">
        <v>3</v>
      </c>
      <c r="H328" s="2">
        <f t="shared" si="10"/>
        <v>50</v>
      </c>
      <c r="I328" s="2" t="str">
        <f t="shared" si="11"/>
        <v>統一超商</v>
      </c>
    </row>
    <row r="329" spans="1:16">
      <c r="A329" s="19" t="s">
        <v>364</v>
      </c>
      <c r="B329" s="20" t="s">
        <v>376</v>
      </c>
      <c r="C329" s="2">
        <v>7</v>
      </c>
      <c r="D329" s="2">
        <v>3</v>
      </c>
      <c r="E329" s="2">
        <v>1</v>
      </c>
      <c r="F329" s="2">
        <v>1</v>
      </c>
      <c r="H329" s="2">
        <f t="shared" si="10"/>
        <v>12</v>
      </c>
      <c r="I329" s="2" t="str">
        <f t="shared" si="11"/>
        <v>統一超商</v>
      </c>
    </row>
    <row r="330" spans="1:16">
      <c r="A330" s="19" t="s">
        <v>364</v>
      </c>
      <c r="B330" s="20" t="s">
        <v>373</v>
      </c>
      <c r="C330" s="2">
        <v>11</v>
      </c>
      <c r="D330" s="2">
        <v>5</v>
      </c>
      <c r="E330" s="2">
        <v>3</v>
      </c>
      <c r="F330" s="2">
        <v>2</v>
      </c>
      <c r="H330" s="2">
        <f t="shared" si="10"/>
        <v>21</v>
      </c>
      <c r="I330" s="2" t="str">
        <f t="shared" si="11"/>
        <v>統一超商</v>
      </c>
    </row>
    <row r="331" spans="1:16">
      <c r="A331" s="19" t="s">
        <v>364</v>
      </c>
      <c r="B331" s="20" t="s">
        <v>370</v>
      </c>
      <c r="C331" s="2">
        <v>4</v>
      </c>
      <c r="D331" s="2">
        <v>2</v>
      </c>
      <c r="F331" s="2">
        <v>1</v>
      </c>
      <c r="H331" s="2">
        <f t="shared" si="10"/>
        <v>7</v>
      </c>
      <c r="I331" s="2" t="str">
        <f t="shared" si="11"/>
        <v>統一超商</v>
      </c>
    </row>
    <row r="332" spans="1:16">
      <c r="A332" s="19" t="s">
        <v>364</v>
      </c>
      <c r="B332" s="20" t="s">
        <v>369</v>
      </c>
      <c r="C332" s="2">
        <v>5</v>
      </c>
      <c r="D332" s="2">
        <v>3</v>
      </c>
      <c r="F332" s="2">
        <v>1</v>
      </c>
      <c r="H332" s="2">
        <f t="shared" si="10"/>
        <v>9</v>
      </c>
      <c r="I332" s="2" t="str">
        <f t="shared" si="11"/>
        <v>統一超商</v>
      </c>
    </row>
    <row r="333" spans="1:16">
      <c r="A333" s="19" t="s">
        <v>364</v>
      </c>
      <c r="B333" s="20" t="s">
        <v>374</v>
      </c>
      <c r="C333" s="2">
        <v>15</v>
      </c>
      <c r="D333" s="2">
        <v>10</v>
      </c>
      <c r="E333" s="2">
        <v>6</v>
      </c>
      <c r="F333" s="2">
        <v>3</v>
      </c>
      <c r="G333" s="2">
        <v>1</v>
      </c>
      <c r="H333" s="2">
        <f t="shared" si="10"/>
        <v>35</v>
      </c>
      <c r="I333" s="2" t="str">
        <f t="shared" si="11"/>
        <v>統一超商</v>
      </c>
    </row>
    <row r="334" spans="1:16">
      <c r="A334" s="19" t="s">
        <v>364</v>
      </c>
      <c r="B334" s="20" t="s">
        <v>365</v>
      </c>
      <c r="C334" s="2">
        <v>4</v>
      </c>
      <c r="D334" s="2">
        <v>1</v>
      </c>
      <c r="E334" s="2">
        <v>1</v>
      </c>
      <c r="F334" s="2">
        <v>1</v>
      </c>
      <c r="H334" s="2">
        <f t="shared" si="10"/>
        <v>7</v>
      </c>
      <c r="I334" s="2" t="str">
        <f t="shared" si="11"/>
        <v>統一超商</v>
      </c>
    </row>
    <row r="335" spans="1:16">
      <c r="A335" s="19" t="s">
        <v>364</v>
      </c>
      <c r="B335" s="20" t="s">
        <v>371</v>
      </c>
      <c r="D335" s="2">
        <v>1</v>
      </c>
      <c r="H335" s="2">
        <f t="shared" si="10"/>
        <v>1</v>
      </c>
      <c r="I335" s="2" t="str">
        <f t="shared" si="11"/>
        <v>全家便利</v>
      </c>
    </row>
    <row r="336" spans="1:16">
      <c r="A336" s="19" t="s">
        <v>364</v>
      </c>
      <c r="B336" s="20" t="s">
        <v>366</v>
      </c>
      <c r="C336" s="2">
        <v>8</v>
      </c>
      <c r="D336" s="2">
        <v>7</v>
      </c>
      <c r="E336" s="2">
        <v>2</v>
      </c>
      <c r="F336" s="2">
        <v>3</v>
      </c>
      <c r="G336" s="2">
        <v>1</v>
      </c>
      <c r="H336" s="2">
        <f t="shared" si="10"/>
        <v>21</v>
      </c>
      <c r="I336" s="2" t="str">
        <f t="shared" si="11"/>
        <v>統一超商</v>
      </c>
    </row>
    <row r="337" spans="1:16">
      <c r="A337" s="19" t="s">
        <v>364</v>
      </c>
      <c r="B337" s="20" t="s">
        <v>367</v>
      </c>
      <c r="C337" s="2">
        <v>6</v>
      </c>
      <c r="D337" s="2">
        <v>6</v>
      </c>
      <c r="H337" s="2">
        <f t="shared" si="10"/>
        <v>12</v>
      </c>
      <c r="I337" s="2" t="str">
        <f t="shared" si="11"/>
        <v>統一超商</v>
      </c>
    </row>
    <row r="338" spans="1:16">
      <c r="A338" s="19" t="s">
        <v>364</v>
      </c>
      <c r="B338" s="20" t="s">
        <v>397</v>
      </c>
      <c r="C338" s="2">
        <v>11</v>
      </c>
      <c r="D338" s="2">
        <v>3</v>
      </c>
      <c r="E338" s="2">
        <v>4</v>
      </c>
      <c r="F338" s="2">
        <v>3</v>
      </c>
      <c r="H338" s="2">
        <f t="shared" si="10"/>
        <v>21</v>
      </c>
      <c r="I338" s="2" t="str">
        <f t="shared" si="11"/>
        <v>統一超商</v>
      </c>
    </row>
    <row r="339" spans="1:16">
      <c r="A339" s="19" t="s">
        <v>364</v>
      </c>
      <c r="B339" s="20" t="s">
        <v>368</v>
      </c>
      <c r="C339" s="2">
        <v>1</v>
      </c>
      <c r="D339" s="2">
        <v>1</v>
      </c>
      <c r="H339" s="2">
        <f t="shared" si="10"/>
        <v>2</v>
      </c>
      <c r="I339" s="2" t="str">
        <f t="shared" si="11"/>
        <v>統一超商</v>
      </c>
      <c r="K339" s="82">
        <f>SUM(C328:C339)</f>
        <v>92</v>
      </c>
      <c r="L339" s="82">
        <f>SUM(D328:D339)</f>
        <v>60</v>
      </c>
      <c r="M339" s="82">
        <f>SUM(E328:E339)</f>
        <v>26</v>
      </c>
      <c r="N339" s="82">
        <f>SUM(F328:F339)</f>
        <v>18</v>
      </c>
      <c r="O339" s="82">
        <f>SUM(G328:G339)</f>
        <v>2</v>
      </c>
      <c r="P339" s="82">
        <f>SUM(K339:O339)</f>
        <v>198</v>
      </c>
    </row>
    <row r="340" spans="1:16">
      <c r="A340" s="19" t="s">
        <v>377</v>
      </c>
      <c r="B340" s="20" t="s">
        <v>383</v>
      </c>
      <c r="C340" s="2">
        <v>19</v>
      </c>
      <c r="D340" s="2">
        <v>8</v>
      </c>
      <c r="H340" s="2">
        <f t="shared" si="10"/>
        <v>27</v>
      </c>
      <c r="I340" s="2" t="str">
        <f t="shared" si="11"/>
        <v>統一超商</v>
      </c>
    </row>
    <row r="341" spans="1:16">
      <c r="A341" s="19" t="s">
        <v>377</v>
      </c>
      <c r="B341" s="20" t="s">
        <v>382</v>
      </c>
      <c r="C341" s="2">
        <v>2</v>
      </c>
      <c r="D341" s="2">
        <v>1</v>
      </c>
      <c r="H341" s="2">
        <f t="shared" si="10"/>
        <v>3</v>
      </c>
      <c r="I341" s="2" t="str">
        <f t="shared" si="11"/>
        <v>統一超商</v>
      </c>
    </row>
    <row r="342" spans="1:16">
      <c r="A342" s="19" t="s">
        <v>377</v>
      </c>
      <c r="B342" s="20" t="s">
        <v>379</v>
      </c>
      <c r="D342" s="2">
        <v>1</v>
      </c>
      <c r="H342" s="2">
        <f t="shared" si="10"/>
        <v>1</v>
      </c>
      <c r="I342" s="2" t="str">
        <f t="shared" si="11"/>
        <v>全家便利</v>
      </c>
    </row>
    <row r="343" spans="1:16">
      <c r="A343" s="19" t="s">
        <v>377</v>
      </c>
      <c r="B343" s="20" t="s">
        <v>378</v>
      </c>
      <c r="C343" s="2">
        <v>1</v>
      </c>
      <c r="D343" s="2">
        <v>1</v>
      </c>
      <c r="H343" s="2">
        <f t="shared" si="10"/>
        <v>2</v>
      </c>
      <c r="I343" s="2" t="str">
        <f t="shared" si="11"/>
        <v>統一超商</v>
      </c>
    </row>
    <row r="344" spans="1:16">
      <c r="A344" s="19" t="s">
        <v>377</v>
      </c>
      <c r="B344" s="20" t="s">
        <v>381</v>
      </c>
      <c r="C344" s="2">
        <v>1</v>
      </c>
      <c r="D344" s="2">
        <v>1</v>
      </c>
      <c r="H344" s="2">
        <f t="shared" si="10"/>
        <v>2</v>
      </c>
      <c r="I344" s="2" t="str">
        <f t="shared" si="11"/>
        <v>統一超商</v>
      </c>
    </row>
    <row r="345" spans="1:16">
      <c r="A345" s="19" t="s">
        <v>377</v>
      </c>
      <c r="B345" s="20" t="s">
        <v>380</v>
      </c>
      <c r="C345" s="2">
        <v>3</v>
      </c>
      <c r="D345" s="2">
        <v>1</v>
      </c>
      <c r="H345" s="2">
        <f t="shared" si="10"/>
        <v>4</v>
      </c>
      <c r="I345" s="2" t="str">
        <f t="shared" si="11"/>
        <v>統一超商</v>
      </c>
      <c r="K345" s="82">
        <f>SUM(C340:C345)</f>
        <v>26</v>
      </c>
      <c r="L345" s="82">
        <f>SUM(D340:D345)</f>
        <v>13</v>
      </c>
      <c r="M345" s="82">
        <f>SUM(E340:E345)</f>
        <v>0</v>
      </c>
      <c r="N345" s="82">
        <f>SUM(F340:F345)</f>
        <v>0</v>
      </c>
      <c r="O345" s="82">
        <f>SUM(G340:G345)</f>
        <v>0</v>
      </c>
      <c r="P345" s="82">
        <f>SUM(K345:O345)</f>
        <v>39</v>
      </c>
    </row>
    <row r="346" spans="1:16">
      <c r="A346" s="19" t="s">
        <v>384</v>
      </c>
      <c r="B346" s="20" t="s">
        <v>390</v>
      </c>
      <c r="C346" s="2">
        <v>4</v>
      </c>
      <c r="F346" s="2">
        <v>3</v>
      </c>
      <c r="H346" s="2">
        <f t="shared" si="10"/>
        <v>7</v>
      </c>
      <c r="I346" s="2" t="str">
        <f t="shared" si="11"/>
        <v>統一超商</v>
      </c>
    </row>
    <row r="347" spans="1:16">
      <c r="A347" s="19" t="s">
        <v>384</v>
      </c>
      <c r="B347" s="20" t="s">
        <v>388</v>
      </c>
      <c r="C347" s="2">
        <v>2</v>
      </c>
      <c r="H347" s="2">
        <f t="shared" si="10"/>
        <v>2</v>
      </c>
      <c r="I347" s="2" t="str">
        <f t="shared" si="11"/>
        <v>統一超商</v>
      </c>
    </row>
    <row r="348" spans="1:16">
      <c r="A348" s="19" t="s">
        <v>384</v>
      </c>
      <c r="B348" s="20" t="s">
        <v>386</v>
      </c>
      <c r="C348" s="2">
        <v>7</v>
      </c>
      <c r="F348" s="2">
        <v>1</v>
      </c>
      <c r="H348" s="2">
        <f t="shared" si="10"/>
        <v>8</v>
      </c>
      <c r="I348" s="2" t="str">
        <f t="shared" si="11"/>
        <v>統一超商</v>
      </c>
    </row>
    <row r="349" spans="1:16">
      <c r="A349" s="19" t="s">
        <v>384</v>
      </c>
      <c r="B349" s="20" t="s">
        <v>387</v>
      </c>
      <c r="C349" s="2">
        <v>2</v>
      </c>
      <c r="D349" s="2">
        <v>1</v>
      </c>
      <c r="F349" s="2">
        <v>1</v>
      </c>
      <c r="H349" s="2">
        <f t="shared" si="10"/>
        <v>4</v>
      </c>
      <c r="I349" s="2" t="str">
        <f t="shared" si="11"/>
        <v>統一超商</v>
      </c>
    </row>
    <row r="350" spans="1:16">
      <c r="A350" s="19" t="s">
        <v>384</v>
      </c>
      <c r="B350" s="20" t="s">
        <v>385</v>
      </c>
      <c r="C350" s="2">
        <v>1</v>
      </c>
      <c r="H350" s="2">
        <f t="shared" si="10"/>
        <v>1</v>
      </c>
      <c r="I350" s="2" t="str">
        <f t="shared" si="11"/>
        <v>統一超商</v>
      </c>
      <c r="K350" s="82">
        <f>SUM(C346:C350)</f>
        <v>16</v>
      </c>
      <c r="L350" s="82">
        <f>SUM(D346:D350)</f>
        <v>1</v>
      </c>
      <c r="M350" s="82">
        <f>SUM(E346:E350)</f>
        <v>0</v>
      </c>
      <c r="N350" s="82">
        <f>SUM(F346:F350)</f>
        <v>5</v>
      </c>
      <c r="O350" s="82">
        <f>SUM(G346:G350)</f>
        <v>0</v>
      </c>
      <c r="P350" s="82">
        <f>SUM(K350:O350)</f>
        <v>22</v>
      </c>
    </row>
    <row r="351" spans="1:16">
      <c r="A351" s="19" t="s">
        <v>391</v>
      </c>
      <c r="B351" s="20" t="s">
        <v>393</v>
      </c>
      <c r="C351" s="2">
        <v>5</v>
      </c>
      <c r="H351" s="2">
        <f t="shared" si="10"/>
        <v>5</v>
      </c>
      <c r="I351" s="2" t="str">
        <f t="shared" si="11"/>
        <v>統一超商</v>
      </c>
    </row>
    <row r="352" spans="1:16">
      <c r="A352" s="19" t="s">
        <v>391</v>
      </c>
      <c r="B352" s="20" t="s">
        <v>392</v>
      </c>
      <c r="C352" s="2">
        <v>2</v>
      </c>
      <c r="H352" s="2">
        <f t="shared" si="10"/>
        <v>2</v>
      </c>
      <c r="I352" s="2" t="str">
        <f t="shared" si="11"/>
        <v>統一超商</v>
      </c>
    </row>
    <row r="353" spans="1:16">
      <c r="A353" s="19" t="s">
        <v>391</v>
      </c>
      <c r="B353" s="20" t="s">
        <v>395</v>
      </c>
      <c r="C353" s="2">
        <v>1</v>
      </c>
      <c r="H353" s="2">
        <f t="shared" si="10"/>
        <v>1</v>
      </c>
      <c r="I353" s="2" t="str">
        <f t="shared" si="11"/>
        <v>統一超商</v>
      </c>
      <c r="K353" s="82">
        <f>SUM(C351:C353)</f>
        <v>8</v>
      </c>
      <c r="L353" s="82">
        <f>SUM(D351:D353)</f>
        <v>0</v>
      </c>
      <c r="M353" s="82">
        <f>SUM(E351:E353)</f>
        <v>0</v>
      </c>
      <c r="N353" s="82">
        <f>SUM(F351:F353)</f>
        <v>0</v>
      </c>
      <c r="O353" s="82">
        <f>SUM(G351:G353)</f>
        <v>0</v>
      </c>
      <c r="P353" s="82">
        <f>SUM(K353:O353)</f>
        <v>8</v>
      </c>
    </row>
    <row r="354" spans="1:16">
      <c r="H354" s="2">
        <f t="shared" si="10"/>
        <v>0</v>
      </c>
    </row>
    <row r="355" spans="1:16">
      <c r="B355" s="20" t="s">
        <v>6</v>
      </c>
      <c r="C355" s="2">
        <f>SUM(C3:C353)</f>
        <v>5483</v>
      </c>
      <c r="D355" s="2">
        <f>SUM(D3:D353)</f>
        <v>3342</v>
      </c>
      <c r="E355" s="2">
        <f>SUM(E3:E353)</f>
        <v>880</v>
      </c>
      <c r="F355" s="2">
        <f>SUM(F3:F353)</f>
        <v>1321</v>
      </c>
      <c r="G355" s="2">
        <f>SUM(G3:G353)</f>
        <v>86</v>
      </c>
      <c r="H355" s="2">
        <f t="shared" si="10"/>
        <v>11112</v>
      </c>
      <c r="I355" s="2" t="str">
        <f>INDEX(C$2:G$2,MATCH(MAX(C355:G355),C355:G355,1))</f>
        <v>台湾於酒</v>
      </c>
    </row>
    <row r="358" spans="1:16">
      <c r="F358" s="2" t="s">
        <v>13</v>
      </c>
      <c r="G358" s="2" t="s">
        <v>7</v>
      </c>
      <c r="I358" s="2">
        <f>COUNTIF(I$3:I$353,"統一超商")</f>
        <v>319</v>
      </c>
    </row>
    <row r="359" spans="1:16">
      <c r="G359" s="2" t="s">
        <v>8</v>
      </c>
      <c r="I359" s="2">
        <f>COUNTIF(I$3:I$353,"全家便利")</f>
        <v>22</v>
      </c>
    </row>
    <row r="360" spans="1:16">
      <c r="G360" s="2" t="s">
        <v>9</v>
      </c>
      <c r="I360" s="2">
        <f>COUNTIF(I$3:I$353,"来来超商")</f>
        <v>4</v>
      </c>
    </row>
    <row r="361" spans="1:16">
      <c r="G361" s="2" t="s">
        <v>10</v>
      </c>
      <c r="I361" s="2">
        <f>COUNTIF(I$3:I$353,"莱爾富国")</f>
        <v>4</v>
      </c>
    </row>
    <row r="362" spans="1:16">
      <c r="G362" s="2" t="s">
        <v>11</v>
      </c>
      <c r="I362" s="2">
        <f>COUNTIF(I$3:I$353,"台湾於酒")</f>
        <v>0</v>
      </c>
    </row>
    <row r="363" spans="1:16">
      <c r="G363" s="2" t="s">
        <v>396</v>
      </c>
      <c r="I363" s="2">
        <f>COUNTIF(I$3:I$353,"没有店舗")</f>
        <v>2</v>
      </c>
    </row>
    <row r="364" spans="1:16">
      <c r="G364" s="2" t="s">
        <v>6</v>
      </c>
      <c r="I364" s="2">
        <f>SUM(I358:I363)</f>
        <v>351</v>
      </c>
    </row>
  </sheetData>
  <mergeCells count="1">
    <mergeCell ref="K1:N1"/>
  </mergeCells>
  <phoneticPr fontId="9"/>
  <conditionalFormatting sqref="C4:C390">
    <cfRule type="expression" dxfId="343" priority="3">
      <formula>AND(C4&gt;0,C4=MAX($C4:$G4))</formula>
    </cfRule>
  </conditionalFormatting>
  <conditionalFormatting sqref="D4:D390">
    <cfRule type="expression" dxfId="342" priority="1">
      <formula>AND(D4&gt;0,D4=MAX($C4:$G4))</formula>
    </cfRule>
  </conditionalFormatting>
  <conditionalFormatting sqref="E4:E390">
    <cfRule type="expression" dxfId="341" priority="2">
      <formula>AND(E4&gt;0,E4=MAX($C4:$E4))</formula>
    </cfRule>
  </conditionalFormatting>
  <conditionalFormatting sqref="F4:F390">
    <cfRule type="expression" dxfId="340" priority="4">
      <formula>AND(F4&gt;0,F4=MAX($C4:$G4))</formula>
    </cfRule>
  </conditionalFormatting>
  <conditionalFormatting sqref="G4:G390">
    <cfRule type="expression" dxfId="339" priority="5">
      <formula>AND(G4&gt;0,G4=MAX($C4:$G4))</formula>
    </cfRule>
  </conditionalFormatting>
  <pageMargins left="0" right="0" top="0.39370078740157477" bottom="0.39370078740157477" header="0" footer="0"/>
  <headerFooter>
    <oddHeader>&amp;C&amp;A</oddHeader>
    <oddFooter>&amp;Cページ &amp;P</oddFooter>
  </headerFooter>
  <ignoredErrors>
    <ignoredError sqref="K9:N9 K21:O21 K50:O50 K63:N63 K76:N76 K79:O79 K97:N97 K126:N126 K152:O152 K165:M165 O165 K185:O185 K187:L187 N187 K205:O205 K241:O241 K275:O275 K303:M303 O303 K316:L316 O316 K327:N327 K339:L339 K345:L345 N345 K350:L350 K35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6220A-5A2E-452E-B6E9-00A022FB851D}">
  <dimension ref="A1:AMJ376"/>
  <sheetViews>
    <sheetView workbookViewId="0">
      <pane xSplit="2" ySplit="2" topLeftCell="C363" activePane="bottomRight" state="frozen"/>
      <selection pane="topRight" activeCell="C1" sqref="C1"/>
      <selection pane="bottomLeft" activeCell="A3" sqref="A3"/>
      <selection pane="bottomRight" activeCell="S9" sqref="S9"/>
    </sheetView>
  </sheetViews>
  <sheetFormatPr defaultRowHeight="13.8"/>
  <cols>
    <col min="1" max="1" width="10.69921875" style="19" customWidth="1"/>
    <col min="2" max="2" width="10.69921875" style="20" customWidth="1"/>
    <col min="3" max="1024" width="10.69921875" style="2" customWidth="1"/>
  </cols>
  <sheetData>
    <row r="1" spans="1:24">
      <c r="A1" s="2"/>
      <c r="B1" s="2"/>
      <c r="J1" s="99" t="s">
        <v>398</v>
      </c>
      <c r="K1" s="99"/>
      <c r="L1" s="99"/>
      <c r="M1" s="99"/>
      <c r="N1" s="99"/>
      <c r="Q1" s="99" t="s">
        <v>6</v>
      </c>
      <c r="R1" s="99"/>
      <c r="S1" s="99"/>
      <c r="T1" s="99"/>
    </row>
    <row r="2" spans="1:24">
      <c r="A2" s="2"/>
      <c r="B2" s="2"/>
      <c r="C2" s="7" t="s">
        <v>7</v>
      </c>
      <c r="D2" s="8" t="s">
        <v>8</v>
      </c>
      <c r="E2" s="9" t="s">
        <v>9</v>
      </c>
      <c r="F2" s="10" t="s">
        <v>10</v>
      </c>
      <c r="G2" s="11" t="s">
        <v>11</v>
      </c>
      <c r="H2" s="2" t="s">
        <v>6</v>
      </c>
      <c r="J2" s="7" t="s">
        <v>7</v>
      </c>
      <c r="K2" s="8" t="s">
        <v>8</v>
      </c>
      <c r="L2" s="9" t="s">
        <v>9</v>
      </c>
      <c r="M2" s="10" t="s">
        <v>10</v>
      </c>
      <c r="N2" s="11" t="s">
        <v>11</v>
      </c>
      <c r="O2" s="2" t="s">
        <v>6</v>
      </c>
      <c r="Q2" s="7" t="s">
        <v>7</v>
      </c>
      <c r="R2" s="8" t="s">
        <v>8</v>
      </c>
      <c r="S2" s="9" t="s">
        <v>9</v>
      </c>
      <c r="T2" s="10" t="s">
        <v>10</v>
      </c>
      <c r="U2" s="11" t="s">
        <v>11</v>
      </c>
      <c r="V2" s="2" t="s">
        <v>6</v>
      </c>
    </row>
    <row r="3" spans="1:24">
      <c r="A3" s="19" t="s">
        <v>17</v>
      </c>
      <c r="B3" s="20" t="s">
        <v>21</v>
      </c>
      <c r="C3" s="26">
        <f>店舗数一覧_2021!C4-店舗数一覧_2020!C4</f>
        <v>1</v>
      </c>
      <c r="D3" s="26">
        <f>店舗数一覧_2021!D4-店舗数一覧_2020!D4</f>
        <v>0</v>
      </c>
      <c r="E3" s="26">
        <f>店舗数一覧_2021!E4-店舗数一覧_2020!E4</f>
        <v>1</v>
      </c>
      <c r="F3" s="26">
        <f>店舗数一覧_2021!F4-店舗数一覧_2020!F4</f>
        <v>1</v>
      </c>
      <c r="G3" s="26">
        <f>店舗数一覧_2021!G4-店舗数一覧_2020!G4</f>
        <v>0</v>
      </c>
      <c r="H3" s="26">
        <f t="shared" ref="H3:H66" si="0">SUM(C3:G3)</f>
        <v>3</v>
      </c>
      <c r="I3" s="26"/>
      <c r="J3" s="27">
        <f>IF((店舗数一覧_2020!C4=0),IF(店舗数一覧_2021!C4=0,"-","★"),(店舗数一覧_2021!C4/店舗数一覧_2020!C4)-1)</f>
        <v>0.10000000000000009</v>
      </c>
      <c r="K3" s="27">
        <f>IF((店舗数一覧_2020!D4=0),IF(店舗数一覧_2021!D4=0,"-","★"),(店舗数一覧_2021!D4/店舗数一覧_2020!D4)-1)</f>
        <v>0</v>
      </c>
      <c r="L3" s="27">
        <f>IF((店舗数一覧_2020!E4=0),IF(店舗数一覧_2021!E4=0,"-","★"),(店舗数一覧_2021!E4/店舗数一覧_2020!E4)-1)</f>
        <v>0.16666666666666674</v>
      </c>
      <c r="M3" s="27">
        <f>IF((店舗数一覧_2020!F4=0),IF(店舗数一覧_2021!F4=0,"-","★"),(店舗数一覧_2021!F4/店舗数一覧_2020!F4)-1)</f>
        <v>0.5</v>
      </c>
      <c r="N3" s="27" t="str">
        <f>IF((店舗数一覧_2020!G4=0),IF(店舗数一覧_2021!G4=0,"-","★"),(店舗数一覧_2021!G4/店舗数一覧_2020!G4)-1)</f>
        <v>-</v>
      </c>
      <c r="O3" s="27">
        <f>IF((店舗数一覧_2020!H4=0),IF(店舗数一覧_2021!H4=0,"-","★"),(店舗数一覧_2021!H4/店舗数一覧_2020!H4)-1)</f>
        <v>0.12000000000000011</v>
      </c>
      <c r="P3" s="26"/>
      <c r="Q3" s="26"/>
      <c r="R3" s="26"/>
      <c r="S3" s="26"/>
      <c r="T3" s="26"/>
      <c r="U3" s="26"/>
      <c r="V3" s="26"/>
      <c r="W3" s="26"/>
      <c r="X3" s="26"/>
    </row>
    <row r="4" spans="1:24">
      <c r="A4" s="19" t="s">
        <v>17</v>
      </c>
      <c r="B4" s="20" t="s">
        <v>22</v>
      </c>
      <c r="C4" s="26">
        <f>店舗数一覧_2021!C5-店舗数一覧_2020!C5</f>
        <v>0</v>
      </c>
      <c r="D4" s="26">
        <f>店舗数一覧_2021!D5-店舗数一覧_2020!D5</f>
        <v>0</v>
      </c>
      <c r="E4" s="26">
        <f>店舗数一覧_2021!E5-店舗数一覧_2020!E5</f>
        <v>-1</v>
      </c>
      <c r="F4" s="26">
        <f>店舗数一覧_2021!F5-店舗数一覧_2020!F5</f>
        <v>0</v>
      </c>
      <c r="G4" s="26">
        <f>店舗数一覧_2021!G5-店舗数一覧_2020!G5</f>
        <v>0</v>
      </c>
      <c r="H4" s="26">
        <f t="shared" si="0"/>
        <v>-1</v>
      </c>
      <c r="I4" s="26"/>
      <c r="J4" s="27">
        <f>IF((店舗数一覧_2020!C5=0),IF(店舗数一覧_2021!C5=0,"-","★"),(店舗数一覧_2021!C5/店舗数一覧_2020!C5)-1)</f>
        <v>0</v>
      </c>
      <c r="K4" s="27">
        <f>IF((店舗数一覧_2020!D5=0),IF(店舗数一覧_2021!D5=0,"-","★"),(店舗数一覧_2021!D5/店舗数一覧_2020!D5)-1)</f>
        <v>0</v>
      </c>
      <c r="L4" s="27">
        <f>IF((店舗数一覧_2020!E5=0),IF(店舗数一覧_2021!E5=0,"-","★"),(店舗数一覧_2021!E5/店舗数一覧_2020!E5)-1)</f>
        <v>-0.1428571428571429</v>
      </c>
      <c r="M4" s="27" t="str">
        <f>IF((店舗数一覧_2020!F5=0),IF(店舗数一覧_2021!F5=0,"-","★"),(店舗数一覧_2021!F5/店舗数一覧_2020!F5)-1)</f>
        <v>-</v>
      </c>
      <c r="N4" s="27" t="str">
        <f>IF((店舗数一覧_2020!G5=0),IF(店舗数一覧_2021!G5=0,"-","★"),(店舗数一覧_2021!G5/店舗数一覧_2020!G5)-1)</f>
        <v>-</v>
      </c>
      <c r="O4" s="27">
        <f>IF((店舗数一覧_2020!H5=0),IF(店舗数一覧_2021!H5=0,"-","★"),(店舗数一覧_2021!H5/店舗数一覧_2020!H5)-1)</f>
        <v>-5.0000000000000044E-2</v>
      </c>
      <c r="P4" s="26"/>
      <c r="Q4" s="26"/>
      <c r="R4" s="26"/>
      <c r="S4" s="26"/>
      <c r="T4" s="26"/>
      <c r="U4" s="26"/>
      <c r="V4" s="26"/>
      <c r="W4" s="26"/>
      <c r="X4" s="26"/>
    </row>
    <row r="5" spans="1:24">
      <c r="A5" s="19" t="s">
        <v>17</v>
      </c>
      <c r="B5" s="20" t="s">
        <v>20</v>
      </c>
      <c r="C5" s="26">
        <f>店舗数一覧_2021!C6-店舗数一覧_2020!C6</f>
        <v>0</v>
      </c>
      <c r="D5" s="26">
        <f>店舗数一覧_2021!D6-店舗数一覧_2020!D6</f>
        <v>0</v>
      </c>
      <c r="E5" s="26">
        <f>店舗数一覧_2021!E6-店舗数一覧_2020!E6</f>
        <v>0</v>
      </c>
      <c r="F5" s="26">
        <f>店舗数一覧_2021!F6-店舗数一覧_2020!F6</f>
        <v>0</v>
      </c>
      <c r="G5" s="26">
        <f>店舗数一覧_2021!G6-店舗数一覧_2020!G6</f>
        <v>0</v>
      </c>
      <c r="H5" s="26">
        <f t="shared" si="0"/>
        <v>0</v>
      </c>
      <c r="I5" s="26"/>
      <c r="J5" s="27">
        <f>IF((店舗数一覧_2020!C6=0),IF(店舗数一覧_2021!C6=0,"-","★"),(店舗数一覧_2021!C6/店舗数一覧_2020!C6)-1)</f>
        <v>0</v>
      </c>
      <c r="K5" s="27">
        <f>IF((店舗数一覧_2020!D6=0),IF(店舗数一覧_2021!D6=0,"-","★"),(店舗数一覧_2021!D6/店舗数一覧_2020!D6)-1)</f>
        <v>0</v>
      </c>
      <c r="L5" s="27">
        <f>IF((店舗数一覧_2020!E6=0),IF(店舗数一覧_2021!E6=0,"-","★"),(店舗数一覧_2021!E6/店舗数一覧_2020!E6)-1)</f>
        <v>0</v>
      </c>
      <c r="M5" s="27" t="str">
        <f>IF((店舗数一覧_2020!F6=0),IF(店舗数一覧_2021!F6=0,"-","★"),(店舗数一覧_2021!F6/店舗数一覧_2020!F6)-1)</f>
        <v>-</v>
      </c>
      <c r="N5" s="27" t="str">
        <f>IF((店舗数一覧_2020!G6=0),IF(店舗数一覧_2021!G6=0,"-","★"),(店舗数一覧_2021!G6/店舗数一覧_2020!G6)-1)</f>
        <v>-</v>
      </c>
      <c r="O5" s="27">
        <f>IF((店舗数一覧_2020!H6=0),IF(店舗数一覧_2021!H6=0,"-","★"),(店舗数一覧_2021!H6/店舗数一覧_2020!H6)-1)</f>
        <v>0</v>
      </c>
      <c r="P5" s="26"/>
      <c r="Q5" s="26"/>
      <c r="R5" s="26"/>
      <c r="S5" s="26"/>
      <c r="T5" s="26"/>
      <c r="U5" s="26"/>
      <c r="V5" s="26"/>
      <c r="W5" s="26"/>
      <c r="X5" s="26"/>
    </row>
    <row r="6" spans="1:24">
      <c r="A6" s="19" t="s">
        <v>17</v>
      </c>
      <c r="B6" s="9" t="s">
        <v>19</v>
      </c>
      <c r="C6" s="26">
        <f>店舗数一覧_2021!C7-店舗数一覧_2020!C7</f>
        <v>-1</v>
      </c>
      <c r="D6" s="26">
        <f>店舗数一覧_2021!D7-店舗数一覧_2020!D7</f>
        <v>1</v>
      </c>
      <c r="E6" s="26">
        <f>店舗数一覧_2021!E7-店舗数一覧_2020!E7</f>
        <v>-1</v>
      </c>
      <c r="F6" s="26">
        <f>店舗数一覧_2021!F7-店舗数一覧_2020!F7</f>
        <v>0</v>
      </c>
      <c r="G6" s="26">
        <f>店舗数一覧_2021!G7-店舗数一覧_2020!G7</f>
        <v>0</v>
      </c>
      <c r="H6" s="26">
        <f t="shared" si="0"/>
        <v>-1</v>
      </c>
      <c r="I6" s="26"/>
      <c r="J6" s="27">
        <f>IF((店舗数一覧_2020!C7=0),IF(店舗数一覧_2021!C7=0,"-","★"),(店舗数一覧_2021!C7/店舗数一覧_2020!C7)-1)</f>
        <v>-5.555555555555558E-2</v>
      </c>
      <c r="K6" s="27">
        <f>IF((店舗数一覧_2020!D7=0),IF(店舗数一覧_2021!D7=0,"-","★"),(店舗数一覧_2021!D7/店舗数一覧_2020!D7)-1)</f>
        <v>0.10000000000000009</v>
      </c>
      <c r="L6" s="27">
        <f>IF((店舗数一覧_2020!E7=0),IF(店舗数一覧_2021!E7=0,"-","★"),(店舗数一覧_2021!E7/店舗数一覧_2020!E7)-1)</f>
        <v>-8.333333333333337E-2</v>
      </c>
      <c r="M6" s="27">
        <f>IF((店舗数一覧_2020!F7=0),IF(店舗数一覧_2021!F7=0,"-","★"),(店舗数一覧_2021!F7/店舗数一覧_2020!F7)-1)</f>
        <v>0</v>
      </c>
      <c r="N6" s="27" t="str">
        <f>IF((店舗数一覧_2020!G7=0),IF(店舗数一覧_2021!G7=0,"-","★"),(店舗数一覧_2021!G7/店舗数一覧_2020!G7)-1)</f>
        <v>-</v>
      </c>
      <c r="O6" s="27">
        <f>IF((店舗数一覧_2020!H7=0),IF(店舗数一覧_2021!H7=0,"-","★"),(店舗数一覧_2021!H7/店舗数一覧_2020!H7)-1)</f>
        <v>-2.2727272727272707E-2</v>
      </c>
      <c r="P6" s="26"/>
      <c r="Q6" s="26"/>
      <c r="R6" s="26"/>
      <c r="S6" s="26"/>
      <c r="T6" s="26"/>
      <c r="U6" s="26"/>
      <c r="V6" s="26"/>
      <c r="W6" s="26"/>
      <c r="X6" s="26"/>
    </row>
    <row r="7" spans="1:24">
      <c r="A7" s="19" t="s">
        <v>17</v>
      </c>
      <c r="B7" s="28" t="s">
        <v>23</v>
      </c>
      <c r="C7" s="26">
        <f>店舗数一覧_2021!C8-店舗数一覧_2020!C8</f>
        <v>1</v>
      </c>
      <c r="D7" s="26">
        <f>店舗数一覧_2021!D8-店舗数一覧_2020!D8</f>
        <v>0</v>
      </c>
      <c r="E7" s="26">
        <f>店舗数一覧_2021!E8-店舗数一覧_2020!E8</f>
        <v>0</v>
      </c>
      <c r="F7" s="26">
        <f>店舗数一覧_2021!F8-店舗数一覧_2020!F8</f>
        <v>1</v>
      </c>
      <c r="G7" s="26">
        <f>店舗数一覧_2021!G8-店舗数一覧_2020!G8</f>
        <v>0</v>
      </c>
      <c r="H7" s="26">
        <f t="shared" si="0"/>
        <v>2</v>
      </c>
      <c r="I7" s="26"/>
      <c r="J7" s="27">
        <f>IF((店舗数一覧_2020!C8=0),IF(店舗数一覧_2021!C8=0,"-","★"),(店舗数一覧_2021!C8/店舗数一覧_2020!C8)-1)</f>
        <v>8.3333333333333259E-2</v>
      </c>
      <c r="K7" s="27">
        <f>IF((店舗数一覧_2020!D8=0),IF(店舗数一覧_2021!D8=0,"-","★"),(店舗数一覧_2021!D8/店舗数一覧_2020!D8)-1)</f>
        <v>0</v>
      </c>
      <c r="L7" s="27">
        <f>IF((店舗数一覧_2020!E8=0),IF(店舗数一覧_2021!E8=0,"-","★"),(店舗数一覧_2021!E8/店舗数一覧_2020!E8)-1)</f>
        <v>0</v>
      </c>
      <c r="M7" s="27">
        <f>IF((店舗数一覧_2020!F8=0),IF(店舗数一覧_2021!F8=0,"-","★"),(店舗数一覧_2021!F8/店舗数一覧_2020!F8)-1)</f>
        <v>1</v>
      </c>
      <c r="N7" s="27" t="str">
        <f>IF((店舗数一覧_2020!G8=0),IF(店舗数一覧_2021!G8=0,"-","★"),(店舗数一覧_2021!G8/店舗数一覧_2020!G8)-1)</f>
        <v>-</v>
      </c>
      <c r="O7" s="27">
        <f>IF((店舗数一覧_2020!H8=0),IF(店舗数一覧_2021!H8=0,"-","★"),(店舗数一覧_2021!H8/店舗数一覧_2020!H8)-1)</f>
        <v>7.6923076923076872E-2</v>
      </c>
      <c r="P7" s="26"/>
      <c r="Q7" s="26"/>
      <c r="R7" s="26"/>
      <c r="S7" s="26"/>
      <c r="T7" s="26"/>
      <c r="U7" s="26"/>
      <c r="V7" s="26"/>
      <c r="W7" s="26"/>
      <c r="X7" s="26"/>
    </row>
    <row r="8" spans="1:24">
      <c r="A8" s="19" t="s">
        <v>17</v>
      </c>
      <c r="B8" s="9" t="s">
        <v>24</v>
      </c>
      <c r="C8" s="26">
        <f>店舗数一覧_2021!C9-店舗数一覧_2020!C9</f>
        <v>1</v>
      </c>
      <c r="D8" s="26">
        <f>店舗数一覧_2021!D9-店舗数一覧_2020!D9</f>
        <v>0</v>
      </c>
      <c r="E8" s="26">
        <f>店舗数一覧_2021!E9-店舗数一覧_2020!E9</f>
        <v>1</v>
      </c>
      <c r="F8" s="26">
        <f>店舗数一覧_2021!F9-店舗数一覧_2020!F9</f>
        <v>0</v>
      </c>
      <c r="G8" s="26">
        <f>店舗数一覧_2021!G9-店舗数一覧_2020!G9</f>
        <v>0</v>
      </c>
      <c r="H8" s="26">
        <f t="shared" si="0"/>
        <v>2</v>
      </c>
      <c r="I8" s="26"/>
      <c r="J8" s="27">
        <f>IF((店舗数一覧_2020!C9=0),IF(店舗数一覧_2021!C9=0,"-","★"),(店舗数一覧_2021!C9/店舗数一覧_2020!C9)-1)</f>
        <v>8.3333333333333259E-2</v>
      </c>
      <c r="K8" s="27">
        <f>IF((店舗数一覧_2020!D9=0),IF(店舗数一覧_2021!D9=0,"-","★"),(店舗数一覧_2021!D9/店舗数一覧_2020!D9)-1)</f>
        <v>0</v>
      </c>
      <c r="L8" s="27">
        <f>IF((店舗数一覧_2020!E9=0),IF(店舗数一覧_2021!E9=0,"-","★"),(店舗数一覧_2021!E9/店舗数一覧_2020!E9)-1)</f>
        <v>0.10000000000000009</v>
      </c>
      <c r="M8" s="27" t="str">
        <f>IF((店舗数一覧_2020!F9=0),IF(店舗数一覧_2021!F9=0,"-","★"),(店舗数一覧_2021!F9/店舗数一覧_2020!F9)-1)</f>
        <v>-</v>
      </c>
      <c r="N8" s="27" t="str">
        <f>IF((店舗数一覧_2020!G9=0),IF(店舗数一覧_2021!G9=0,"-","★"),(店舗数一覧_2021!G9/店舗数一覧_2020!G9)-1)</f>
        <v>-</v>
      </c>
      <c r="O8" s="27">
        <f>IF((店舗数一覧_2020!H9=0),IF(店舗数一覧_2021!H9=0,"-","★"),(店舗数一覧_2021!H9/店舗数一覧_2020!H9)-1)</f>
        <v>5.4054054054053946E-2</v>
      </c>
      <c r="P8" s="26"/>
      <c r="Q8" s="27">
        <f>IF((店舗数一覧_2020!N10=0),IF(店舗数一覧_2021!M10=0,"-","★"),(店舗数一覧_2021!M10/店舗数一覧_2020!N10)-1)</f>
        <v>2.5316455696202445E-2</v>
      </c>
      <c r="R8" s="27">
        <f>IF((店舗数一覧_2020!O10=0),IF(店舗数一覧_2021!N10=0,"-","★"),(店舗数一覧_2021!N10/店舗数一覧_2020!O10)-1)</f>
        <v>1.5873015873015817E-2</v>
      </c>
      <c r="S8" s="27">
        <f>IF((店舗数一覧_2020!P10=0),IF(店舗数一覧_2021!O10=0,"-","★"),(店舗数一覧_2021!O10/店舗数一覧_2020!P10)-1)</f>
        <v>0</v>
      </c>
      <c r="T8" s="27">
        <f>IF((店舗数一覧_2020!Q10=0),IF(店舗数一覧_2021!P10=0,"-","★"),(店舗数一覧_2021!P10/店舗数一覧_2020!Q10)-1)</f>
        <v>0.25</v>
      </c>
      <c r="U8" s="27" t="str">
        <f>IF((店舗数一覧_2020!R10=0),IF(店舗数一覧_2021!Q10=0,"-","★"),(店舗数一覧_2021!Q10/店舗数一覧_2020!R10)-1)</f>
        <v>-</v>
      </c>
      <c r="V8" s="27">
        <f>IF((店舗数一覧_2020!S10=0),IF(店舗数一覧_2021!R10=0,"-","★"),(店舗数一覧_2021!R10/店舗数一覧_2020!S10)-1)</f>
        <v>2.4038461538461453E-2</v>
      </c>
      <c r="W8" s="26"/>
      <c r="X8" s="26"/>
    </row>
    <row r="9" spans="1:24">
      <c r="A9" s="19" t="s">
        <v>17</v>
      </c>
      <c r="B9" s="20" t="s">
        <v>18</v>
      </c>
      <c r="C9" s="26">
        <f>店舗数一覧_2021!C10-店舗数一覧_2020!C10</f>
        <v>0</v>
      </c>
      <c r="D9" s="26">
        <f>店舗数一覧_2021!D10-店舗数一覧_2020!D10</f>
        <v>0</v>
      </c>
      <c r="E9" s="26">
        <f>店舗数一覧_2021!E10-店舗数一覧_2020!E10</f>
        <v>0</v>
      </c>
      <c r="F9" s="26">
        <f>店舗数一覧_2021!F10-店舗数一覧_2020!F10</f>
        <v>0</v>
      </c>
      <c r="G9" s="26">
        <f>店舗数一覧_2021!G10-店舗数一覧_2020!G10</f>
        <v>0</v>
      </c>
      <c r="H9" s="26">
        <f t="shared" si="0"/>
        <v>0</v>
      </c>
      <c r="I9" s="26"/>
      <c r="J9" s="27">
        <f>IF((店舗数一覧_2020!C10=0),IF(店舗数一覧_2021!C10=0,"-","★"),(店舗数一覧_2021!C10/店舗数一覧_2020!C10)-1)</f>
        <v>0</v>
      </c>
      <c r="K9" s="27">
        <f>IF((店舗数一覧_2020!D10=0),IF(店舗数一覧_2021!D10=0,"-","★"),(店舗数一覧_2021!D10/店舗数一覧_2020!D10)-1)</f>
        <v>0</v>
      </c>
      <c r="L9" s="27">
        <f>IF((店舗数一覧_2020!E10=0),IF(店舗数一覧_2021!E10=0,"-","★"),(店舗数一覧_2021!E10/店舗数一覧_2020!E10)-1)</f>
        <v>0</v>
      </c>
      <c r="M9" s="27">
        <f>IF((店舗数一覧_2020!F10=0),IF(店舗数一覧_2021!F10=0,"-","★"),(店舗数一覧_2021!F10/店舗数一覧_2020!F10)-1)</f>
        <v>0</v>
      </c>
      <c r="N9" s="27" t="str">
        <f>IF((店舗数一覧_2020!G10=0),IF(店舗数一覧_2021!G10=0,"-","★"),(店舗数一覧_2021!G10/店舗数一覧_2020!G10)-1)</f>
        <v>-</v>
      </c>
      <c r="O9" s="27">
        <f>IF((店舗数一覧_2020!H10=0),IF(店舗数一覧_2021!H10=0,"-","★"),(店舗数一覧_2021!H10/店舗数一覧_2020!H10)-1)</f>
        <v>0</v>
      </c>
      <c r="P9" s="26"/>
      <c r="Q9" s="26">
        <f>SUM('店舗数比較 (2021)'!C3:C9)</f>
        <v>2</v>
      </c>
      <c r="R9" s="26">
        <f>SUM('店舗数比較 (2021)'!D3:D9)</f>
        <v>1</v>
      </c>
      <c r="S9" s="26">
        <f>SUM('店舗数比較 (2021)'!E3:E9)</f>
        <v>0</v>
      </c>
      <c r="T9" s="26">
        <f>SUM('店舗数比較 (2021)'!F3:F9)</f>
        <v>2</v>
      </c>
      <c r="U9" s="26">
        <f>SUM('店舗数比較 (2021)'!G3:G9)</f>
        <v>0</v>
      </c>
      <c r="V9" s="26">
        <f>SUM(Q9:U9)</f>
        <v>5</v>
      </c>
      <c r="W9" s="26"/>
      <c r="X9" s="26"/>
    </row>
    <row r="10" spans="1:24">
      <c r="A10" s="19" t="s">
        <v>25</v>
      </c>
      <c r="B10" s="20" t="s">
        <v>20</v>
      </c>
      <c r="C10" s="26">
        <f>店舗数一覧_2021!C12-店舗数一覧_2020!C12</f>
        <v>4</v>
      </c>
      <c r="D10" s="26">
        <f>店舗数一覧_2021!D12-店舗数一覧_2020!D12</f>
        <v>6</v>
      </c>
      <c r="E10" s="26">
        <f>店舗数一覧_2021!E12-店舗数一覧_2020!E12</f>
        <v>-1</v>
      </c>
      <c r="F10" s="26">
        <f>店舗数一覧_2021!F12-店舗数一覧_2020!F12</f>
        <v>-1</v>
      </c>
      <c r="G10" s="26">
        <f>店舗数一覧_2021!G12-店舗数一覧_2020!G12</f>
        <v>0</v>
      </c>
      <c r="H10" s="26">
        <f t="shared" si="0"/>
        <v>8</v>
      </c>
      <c r="I10" s="26"/>
      <c r="J10" s="27">
        <f>IF((店舗数一覧_2020!C12=0),IF(店舗数一覧_2021!C12=0,"-","★"),(店舗数一覧_2021!C12/店舗数一覧_2020!C12)-1)</f>
        <v>3.5087719298245723E-2</v>
      </c>
      <c r="K10" s="27">
        <f>IF((店舗数一覧_2020!D12=0),IF(店舗数一覧_2021!D12=0,"-","★"),(店舗数一覧_2021!D12/店舗数一覧_2020!D12)-1)</f>
        <v>6.8181818181818121E-2</v>
      </c>
      <c r="L10" s="27">
        <f>IF((店舗数一覧_2020!E12=0),IF(店舗数一覧_2021!E12=0,"-","★"),(店舗数一覧_2021!E12/店舗数一覧_2020!E12)-1)</f>
        <v>-0.25</v>
      </c>
      <c r="M10" s="27">
        <f>IF((店舗数一覧_2020!F12=0),IF(店舗数一覧_2021!F12=0,"-","★"),(店舗数一覧_2021!F12/店舗数一覧_2020!F12)-1)</f>
        <v>-5.2631578947368474E-2</v>
      </c>
      <c r="N10" s="27">
        <f>IF((店舗数一覧_2020!G12=0),IF(店舗数一覧_2021!G12=0,"-","★"),(店舗数一覧_2021!G12/店舗数一覧_2020!G12)-1)</f>
        <v>0</v>
      </c>
      <c r="O10" s="27">
        <f>IF((店舗数一覧_2020!H12=0),IF(店舗数一覧_2021!H12=0,"-","★"),(店舗数一覧_2021!H12/店舗数一覧_2020!H12)-1)</f>
        <v>3.539823008849563E-2</v>
      </c>
      <c r="P10" s="26"/>
      <c r="Q10" s="26"/>
      <c r="R10" s="26"/>
      <c r="S10" s="26"/>
      <c r="T10" s="26"/>
      <c r="U10" s="26"/>
      <c r="V10" s="26"/>
      <c r="W10" s="26"/>
      <c r="X10" s="26"/>
    </row>
    <row r="11" spans="1:24">
      <c r="A11" s="19" t="s">
        <v>25</v>
      </c>
      <c r="B11" s="20" t="s">
        <v>30</v>
      </c>
      <c r="C11" s="26">
        <f>店舗数一覧_2021!C13-店舗数一覧_2020!C13</f>
        <v>4</v>
      </c>
      <c r="D11" s="26">
        <f>店舗数一覧_2021!D13-店舗数一覧_2020!D13</f>
        <v>6</v>
      </c>
      <c r="E11" s="26">
        <f>店舗数一覧_2021!E13-店舗数一覧_2020!E13</f>
        <v>-1</v>
      </c>
      <c r="F11" s="26">
        <f>店舗数一覧_2021!F13-店舗数一覧_2020!F13</f>
        <v>-3</v>
      </c>
      <c r="G11" s="26">
        <f>店舗数一覧_2021!G13-店舗数一覧_2020!G13</f>
        <v>0</v>
      </c>
      <c r="H11" s="26">
        <f t="shared" si="0"/>
        <v>6</v>
      </c>
      <c r="I11" s="26"/>
      <c r="J11" s="27">
        <f>IF((店舗数一覧_2020!C13=0),IF(店舗数一覧_2021!C13=0,"-","★"),(店舗数一覧_2021!C13/店舗数一覧_2020!C13)-1)</f>
        <v>5.1282051282051322E-2</v>
      </c>
      <c r="K11" s="27">
        <f>IF((店舗数一覧_2020!D13=0),IF(店舗数一覧_2021!D13=0,"-","★"),(店舗数一覧_2021!D13/店舗数一覧_2020!D13)-1)</f>
        <v>0.1132075471698113</v>
      </c>
      <c r="L11" s="27">
        <f>IF((店舗数一覧_2020!E13=0),IF(店舗数一覧_2021!E13=0,"-","★"),(店舗数一覧_2021!E13/店舗数一覧_2020!E13)-1)</f>
        <v>-0.16666666666666663</v>
      </c>
      <c r="M11" s="27">
        <f>IF((店舗数一覧_2020!F13=0),IF(店舗数一覧_2021!F13=0,"-","★"),(店舗数一覧_2021!F13/店舗数一覧_2020!F13)-1)</f>
        <v>-0.17647058823529416</v>
      </c>
      <c r="N11" s="27" t="str">
        <f>IF((店舗数一覧_2020!G13=0),IF(店舗数一覧_2021!G13=0,"-","★"),(店舗数一覧_2021!G13/店舗数一覧_2020!G13)-1)</f>
        <v>-</v>
      </c>
      <c r="O11" s="27">
        <f>IF((店舗数一覧_2020!H13=0),IF(店舗数一覧_2021!H13=0,"-","★"),(店舗数一覧_2021!H13/店舗数一覧_2020!H13)-1)</f>
        <v>3.8961038961038863E-2</v>
      </c>
      <c r="P11" s="26"/>
      <c r="Q11" s="26"/>
      <c r="R11" s="26"/>
      <c r="S11" s="26"/>
      <c r="T11" s="26"/>
      <c r="U11" s="26"/>
      <c r="V11" s="26"/>
      <c r="W11" s="26"/>
      <c r="X11" s="26"/>
    </row>
    <row r="12" spans="1:24">
      <c r="A12" s="19" t="s">
        <v>25</v>
      </c>
      <c r="B12" s="20" t="s">
        <v>19</v>
      </c>
      <c r="C12" s="26">
        <f>店舗数一覧_2021!C14-店舗数一覧_2020!C14</f>
        <v>3</v>
      </c>
      <c r="D12" s="26">
        <f>店舗数一覧_2021!D14-店舗数一覧_2020!D14</f>
        <v>5</v>
      </c>
      <c r="E12" s="26">
        <f>店舗数一覧_2021!E14-店舗数一覧_2020!E14</f>
        <v>0</v>
      </c>
      <c r="F12" s="26">
        <f>店舗数一覧_2021!F14-店舗数一覧_2020!F14</f>
        <v>-2</v>
      </c>
      <c r="G12" s="26">
        <f>店舗数一覧_2021!G14-店舗数一覧_2020!G14</f>
        <v>0</v>
      </c>
      <c r="H12" s="26">
        <f t="shared" si="0"/>
        <v>6</v>
      </c>
      <c r="I12" s="26"/>
      <c r="J12" s="27">
        <f>IF((店舗数一覧_2020!C14=0),IF(店舗数一覧_2021!C14=0,"-","★"),(店舗数一覧_2021!C14/店舗数一覧_2020!C14)-1)</f>
        <v>4.1095890410958846E-2</v>
      </c>
      <c r="K12" s="27">
        <f>IF((店舗数一覧_2020!D14=0),IF(店舗数一覧_2021!D14=0,"-","★"),(店舗数一覧_2021!D14/店舗数一覧_2020!D14)-1)</f>
        <v>0.11627906976744184</v>
      </c>
      <c r="L12" s="27">
        <f>IF((店舗数一覧_2020!E14=0),IF(店舗数一覧_2021!E14=0,"-","★"),(店舗数一覧_2021!E14/店舗数一覧_2020!E14)-1)</f>
        <v>0</v>
      </c>
      <c r="M12" s="27">
        <f>IF((店舗数一覧_2020!F14=0),IF(店舗数一覧_2021!F14=0,"-","★"),(店舗数一覧_2021!F14/店舗数一覧_2020!F14)-1)</f>
        <v>-0.15384615384615385</v>
      </c>
      <c r="N12" s="27" t="str">
        <f>IF((店舗数一覧_2020!G14=0),IF(店舗数一覧_2021!G14=0,"-","★"),(店舗数一覧_2021!G14/店舗数一覧_2020!G14)-1)</f>
        <v>-</v>
      </c>
      <c r="O12" s="27">
        <f>IF((店舗数一覧_2020!H14=0),IF(店舗数一覧_2021!H14=0,"-","★"),(店舗数一覧_2021!H14/店舗数一覧_2020!H14)-1)</f>
        <v>4.3478260869565188E-2</v>
      </c>
      <c r="P12" s="26"/>
      <c r="Q12" s="26"/>
      <c r="R12" s="26"/>
      <c r="S12" s="26"/>
      <c r="T12" s="26"/>
      <c r="U12" s="26"/>
      <c r="V12" s="26"/>
      <c r="W12" s="26"/>
      <c r="X12" s="26"/>
    </row>
    <row r="13" spans="1:24">
      <c r="A13" s="19" t="s">
        <v>25</v>
      </c>
      <c r="B13" s="20" t="s">
        <v>33</v>
      </c>
      <c r="C13" s="26">
        <f>店舗数一覧_2021!C15-店舗数一覧_2020!C15</f>
        <v>5</v>
      </c>
      <c r="D13" s="26">
        <f>店舗数一覧_2021!D15-店舗数一覧_2020!D15</f>
        <v>2</v>
      </c>
      <c r="E13" s="26">
        <f>店舗数一覧_2021!E15-店舗数一覧_2020!E15</f>
        <v>0</v>
      </c>
      <c r="F13" s="26">
        <f>店舗数一覧_2021!F15-店舗数一覧_2020!F15</f>
        <v>0</v>
      </c>
      <c r="G13" s="26">
        <f>店舗数一覧_2021!G15-店舗数一覧_2020!G15</f>
        <v>0</v>
      </c>
      <c r="H13" s="26">
        <f t="shared" si="0"/>
        <v>7</v>
      </c>
      <c r="I13" s="26"/>
      <c r="J13" s="27">
        <f>IF((店舗数一覧_2020!C15=0),IF(店舗数一覧_2021!C15=0,"-","★"),(店舗数一覧_2021!C15/店舗数一覧_2020!C15)-1)</f>
        <v>5.8823529411764719E-2</v>
      </c>
      <c r="K13" s="27">
        <f>IF((店舗数一覧_2020!D15=0),IF(店舗数一覧_2021!D15=0,"-","★"),(店舗数一覧_2021!D15/店舗数一覧_2020!D15)-1)</f>
        <v>4.2553191489361764E-2</v>
      </c>
      <c r="L13" s="27">
        <f>IF((店舗数一覧_2020!E15=0),IF(店舗数一覧_2021!E15=0,"-","★"),(店舗数一覧_2021!E15/店舗数一覧_2020!E15)-1)</f>
        <v>0</v>
      </c>
      <c r="M13" s="27">
        <f>IF((店舗数一覧_2020!F15=0),IF(店舗数一覧_2021!F15=0,"-","★"),(店舗数一覧_2021!F15/店舗数一覧_2020!F15)-1)</f>
        <v>0</v>
      </c>
      <c r="N13" s="27" t="str">
        <f>IF((店舗数一覧_2020!G15=0),IF(店舗数一覧_2021!G15=0,"-","★"),(店舗数一覧_2021!G15/店舗数一覧_2020!G15)-1)</f>
        <v>-</v>
      </c>
      <c r="O13" s="27">
        <f>IF((店舗数一覧_2020!H15=0),IF(店舗数一覧_2021!H15=0,"-","★"),(店舗数一覧_2021!H15/店舗数一覧_2020!H15)-1)</f>
        <v>4.1666666666666741E-2</v>
      </c>
      <c r="P13" s="26"/>
      <c r="Q13" s="26"/>
      <c r="R13" s="26"/>
      <c r="S13" s="26"/>
      <c r="T13" s="26"/>
      <c r="U13" s="26"/>
      <c r="V13" s="26"/>
      <c r="W13" s="26"/>
      <c r="X13" s="26"/>
    </row>
    <row r="14" spans="1:24">
      <c r="A14" s="19" t="s">
        <v>25</v>
      </c>
      <c r="B14" s="20" t="s">
        <v>31</v>
      </c>
      <c r="C14" s="26">
        <f>店舗数一覧_2021!C16-店舗数一覧_2020!C16</f>
        <v>-2</v>
      </c>
      <c r="D14" s="26">
        <f>店舗数一覧_2021!D16-店舗数一覧_2020!D16</f>
        <v>0</v>
      </c>
      <c r="E14" s="26">
        <f>店舗数一覧_2021!E16-店舗数一覧_2020!E16</f>
        <v>-1</v>
      </c>
      <c r="F14" s="26">
        <f>店舗数一覧_2021!F16-店舗数一覧_2020!F16</f>
        <v>-2</v>
      </c>
      <c r="G14" s="26">
        <f>店舗数一覧_2021!G16-店舗数一覧_2020!G16</f>
        <v>0</v>
      </c>
      <c r="H14" s="26">
        <f t="shared" si="0"/>
        <v>-5</v>
      </c>
      <c r="I14" s="26"/>
      <c r="J14" s="27">
        <f>IF((店舗数一覧_2020!C16=0),IF(店舗数一覧_2021!C16=0,"-","★"),(店舗数一覧_2021!C16/店舗数一覧_2020!C16)-1)</f>
        <v>-3.703703703703709E-2</v>
      </c>
      <c r="K14" s="27">
        <f>IF((店舗数一覧_2020!D16=0),IF(店舗数一覧_2021!D16=0,"-","★"),(店舗数一覧_2021!D16/店舗数一覧_2020!D16)-1)</f>
        <v>0</v>
      </c>
      <c r="L14" s="27">
        <f>IF((店舗数一覧_2020!E16=0),IF(店舗数一覧_2021!E16=0,"-","★"),(店舗数一覧_2021!E16/店舗数一覧_2020!E16)-1)</f>
        <v>-9.0909090909090939E-2</v>
      </c>
      <c r="M14" s="27">
        <f>IF((店舗数一覧_2020!F16=0),IF(店舗数一覧_2021!F16=0,"-","★"),(店舗数一覧_2021!F16/店舗数一覧_2020!F16)-1)</f>
        <v>-9.9999999999999978E-2</v>
      </c>
      <c r="N14" s="27">
        <f>IF((店舗数一覧_2020!G16=0),IF(店舗数一覧_2021!G16=0,"-","★"),(店舗数一覧_2021!G16/店舗数一覧_2020!G16)-1)</f>
        <v>0</v>
      </c>
      <c r="O14" s="27">
        <f>IF((店舗数一覧_2020!H16=0),IF(店舗数一覧_2021!H16=0,"-","★"),(店舗数一覧_2021!H16/店舗数一覧_2020!H16)-1)</f>
        <v>-4.31034482758621E-2</v>
      </c>
      <c r="P14" s="26"/>
      <c r="Q14" s="26"/>
      <c r="R14" s="26"/>
      <c r="S14" s="26"/>
      <c r="T14" s="26"/>
      <c r="U14" s="26"/>
      <c r="V14" s="26"/>
      <c r="W14" s="26"/>
      <c r="X14" s="26"/>
    </row>
    <row r="15" spans="1:24">
      <c r="A15" s="19" t="s">
        <v>25</v>
      </c>
      <c r="B15" s="20" t="s">
        <v>34</v>
      </c>
      <c r="C15" s="26">
        <f>店舗数一覧_2021!C17-店舗数一覧_2020!C17</f>
        <v>2</v>
      </c>
      <c r="D15" s="26">
        <f>店舗数一覧_2021!D17-店舗数一覧_2020!D17</f>
        <v>3</v>
      </c>
      <c r="E15" s="26">
        <f>店舗数一覧_2021!E17-店舗数一覧_2020!E17</f>
        <v>0</v>
      </c>
      <c r="F15" s="26">
        <f>店舗数一覧_2021!F17-店舗数一覧_2020!F17</f>
        <v>0</v>
      </c>
      <c r="G15" s="26">
        <f>店舗数一覧_2021!G17-店舗数一覧_2020!G17</f>
        <v>0</v>
      </c>
      <c r="H15" s="26">
        <f t="shared" si="0"/>
        <v>5</v>
      </c>
      <c r="I15" s="26"/>
      <c r="J15" s="27">
        <f>IF((店舗数一覧_2020!C17=0),IF(店舗数一覧_2021!C17=0,"-","★"),(店舗数一覧_2021!C17/店舗数一覧_2020!C17)-1)</f>
        <v>5.8823529411764719E-2</v>
      </c>
      <c r="K15" s="27">
        <f>IF((店舗数一覧_2020!D17=0),IF(店舗数一覧_2021!D17=0,"-","★"),(店舗数一覧_2021!D17/店舗数一覧_2020!D17)-1)</f>
        <v>0.13636363636363646</v>
      </c>
      <c r="L15" s="27">
        <f>IF((店舗数一覧_2020!E17=0),IF(店舗数一覧_2021!E17=0,"-","★"),(店舗数一覧_2021!E17/店舗数一覧_2020!E17)-1)</f>
        <v>0</v>
      </c>
      <c r="M15" s="27">
        <f>IF((店舗数一覧_2020!F17=0),IF(店舗数一覧_2021!F17=0,"-","★"),(店舗数一覧_2021!F17/店舗数一覧_2020!F17)-1)</f>
        <v>0</v>
      </c>
      <c r="N15" s="27" t="str">
        <f>IF((店舗数一覧_2020!G17=0),IF(店舗数一覧_2021!G17=0,"-","★"),(店舗数一覧_2021!G17/店舗数一覧_2020!G17)-1)</f>
        <v>-</v>
      </c>
      <c r="O15" s="27">
        <f>IF((店舗数一覧_2020!H17=0),IF(店舗数一覧_2021!H17=0,"-","★"),(店舗数一覧_2021!H17/店舗数一覧_2020!H17)-1)</f>
        <v>6.7567567567567544E-2</v>
      </c>
      <c r="P15" s="26"/>
      <c r="Q15" s="26"/>
      <c r="R15" s="26"/>
      <c r="S15" s="26"/>
      <c r="T15" s="26"/>
      <c r="U15" s="26"/>
      <c r="V15" s="26"/>
      <c r="W15" s="26"/>
      <c r="X15" s="26"/>
    </row>
    <row r="16" spans="1:24">
      <c r="A16" s="19" t="s">
        <v>25</v>
      </c>
      <c r="B16" s="20" t="s">
        <v>22</v>
      </c>
      <c r="C16" s="26">
        <f>店舗数一覧_2021!C18-店舗数一覧_2020!C18</f>
        <v>2</v>
      </c>
      <c r="D16" s="26">
        <f>店舗数一覧_2021!D18-店舗数一覧_2020!D18</f>
        <v>6</v>
      </c>
      <c r="E16" s="26">
        <f>店舗数一覧_2021!E18-店舗数一覧_2020!E18</f>
        <v>-2</v>
      </c>
      <c r="F16" s="26">
        <f>店舗数一覧_2021!F18-店舗数一覧_2020!F18</f>
        <v>0</v>
      </c>
      <c r="G16" s="26">
        <f>店舗数一覧_2021!G18-店舗数一覧_2020!G18</f>
        <v>0</v>
      </c>
      <c r="H16" s="26">
        <f t="shared" si="0"/>
        <v>6</v>
      </c>
      <c r="I16" s="26"/>
      <c r="J16" s="27">
        <f>IF((店舗数一覧_2020!C18=0),IF(店舗数一覧_2021!C18=0,"-","★"),(店舗数一覧_2021!C18/店舗数一覧_2020!C18)-1)</f>
        <v>2.564102564102555E-2</v>
      </c>
      <c r="K16" s="27">
        <f>IF((店舗数一覧_2020!D18=0),IF(店舗数一覧_2021!D18=0,"-","★"),(店舗数一覧_2021!D18/店舗数一覧_2020!D18)-1)</f>
        <v>0.15384615384615374</v>
      </c>
      <c r="L16" s="27">
        <f>IF((店舗数一覧_2020!E18=0),IF(店舗数一覧_2021!E18=0,"-","★"),(店舗数一覧_2021!E18/店舗数一覧_2020!E18)-1)</f>
        <v>-0.19999999999999996</v>
      </c>
      <c r="M16" s="27">
        <f>IF((店舗数一覧_2020!F18=0),IF(店舗数一覧_2021!F18=0,"-","★"),(店舗数一覧_2021!F18/店舗数一覧_2020!F18)-1)</f>
        <v>0</v>
      </c>
      <c r="N16" s="27" t="str">
        <f>IF((店舗数一覧_2020!G18=0),IF(店舗数一覧_2021!G18=0,"-","★"),(店舗数一覧_2021!G18/店舗数一覧_2020!G18)-1)</f>
        <v>-</v>
      </c>
      <c r="O16" s="27">
        <f>IF((店舗数一覧_2020!H18=0),IF(店舗数一覧_2021!H18=0,"-","★"),(店舗数一覧_2021!H18/店舗数一覧_2020!H18)-1)</f>
        <v>4.2553191489361764E-2</v>
      </c>
      <c r="P16" s="26"/>
      <c r="Q16" s="26"/>
      <c r="R16" s="26"/>
      <c r="S16" s="26"/>
      <c r="T16" s="26"/>
      <c r="U16" s="26"/>
      <c r="V16" s="26"/>
      <c r="W16" s="26"/>
      <c r="X16" s="26"/>
    </row>
    <row r="17" spans="1:24">
      <c r="A17" s="19" t="s">
        <v>25</v>
      </c>
      <c r="B17" s="20" t="s">
        <v>29</v>
      </c>
      <c r="C17" s="26">
        <f>店舗数一覧_2021!C19-店舗数一覧_2020!C19</f>
        <v>1</v>
      </c>
      <c r="D17" s="26">
        <f>店舗数一覧_2021!D19-店舗数一覧_2020!D19</f>
        <v>1</v>
      </c>
      <c r="E17" s="26">
        <f>店舗数一覧_2021!E19-店舗数一覧_2020!E19</f>
        <v>0</v>
      </c>
      <c r="F17" s="26">
        <f>店舗数一覧_2021!F19-店舗数一覧_2020!F19</f>
        <v>-1</v>
      </c>
      <c r="G17" s="26">
        <f>店舗数一覧_2021!G19-店舗数一覧_2020!G19</f>
        <v>0</v>
      </c>
      <c r="H17" s="26">
        <f t="shared" si="0"/>
        <v>1</v>
      </c>
      <c r="I17" s="26"/>
      <c r="J17" s="27">
        <f>IF((店舗数一覧_2020!C19=0),IF(店舗数一覧_2021!C19=0,"-","★"),(店舗数一覧_2021!C19/店舗数一覧_2020!C19)-1)</f>
        <v>2.6315789473684292E-2</v>
      </c>
      <c r="K17" s="27">
        <f>IF((店舗数一覧_2020!D19=0),IF(店舗数一覧_2021!D19=0,"-","★"),(店舗数一覧_2021!D19/店舗数一覧_2020!D19)-1)</f>
        <v>4.3478260869565188E-2</v>
      </c>
      <c r="L17" s="27">
        <f>IF((店舗数一覧_2020!E19=0),IF(店舗数一覧_2021!E19=0,"-","★"),(店舗数一覧_2021!E19/店舗数一覧_2020!E19)-1)</f>
        <v>0</v>
      </c>
      <c r="M17" s="27">
        <f>IF((店舗数一覧_2020!F19=0),IF(店舗数一覧_2021!F19=0,"-","★"),(店舗数一覧_2021!F19/店舗数一覧_2020!F19)-1)</f>
        <v>-6.6666666666666652E-2</v>
      </c>
      <c r="N17" s="27" t="str">
        <f>IF((店舗数一覧_2020!G19=0),IF(店舗数一覧_2021!G19=0,"-","★"),(店舗数一覧_2021!G19/店舗数一覧_2020!G19)-1)</f>
        <v>-</v>
      </c>
      <c r="O17" s="27">
        <f>IF((店舗数一覧_2020!H19=0),IF(店舗数一覧_2021!H19=0,"-","★"),(店舗数一覧_2021!H19/店舗数一覧_2020!H19)-1)</f>
        <v>1.2499999999999956E-2</v>
      </c>
      <c r="P17" s="26"/>
      <c r="Q17" s="26"/>
      <c r="R17" s="26"/>
      <c r="S17" s="26"/>
      <c r="T17" s="26"/>
      <c r="U17" s="26"/>
      <c r="V17" s="26"/>
      <c r="W17" s="26"/>
      <c r="X17" s="26"/>
    </row>
    <row r="18" spans="1:24">
      <c r="A18" s="19" t="s">
        <v>25</v>
      </c>
      <c r="B18" s="20" t="s">
        <v>27</v>
      </c>
      <c r="C18" s="26">
        <f>店舗数一覧_2021!C20-店舗数一覧_2020!C20</f>
        <v>6</v>
      </c>
      <c r="D18" s="26">
        <f>店舗数一覧_2021!D20-店舗数一覧_2020!D20</f>
        <v>4</v>
      </c>
      <c r="E18" s="26">
        <f>店舗数一覧_2021!E20-店舗数一覧_2020!E20</f>
        <v>-2</v>
      </c>
      <c r="F18" s="26">
        <f>店舗数一覧_2021!F20-店舗数一覧_2020!F20</f>
        <v>-2</v>
      </c>
      <c r="G18" s="26">
        <f>店舗数一覧_2021!G20-店舗数一覧_2020!G20</f>
        <v>0</v>
      </c>
      <c r="H18" s="26">
        <f t="shared" si="0"/>
        <v>6</v>
      </c>
      <c r="I18" s="26"/>
      <c r="J18" s="27">
        <f>IF((店舗数一覧_2020!C20=0),IF(店舗数一覧_2021!C20=0,"-","★"),(店舗数一覧_2021!C20/店舗数一覧_2020!C20)-1)</f>
        <v>5.4054054054053946E-2</v>
      </c>
      <c r="K18" s="27">
        <f>IF((店舗数一覧_2020!D20=0),IF(店舗数一覧_2021!D20=0,"-","★"),(店舗数一覧_2021!D20/店舗数一覧_2020!D20)-1)</f>
        <v>5.7971014492753659E-2</v>
      </c>
      <c r="L18" s="27">
        <f>IF((店舗数一覧_2020!E20=0),IF(店舗数一覧_2021!E20=0,"-","★"),(店舗数一覧_2021!E20/店舗数一覧_2020!E20)-1)</f>
        <v>-0.2857142857142857</v>
      </c>
      <c r="M18" s="27">
        <f>IF((店舗数一覧_2020!F20=0),IF(店舗数一覧_2021!F20=0,"-","★"),(店舗数一覧_2021!F20/店舗数一覧_2020!F20)-1)</f>
        <v>-0.11111111111111116</v>
      </c>
      <c r="N18" s="27" t="str">
        <f>IF((店舗数一覧_2020!G20=0),IF(店舗数一覧_2021!G20=0,"-","★"),(店舗数一覧_2021!G20/店舗数一覧_2020!G20)-1)</f>
        <v>-</v>
      </c>
      <c r="O18" s="27">
        <f>IF((店舗数一覧_2020!H20=0),IF(店舗数一覧_2021!H20=0,"-","★"),(店舗数一覧_2021!H20/店舗数一覧_2020!H20)-1)</f>
        <v>2.9268292682926855E-2</v>
      </c>
      <c r="P18" s="26"/>
      <c r="Q18" s="26"/>
      <c r="R18" s="26"/>
      <c r="S18" s="26"/>
      <c r="T18" s="26"/>
      <c r="U18" s="26"/>
      <c r="V18" s="26"/>
      <c r="W18" s="26"/>
      <c r="X18" s="26"/>
    </row>
    <row r="19" spans="1:24">
      <c r="A19" s="19" t="s">
        <v>25</v>
      </c>
      <c r="B19" s="20" t="s">
        <v>26</v>
      </c>
      <c r="C19" s="26">
        <f>店舗数一覧_2021!C21-店舗数一覧_2020!C21</f>
        <v>3</v>
      </c>
      <c r="D19" s="26">
        <f>店舗数一覧_2021!D21-店舗数一覧_2020!D21</f>
        <v>7</v>
      </c>
      <c r="E19" s="26">
        <f>店舗数一覧_2021!E21-店舗数一覧_2020!E21</f>
        <v>-1</v>
      </c>
      <c r="F19" s="26">
        <f>店舗数一覧_2021!F21-店舗数一覧_2020!F21</f>
        <v>-1</v>
      </c>
      <c r="G19" s="26">
        <f>店舗数一覧_2021!G21-店舗数一覧_2020!G21</f>
        <v>0</v>
      </c>
      <c r="H19" s="26">
        <f t="shared" si="0"/>
        <v>8</v>
      </c>
      <c r="I19" s="26"/>
      <c r="J19" s="27">
        <f>IF((店舗数一覧_2020!C21=0),IF(店舗数一覧_2021!C21=0,"-","★"),(店舗数一覧_2021!C21/店舗数一覧_2020!C21)-1)</f>
        <v>6.1224489795918435E-2</v>
      </c>
      <c r="K19" s="27">
        <f>IF((店舗数一覧_2020!D21=0),IF(店舗数一覧_2021!D21=0,"-","★"),(店舗数一覧_2021!D21/店舗数一覧_2020!D21)-1)</f>
        <v>0.20588235294117641</v>
      </c>
      <c r="L19" s="27">
        <f>IF((店舗数一覧_2020!E21=0),IF(店舗数一覧_2021!E21=0,"-","★"),(店舗数一覧_2021!E21/店舗数一覧_2020!E21)-1)</f>
        <v>-0.125</v>
      </c>
      <c r="M19" s="27">
        <f>IF((店舗数一覧_2020!F21=0),IF(店舗数一覧_2021!F21=0,"-","★"),(店舗数一覧_2021!F21/店舗数一覧_2020!F21)-1)</f>
        <v>-7.1428571428571397E-2</v>
      </c>
      <c r="N19" s="27" t="str">
        <f>IF((店舗数一覧_2020!G21=0),IF(店舗数一覧_2021!G21=0,"-","★"),(店舗数一覧_2021!G21/店舗数一覧_2020!G21)-1)</f>
        <v>-</v>
      </c>
      <c r="O19" s="27">
        <f>IF((店舗数一覧_2020!H21=0),IF(店舗数一覧_2021!H21=0,"-","★"),(店舗数一覧_2021!H21/店舗数一覧_2020!H21)-1)</f>
        <v>7.6190476190476142E-2</v>
      </c>
      <c r="P19" s="26"/>
      <c r="Q19" s="26"/>
      <c r="R19" s="26"/>
      <c r="S19" s="26"/>
      <c r="T19" s="26"/>
      <c r="U19" s="26"/>
      <c r="V19" s="26"/>
      <c r="W19" s="26"/>
      <c r="X19" s="26"/>
    </row>
    <row r="20" spans="1:24">
      <c r="A20" s="19" t="s">
        <v>25</v>
      </c>
      <c r="B20" s="20" t="s">
        <v>28</v>
      </c>
      <c r="C20" s="26">
        <f>店舗数一覧_2021!C22-店舗数一覧_2020!C22</f>
        <v>5</v>
      </c>
      <c r="D20" s="26">
        <f>店舗数一覧_2021!D22-店舗数一覧_2020!D22</f>
        <v>3</v>
      </c>
      <c r="E20" s="26">
        <f>店舗数一覧_2021!E22-店舗数一覧_2020!E22</f>
        <v>0</v>
      </c>
      <c r="F20" s="26">
        <f>店舗数一覧_2021!F22-店舗数一覧_2020!F22</f>
        <v>-1</v>
      </c>
      <c r="G20" s="26">
        <f>店舗数一覧_2021!G22-店舗数一覧_2020!G22</f>
        <v>0</v>
      </c>
      <c r="H20" s="26">
        <f t="shared" si="0"/>
        <v>7</v>
      </c>
      <c r="I20" s="26"/>
      <c r="J20" s="27">
        <f>IF((店舗数一覧_2020!C22=0),IF(店舗数一覧_2021!C22=0,"-","★"),(店舗数一覧_2021!C22/店舗数一覧_2020!C22)-1)</f>
        <v>7.4626865671641784E-2</v>
      </c>
      <c r="K20" s="27">
        <f>IF((店舗数一覧_2020!D22=0),IF(店舗数一覧_2021!D22=0,"-","★"),(店舗数一覧_2021!D22/店舗数一覧_2020!D22)-1)</f>
        <v>5.7692307692307709E-2</v>
      </c>
      <c r="L20" s="27">
        <f>IF((店舗数一覧_2020!E22=0),IF(店舗数一覧_2021!E22=0,"-","★"),(店舗数一覧_2021!E22/店舗数一覧_2020!E22)-1)</f>
        <v>0</v>
      </c>
      <c r="M20" s="27">
        <f>IF((店舗数一覧_2020!F22=0),IF(店舗数一覧_2021!F22=0,"-","★"),(店舗数一覧_2021!F22/店舗数一覧_2020!F22)-1)</f>
        <v>-6.6666666666666652E-2</v>
      </c>
      <c r="N20" s="27" t="str">
        <f>IF((店舗数一覧_2020!G22=0),IF(店舗数一覧_2021!G22=0,"-","★"),(店舗数一覧_2021!G22/店舗数一覧_2020!G22)-1)</f>
        <v>-</v>
      </c>
      <c r="O20" s="27">
        <f>IF((店舗数一覧_2020!H22=0),IF(店舗数一覧_2021!H22=0,"-","★"),(店舗数一覧_2021!H22/店舗数一覧_2020!H22)-1)</f>
        <v>5.0724637681159424E-2</v>
      </c>
      <c r="P20" s="26"/>
      <c r="Q20" s="27">
        <f>IF((店舗数一覧_2020!N23=0),IF(店舗数一覧_2021!M23=0,"-","★"),(店舗数一覧_2021!M23/店舗数一覧_2020!N23)-1)</f>
        <v>3.9520958083832269E-2</v>
      </c>
      <c r="R20" s="27">
        <f>IF((店舗数一覧_2020!O23=0),IF(店舗数一覧_2021!N23=0,"-","★"),(店舗数一覧_2021!N23/店舗数一覧_2020!O23)-1)</f>
        <v>8.163265306122458E-2</v>
      </c>
      <c r="S20" s="27">
        <f>IF((店舗数一覧_2020!P23=0),IF(店舗数一覧_2021!O23=0,"-","★"),(店舗数一覧_2021!O23/店舗数一覧_2020!P23)-1)</f>
        <v>-0.10666666666666669</v>
      </c>
      <c r="T20" s="27">
        <f>IF((店舗数一覧_2020!Q23=0),IF(店舗数一覧_2021!P23=0,"-","★"),(店舗数一覧_2021!P23/店舗数一覧_2020!Q23)-1)</f>
        <v>-5.9701492537313383E-2</v>
      </c>
      <c r="U20" s="27">
        <f>IF((店舗数一覧_2020!R23=0),IF(店舗数一覧_2021!Q23=0,"-","★"),(店舗数一覧_2021!Q23/店舗数一覧_2020!R23)-1)</f>
        <v>0</v>
      </c>
      <c r="V20" s="27">
        <f>IF((店舗数一覧_2020!S23=0),IF(店舗数一覧_2021!R23=0,"-","★"),(店舗数一覧_2021!R23/店舗数一覧_2020!S23)-1)</f>
        <v>3.4503631961259051E-2</v>
      </c>
      <c r="W20" s="26"/>
      <c r="X20" s="26"/>
    </row>
    <row r="21" spans="1:24">
      <c r="A21" s="19" t="s">
        <v>25</v>
      </c>
      <c r="B21" s="20" t="s">
        <v>32</v>
      </c>
      <c r="C21" s="26">
        <f>店舗数一覧_2021!C23-店舗数一覧_2020!C23</f>
        <v>0</v>
      </c>
      <c r="D21" s="26">
        <f>店舗数一覧_2021!D23-店舗数一覧_2020!D23</f>
        <v>1</v>
      </c>
      <c r="E21" s="26">
        <f>店舗数一覧_2021!E23-店舗数一覧_2020!E23</f>
        <v>0</v>
      </c>
      <c r="F21" s="26">
        <f>店舗数一覧_2021!F23-店舗数一覧_2020!F23</f>
        <v>1</v>
      </c>
      <c r="G21" s="26">
        <f>店舗数一覧_2021!G23-店舗数一覧_2020!G23</f>
        <v>0</v>
      </c>
      <c r="H21" s="26">
        <f t="shared" si="0"/>
        <v>2</v>
      </c>
      <c r="I21" s="26"/>
      <c r="J21" s="27">
        <f>IF((店舗数一覧_2020!C23=0),IF(店舗数一覧_2021!C23=0,"-","★"),(店舗数一覧_2021!C23/店舗数一覧_2020!C23)-1)</f>
        <v>0</v>
      </c>
      <c r="K21" s="27">
        <f>IF((店舗数一覧_2020!D23=0),IF(店舗数一覧_2021!D23=0,"-","★"),(店舗数一覧_2021!D23/店舗数一覧_2020!D23)-1)</f>
        <v>2.564102564102555E-2</v>
      </c>
      <c r="L21" s="27">
        <f>IF((店舗数一覧_2020!E23=0),IF(店舗数一覧_2021!E23=0,"-","★"),(店舗数一覧_2021!E23/店舗数一覧_2020!E23)-1)</f>
        <v>0</v>
      </c>
      <c r="M21" s="27">
        <f>IF((店舗数一覧_2020!F23=0),IF(店舗数一覧_2021!F23=0,"-","★"),(店舗数一覧_2021!F23/店舗数一覧_2020!F23)-1)</f>
        <v>9.0909090909090828E-2</v>
      </c>
      <c r="N21" s="27" t="str">
        <f>IF((店舗数一覧_2020!G23=0),IF(店舗数一覧_2021!G23=0,"-","★"),(店舗数一覧_2021!G23/店舗数一覧_2020!G23)-1)</f>
        <v>-</v>
      </c>
      <c r="O21" s="27">
        <f>IF((店舗数一覧_2020!H23=0),IF(店舗数一覧_2021!H23=0,"-","★"),(店舗数一覧_2021!H23/店舗数一覧_2020!H23)-1)</f>
        <v>1.8691588785046731E-2</v>
      </c>
      <c r="P21" s="26"/>
      <c r="Q21" s="26">
        <f>SUM('店舗数比較 (2021)'!C10:C21)</f>
        <v>33</v>
      </c>
      <c r="R21" s="26">
        <f>SUM('店舗数比較 (2021)'!D10:D21)</f>
        <v>44</v>
      </c>
      <c r="S21" s="26">
        <f>SUM('店舗数比較 (2021)'!E10:E21)</f>
        <v>-8</v>
      </c>
      <c r="T21" s="26">
        <f>SUM('店舗数比較 (2021)'!F10:F21)</f>
        <v>-12</v>
      </c>
      <c r="U21" s="26">
        <f>SUM('店舗数比較 (2021)'!G10:G21)</f>
        <v>0</v>
      </c>
      <c r="V21" s="26">
        <f>SUM(Q21:U21)</f>
        <v>57</v>
      </c>
      <c r="W21" s="26"/>
      <c r="X21" s="26"/>
    </row>
    <row r="22" spans="1:24">
      <c r="A22" s="19" t="s">
        <v>35</v>
      </c>
      <c r="B22" s="20" t="s">
        <v>36</v>
      </c>
      <c r="C22" s="26">
        <f>店舗数一覧_2021!C25-店舗数一覧_2020!C25</f>
        <v>0</v>
      </c>
      <c r="D22" s="26">
        <f>店舗数一覧_2021!D25-店舗数一覧_2020!D25</f>
        <v>0</v>
      </c>
      <c r="E22" s="26">
        <f>店舗数一覧_2021!E25-店舗数一覧_2020!E25</f>
        <v>0</v>
      </c>
      <c r="F22" s="26">
        <f>店舗数一覧_2021!F25-店舗数一覧_2020!F25</f>
        <v>0</v>
      </c>
      <c r="G22" s="26">
        <f>店舗数一覧_2021!G25-店舗数一覧_2020!G25</f>
        <v>0</v>
      </c>
      <c r="H22" s="26">
        <f t="shared" si="0"/>
        <v>0</v>
      </c>
      <c r="I22" s="26"/>
      <c r="J22" s="27">
        <f>IF((店舗数一覧_2020!C25=0),IF(店舗数一覧_2021!C25=0,"-","★"),(店舗数一覧_2021!C25/店舗数一覧_2020!C25)-1)</f>
        <v>0</v>
      </c>
      <c r="K22" s="27">
        <f>IF((店舗数一覧_2020!D25=0),IF(店舗数一覧_2021!D25=0,"-","★"),(店舗数一覧_2021!D25/店舗数一覧_2020!D25)-1)</f>
        <v>0</v>
      </c>
      <c r="L22" s="27">
        <f>IF((店舗数一覧_2020!E25=0),IF(店舗数一覧_2021!E25=0,"-","★"),(店舗数一覧_2021!E25/店舗数一覧_2020!E25)-1)</f>
        <v>0</v>
      </c>
      <c r="M22" s="27" t="str">
        <f>IF((店舗数一覧_2020!F25=0),IF(店舗数一覧_2021!F25=0,"-","★"),(店舗数一覧_2021!F25/店舗数一覧_2020!F25)-1)</f>
        <v>-</v>
      </c>
      <c r="N22" s="27" t="str">
        <f>IF((店舗数一覧_2020!G25=0),IF(店舗数一覧_2021!G25=0,"-","★"),(店舗数一覧_2021!G25/店舗数一覧_2020!G25)-1)</f>
        <v>-</v>
      </c>
      <c r="O22" s="27">
        <f>IF((店舗数一覧_2020!H25=0),IF(店舗数一覧_2021!H25=0,"-","★"),(店舗数一覧_2021!H25/店舗数一覧_2020!H25)-1)</f>
        <v>0</v>
      </c>
      <c r="P22" s="26"/>
      <c r="Q22" s="26"/>
      <c r="R22" s="26"/>
      <c r="S22" s="26"/>
      <c r="T22" s="26"/>
      <c r="U22" s="26"/>
      <c r="V22" s="26"/>
      <c r="W22" s="26"/>
      <c r="X22" s="26"/>
    </row>
    <row r="23" spans="1:24">
      <c r="A23" s="19" t="s">
        <v>35</v>
      </c>
      <c r="B23" s="20" t="s">
        <v>37</v>
      </c>
      <c r="C23" s="26">
        <f>店舗数一覧_2021!C26-店舗数一覧_2020!C26</f>
        <v>0</v>
      </c>
      <c r="D23" s="26">
        <f>店舗数一覧_2021!D26-店舗数一覧_2020!D26</f>
        <v>0</v>
      </c>
      <c r="E23" s="26">
        <f>店舗数一覧_2021!E26-店舗数一覧_2020!E26</f>
        <v>0</v>
      </c>
      <c r="F23" s="26">
        <f>店舗数一覧_2021!F26-店舗数一覧_2020!F26</f>
        <v>0</v>
      </c>
      <c r="G23" s="26">
        <f>店舗数一覧_2021!G26-店舗数一覧_2020!G26</f>
        <v>0</v>
      </c>
      <c r="H23" s="26">
        <f t="shared" si="0"/>
        <v>0</v>
      </c>
      <c r="I23" s="26"/>
      <c r="J23" s="27">
        <f>IF((店舗数一覧_2020!C26=0),IF(店舗数一覧_2021!C26=0,"-","★"),(店舗数一覧_2021!C26/店舗数一覧_2020!C26)-1)</f>
        <v>0</v>
      </c>
      <c r="K23" s="27">
        <f>IF((店舗数一覧_2020!D26=0),IF(店舗数一覧_2021!D26=0,"-","★"),(店舗数一覧_2021!D26/店舗数一覧_2020!D26)-1)</f>
        <v>0</v>
      </c>
      <c r="L23" s="27">
        <f>IF((店舗数一覧_2020!E26=0),IF(店舗数一覧_2021!E26=0,"-","★"),(店舗数一覧_2021!E26/店舗数一覧_2020!E26)-1)</f>
        <v>0</v>
      </c>
      <c r="M23" s="27">
        <f>IF((店舗数一覧_2020!F26=0),IF(店舗数一覧_2021!F26=0,"-","★"),(店舗数一覧_2021!F26/店舗数一覧_2020!F26)-1)</f>
        <v>0</v>
      </c>
      <c r="N23" s="27" t="str">
        <f>IF((店舗数一覧_2020!G26=0),IF(店舗数一覧_2021!G26=0,"-","★"),(店舗数一覧_2021!G26/店舗数一覧_2020!G26)-1)</f>
        <v>-</v>
      </c>
      <c r="O23" s="27">
        <f>IF((店舗数一覧_2020!H26=0),IF(店舗数一覧_2021!H26=0,"-","★"),(店舗数一覧_2021!H26/店舗数一覧_2020!H26)-1)</f>
        <v>0</v>
      </c>
      <c r="P23" s="26"/>
      <c r="Q23" s="26"/>
      <c r="R23" s="26"/>
      <c r="S23" s="26"/>
      <c r="T23" s="26"/>
      <c r="U23" s="26"/>
      <c r="V23" s="26"/>
      <c r="W23" s="26"/>
      <c r="X23" s="26"/>
    </row>
    <row r="24" spans="1:24">
      <c r="A24" s="19" t="s">
        <v>35</v>
      </c>
      <c r="B24" s="20" t="s">
        <v>38</v>
      </c>
      <c r="C24" s="26">
        <f>店舗数一覧_2021!C27-店舗数一覧_2020!C27</f>
        <v>10</v>
      </c>
      <c r="D24" s="26">
        <f>店舗数一覧_2021!D27-店舗数一覧_2020!D27</f>
        <v>2</v>
      </c>
      <c r="E24" s="26">
        <f>店舗数一覧_2021!E27-店舗数一覧_2020!E27</f>
        <v>-2</v>
      </c>
      <c r="F24" s="26">
        <f>店舗数一覧_2021!F27-店舗数一覧_2020!F27</f>
        <v>-1</v>
      </c>
      <c r="G24" s="26">
        <f>店舗数一覧_2021!G27-店舗数一覧_2020!G27</f>
        <v>0</v>
      </c>
      <c r="H24" s="26">
        <f t="shared" si="0"/>
        <v>9</v>
      </c>
      <c r="I24" s="26"/>
      <c r="J24" s="27">
        <f>IF((店舗数一覧_2020!C27=0),IF(店舗数一覧_2021!C27=0,"-","★"),(店舗数一覧_2021!C27/店舗数一覧_2020!C27)-1)</f>
        <v>8.0645161290322509E-2</v>
      </c>
      <c r="K24" s="27">
        <f>IF((店舗数一覧_2020!D27=0),IF(店舗数一覧_2021!D27=0,"-","★"),(店舗数一覧_2021!D27/店舗数一覧_2020!D27)-1)</f>
        <v>1.6129032258064502E-2</v>
      </c>
      <c r="L24" s="27">
        <f>IF((店舗数一覧_2020!E27=0),IF(店舗数一覧_2021!E27=0,"-","★"),(店舗数一覧_2021!E27/店舗数一覧_2020!E27)-1)</f>
        <v>-0.1428571428571429</v>
      </c>
      <c r="M24" s="27">
        <f>IF((店舗数一覧_2020!F27=0),IF(店舗数一覧_2021!F27=0,"-","★"),(店舗数一覧_2021!F27/店舗数一覧_2020!F27)-1)</f>
        <v>-2.9411764705882359E-2</v>
      </c>
      <c r="N24" s="27">
        <f>IF((店舗数一覧_2020!G27=0),IF(店舗数一覧_2021!G27=0,"-","★"),(店舗数一覧_2021!G27/店舗数一覧_2020!G27)-1)</f>
        <v>0</v>
      </c>
      <c r="O24" s="27">
        <f>IF((店舗数一覧_2020!H27=0),IF(店舗数一覧_2021!H27=0,"-","★"),(店舗数一覧_2021!H27/店舗数一覧_2020!H27)-1)</f>
        <v>3.0201342281879207E-2</v>
      </c>
      <c r="P24" s="26"/>
      <c r="Q24" s="26"/>
      <c r="R24" s="26"/>
      <c r="S24" s="26"/>
      <c r="T24" s="26"/>
      <c r="U24" s="26"/>
      <c r="V24" s="26"/>
      <c r="W24" s="26"/>
      <c r="X24" s="26"/>
    </row>
    <row r="25" spans="1:24">
      <c r="A25" s="19" t="s">
        <v>35</v>
      </c>
      <c r="B25" s="20" t="s">
        <v>39</v>
      </c>
      <c r="C25" s="26">
        <f>店舗数一覧_2021!C28-店舗数一覧_2020!C28</f>
        <v>2</v>
      </c>
      <c r="D25" s="26">
        <f>店舗数一覧_2021!D28-店舗数一覧_2020!D28</f>
        <v>2</v>
      </c>
      <c r="E25" s="26">
        <f>店舗数一覧_2021!E28-店舗数一覧_2020!E28</f>
        <v>0</v>
      </c>
      <c r="F25" s="26">
        <f>店舗数一覧_2021!F28-店舗数一覧_2020!F28</f>
        <v>0</v>
      </c>
      <c r="G25" s="26">
        <f>店舗数一覧_2021!G28-店舗数一覧_2020!G28</f>
        <v>0</v>
      </c>
      <c r="H25" s="26">
        <f t="shared" si="0"/>
        <v>4</v>
      </c>
      <c r="I25" s="26"/>
      <c r="J25" s="27">
        <f>IF((店舗数一覧_2020!C28=0),IF(店舗数一覧_2021!C28=0,"-","★"),(店舗数一覧_2021!C28/店舗数一覧_2020!C28)-1)</f>
        <v>3.8461538461538547E-2</v>
      </c>
      <c r="K25" s="27">
        <f>IF((店舗数一覧_2020!D28=0),IF(店舗数一覧_2021!D28=0,"-","★"),(店舗数一覧_2021!D28/店舗数一覧_2020!D28)-1)</f>
        <v>4.2553191489361764E-2</v>
      </c>
      <c r="L25" s="27">
        <f>IF((店舗数一覧_2020!E28=0),IF(店舗数一覧_2021!E28=0,"-","★"),(店舗数一覧_2021!E28/店舗数一覧_2020!E28)-1)</f>
        <v>0</v>
      </c>
      <c r="M25" s="27">
        <f>IF((店舗数一覧_2020!F28=0),IF(店舗数一覧_2021!F28=0,"-","★"),(店舗数一覧_2021!F28/店舗数一覧_2020!F28)-1)</f>
        <v>0</v>
      </c>
      <c r="N25" s="27" t="str">
        <f>IF((店舗数一覧_2020!G28=0),IF(店舗数一覧_2021!G28=0,"-","★"),(店舗数一覧_2021!G28/店舗数一覧_2020!G28)-1)</f>
        <v>-</v>
      </c>
      <c r="O25" s="27">
        <f>IF((店舗数一覧_2020!H28=0),IF(店舗数一覧_2021!H28=0,"-","★"),(店舗数一覧_2021!H28/店舗数一覧_2020!H28)-1)</f>
        <v>3.1496062992125928E-2</v>
      </c>
      <c r="P25" s="26"/>
      <c r="Q25" s="26"/>
      <c r="R25" s="26"/>
      <c r="S25" s="26"/>
      <c r="T25" s="26"/>
      <c r="U25" s="26"/>
      <c r="V25" s="26"/>
      <c r="W25" s="26"/>
      <c r="X25" s="26"/>
    </row>
    <row r="26" spans="1:24">
      <c r="A26" s="19" t="s">
        <v>35</v>
      </c>
      <c r="B26" s="20" t="s">
        <v>40</v>
      </c>
      <c r="C26" s="26">
        <f>店舗数一覧_2021!C29-店舗数一覧_2020!C29</f>
        <v>0</v>
      </c>
      <c r="D26" s="26">
        <f>店舗数一覧_2021!D29-店舗数一覧_2020!D29</f>
        <v>1</v>
      </c>
      <c r="E26" s="26">
        <f>店舗数一覧_2021!E29-店舗数一覧_2020!E29</f>
        <v>0</v>
      </c>
      <c r="F26" s="26">
        <f>店舗数一覧_2021!F29-店舗数一覧_2020!F29</f>
        <v>0</v>
      </c>
      <c r="G26" s="26">
        <f>店舗数一覧_2021!G29-店舗数一覧_2020!G29</f>
        <v>0</v>
      </c>
      <c r="H26" s="26">
        <f t="shared" si="0"/>
        <v>1</v>
      </c>
      <c r="I26" s="26"/>
      <c r="J26" s="27">
        <f>IF((店舗数一覧_2020!C29=0),IF(店舗数一覧_2021!C29=0,"-","★"),(店舗数一覧_2021!C29/店舗数一覧_2020!C29)-1)</f>
        <v>0</v>
      </c>
      <c r="K26" s="27">
        <f>IF((店舗数一覧_2020!D29=0),IF(店舗数一覧_2021!D29=0,"-","★"),(店舗数一覧_2021!D29/店舗数一覧_2020!D29)-1)</f>
        <v>0.25</v>
      </c>
      <c r="L26" s="27">
        <f>IF((店舗数一覧_2020!E29=0),IF(店舗数一覧_2021!E29=0,"-","★"),(店舗数一覧_2021!E29/店舗数一覧_2020!E29)-1)</f>
        <v>0</v>
      </c>
      <c r="M26" s="27">
        <f>IF((店舗数一覧_2020!F29=0),IF(店舗数一覧_2021!F29=0,"-","★"),(店舗数一覧_2021!F29/店舗数一覧_2020!F29)-1)</f>
        <v>0</v>
      </c>
      <c r="N26" s="27" t="str">
        <f>IF((店舗数一覧_2020!G29=0),IF(店舗数一覧_2021!G29=0,"-","★"),(店舗数一覧_2021!G29/店舗数一覧_2020!G29)-1)</f>
        <v>-</v>
      </c>
      <c r="O26" s="27">
        <f>IF((店舗数一覧_2020!H29=0),IF(店舗数一覧_2021!H29=0,"-","★"),(店舗数一覧_2021!H29/店舗数一覧_2020!H29)-1)</f>
        <v>7.1428571428571397E-2</v>
      </c>
      <c r="P26" s="26"/>
      <c r="Q26" s="26"/>
      <c r="R26" s="26"/>
      <c r="S26" s="26"/>
      <c r="T26" s="26"/>
      <c r="U26" s="26"/>
      <c r="V26" s="26"/>
      <c r="W26" s="26"/>
      <c r="X26" s="26"/>
    </row>
    <row r="27" spans="1:24">
      <c r="A27" s="19" t="s">
        <v>35</v>
      </c>
      <c r="B27" s="28" t="s">
        <v>41</v>
      </c>
      <c r="C27" s="26">
        <f>店舗数一覧_2021!C30-店舗数一覧_2020!C30</f>
        <v>1</v>
      </c>
      <c r="D27" s="26">
        <f>店舗数一覧_2021!D30-店舗数一覧_2020!D30</f>
        <v>0</v>
      </c>
      <c r="E27" s="26">
        <f>店舗数一覧_2021!E30-店舗数一覧_2020!E30</f>
        <v>0</v>
      </c>
      <c r="F27" s="26">
        <f>店舗数一覧_2021!F30-店舗数一覧_2020!F30</f>
        <v>0</v>
      </c>
      <c r="G27" s="26">
        <f>店舗数一覧_2021!G30-店舗数一覧_2020!G30</f>
        <v>0</v>
      </c>
      <c r="H27" s="26">
        <f t="shared" si="0"/>
        <v>1</v>
      </c>
      <c r="I27" s="26"/>
      <c r="J27" s="27">
        <f>IF((店舗数一覧_2020!C30=0),IF(店舗数一覧_2021!C30=0,"-","★"),(店舗数一覧_2021!C30/店舗数一覧_2020!C30)-1)</f>
        <v>1</v>
      </c>
      <c r="K27" s="27">
        <f>IF((店舗数一覧_2020!D30=0),IF(店舗数一覧_2021!D30=0,"-","★"),(店舗数一覧_2021!D30/店舗数一覧_2020!D30)-1)</f>
        <v>0</v>
      </c>
      <c r="L27" s="27" t="str">
        <f>IF((店舗数一覧_2020!E30=0),IF(店舗数一覧_2021!E30=0,"-","★"),(店舗数一覧_2021!E30/店舗数一覧_2020!E30)-1)</f>
        <v>-</v>
      </c>
      <c r="M27" s="27">
        <f>IF((店舗数一覧_2020!F30=0),IF(店舗数一覧_2021!F30=0,"-","★"),(店舗数一覧_2021!F30/店舗数一覧_2020!F30)-1)</f>
        <v>0</v>
      </c>
      <c r="N27" s="27" t="str">
        <f>IF((店舗数一覧_2020!G30=0),IF(店舗数一覧_2021!G30=0,"-","★"),(店舗数一覧_2021!G30/店舗数一覧_2020!G30)-1)</f>
        <v>-</v>
      </c>
      <c r="O27" s="27">
        <f>IF((店舗数一覧_2020!H30=0),IF(店舗数一覧_2021!H30=0,"-","★"),(店舗数一覧_2021!H30/店舗数一覧_2020!H30)-1)</f>
        <v>0.19999999999999996</v>
      </c>
      <c r="P27" s="26"/>
      <c r="Q27" s="26"/>
      <c r="R27" s="26"/>
      <c r="S27" s="26"/>
      <c r="T27" s="26"/>
      <c r="U27" s="26"/>
      <c r="V27" s="26"/>
      <c r="W27" s="26"/>
      <c r="X27" s="26"/>
    </row>
    <row r="28" spans="1:24">
      <c r="A28" s="19" t="s">
        <v>35</v>
      </c>
      <c r="B28" s="29" t="s">
        <v>42</v>
      </c>
      <c r="C28" s="26">
        <f>店舗数一覧_2021!C31-店舗数一覧_2020!C31</f>
        <v>1</v>
      </c>
      <c r="D28" s="26">
        <f>店舗数一覧_2021!D31-店舗数一覧_2020!D31</f>
        <v>1</v>
      </c>
      <c r="E28" s="26">
        <f>店舗数一覧_2021!E31-店舗数一覧_2020!E31</f>
        <v>-1</v>
      </c>
      <c r="F28" s="26">
        <f>店舗数一覧_2021!F31-店舗数一覧_2020!F31</f>
        <v>0</v>
      </c>
      <c r="G28" s="26">
        <f>店舗数一覧_2021!G31-店舗数一覧_2020!G31</f>
        <v>0</v>
      </c>
      <c r="H28" s="26">
        <f t="shared" si="0"/>
        <v>1</v>
      </c>
      <c r="I28" s="26"/>
      <c r="J28" s="27">
        <f>IF((店舗数一覧_2020!C31=0),IF(店舗数一覧_2021!C31=0,"-","★"),(店舗数一覧_2021!C31/店舗数一覧_2020!C31)-1)</f>
        <v>0.10000000000000009</v>
      </c>
      <c r="K28" s="27">
        <f>IF((店舗数一覧_2020!D31=0),IF(店舗数一覧_2021!D31=0,"-","★"),(店舗数一覧_2021!D31/店舗数一覧_2020!D31)-1)</f>
        <v>0.25</v>
      </c>
      <c r="L28" s="27">
        <f>IF((店舗数一覧_2020!E31=0),IF(店舗数一覧_2021!E31=0,"-","★"),(店舗数一覧_2021!E31/店舗数一覧_2020!E31)-1)</f>
        <v>-0.125</v>
      </c>
      <c r="M28" s="27">
        <f>IF((店舗数一覧_2020!F31=0),IF(店舗数一覧_2021!F31=0,"-","★"),(店舗数一覧_2021!F31/店舗数一覧_2020!F31)-1)</f>
        <v>0</v>
      </c>
      <c r="N28" s="27" t="str">
        <f>IF((店舗数一覧_2020!G31=0),IF(店舗数一覧_2021!G31=0,"-","★"),(店舗数一覧_2021!G31/店舗数一覧_2020!G31)-1)</f>
        <v>-</v>
      </c>
      <c r="O28" s="27">
        <f>IF((店舗数一覧_2020!H31=0),IF(店舗数一覧_2021!H31=0,"-","★"),(店舗数一覧_2021!H31/店舗数一覧_2020!H31)-1)</f>
        <v>4.3478260869565188E-2</v>
      </c>
      <c r="P28" s="26"/>
      <c r="Q28" s="26"/>
      <c r="R28" s="26"/>
      <c r="S28" s="26"/>
      <c r="T28" s="26"/>
      <c r="U28" s="26"/>
      <c r="V28" s="26"/>
      <c r="W28" s="26"/>
      <c r="X28" s="26"/>
    </row>
    <row r="29" spans="1:24">
      <c r="A29" s="19" t="s">
        <v>35</v>
      </c>
      <c r="B29" s="25" t="s">
        <v>43</v>
      </c>
      <c r="C29" s="26">
        <f>店舗数一覧_2021!C32-店舗数一覧_2020!C32</f>
        <v>0</v>
      </c>
      <c r="D29" s="26">
        <f>店舗数一覧_2021!D32-店舗数一覧_2020!D32</f>
        <v>0</v>
      </c>
      <c r="E29" s="26">
        <f>店舗数一覧_2021!E32-店舗数一覧_2020!E32</f>
        <v>0</v>
      </c>
      <c r="F29" s="26">
        <f>店舗数一覧_2021!F32-店舗数一覧_2020!F32</f>
        <v>0</v>
      </c>
      <c r="G29" s="26">
        <f>店舗数一覧_2021!G32-店舗数一覧_2020!G32</f>
        <v>0</v>
      </c>
      <c r="H29" s="26">
        <f t="shared" si="0"/>
        <v>0</v>
      </c>
      <c r="I29" s="26"/>
      <c r="J29" s="27">
        <f>IF((店舗数一覧_2020!C32=0),IF(店舗数一覧_2021!C32=0,"-","★"),(店舗数一覧_2021!C32/店舗数一覧_2020!C32)-1)</f>
        <v>0</v>
      </c>
      <c r="K29" s="27">
        <f>IF((店舗数一覧_2020!D32=0),IF(店舗数一覧_2021!D32=0,"-","★"),(店舗数一覧_2021!D32/店舗数一覧_2020!D32)-1)</f>
        <v>0</v>
      </c>
      <c r="L29" s="27" t="str">
        <f>IF((店舗数一覧_2020!E32=0),IF(店舗数一覧_2021!E32=0,"-","★"),(店舗数一覧_2021!E32/店舗数一覧_2020!E32)-1)</f>
        <v>-</v>
      </c>
      <c r="M29" s="27" t="str">
        <f>IF((店舗数一覧_2020!F32=0),IF(店舗数一覧_2021!F32=0,"-","★"),(店舗数一覧_2021!F32/店舗数一覧_2020!F32)-1)</f>
        <v>-</v>
      </c>
      <c r="N29" s="27" t="str">
        <f>IF((店舗数一覧_2020!G32=0),IF(店舗数一覧_2021!G32=0,"-","★"),(店舗数一覧_2021!G32/店舗数一覧_2020!G32)-1)</f>
        <v>-</v>
      </c>
      <c r="O29" s="27">
        <f>IF((店舗数一覧_2020!H32=0),IF(店舗数一覧_2021!H32=0,"-","★"),(店舗数一覧_2021!H32/店舗数一覧_2020!H32)-1)</f>
        <v>0</v>
      </c>
      <c r="P29" s="26"/>
      <c r="Q29" s="26"/>
      <c r="R29" s="26"/>
      <c r="S29" s="26"/>
      <c r="T29" s="26"/>
      <c r="U29" s="26"/>
      <c r="V29" s="26"/>
      <c r="W29" s="26"/>
      <c r="X29" s="26"/>
    </row>
    <row r="30" spans="1:24">
      <c r="A30" s="19" t="s">
        <v>35</v>
      </c>
      <c r="B30" s="20" t="s">
        <v>44</v>
      </c>
      <c r="C30" s="26">
        <f>店舗数一覧_2021!C33-店舗数一覧_2020!C33</f>
        <v>0</v>
      </c>
      <c r="D30" s="26">
        <f>店舗数一覧_2021!D33-店舗数一覧_2020!D33</f>
        <v>0</v>
      </c>
      <c r="E30" s="26">
        <f>店舗数一覧_2021!E33-店舗数一覧_2020!E33</f>
        <v>0</v>
      </c>
      <c r="F30" s="26">
        <f>店舗数一覧_2021!F33-店舗数一覧_2020!F33</f>
        <v>0</v>
      </c>
      <c r="G30" s="26">
        <f>店舗数一覧_2021!G33-店舗数一覧_2020!G33</f>
        <v>0</v>
      </c>
      <c r="H30" s="26">
        <f t="shared" si="0"/>
        <v>0</v>
      </c>
      <c r="I30" s="26"/>
      <c r="J30" s="27">
        <f>IF((店舗数一覧_2020!C33=0),IF(店舗数一覧_2021!C33=0,"-","★"),(店舗数一覧_2021!C33/店舗数一覧_2020!C33)-1)</f>
        <v>0</v>
      </c>
      <c r="K30" s="27">
        <f>IF((店舗数一覧_2020!D33=0),IF(店舗数一覧_2021!D33=0,"-","★"),(店舗数一覧_2021!D33/店舗数一覧_2020!D33)-1)</f>
        <v>0</v>
      </c>
      <c r="L30" s="27" t="str">
        <f>IF((店舗数一覧_2020!E33=0),IF(店舗数一覧_2021!E33=0,"-","★"),(店舗数一覧_2021!E33/店舗数一覧_2020!E33)-1)</f>
        <v>-</v>
      </c>
      <c r="M30" s="27" t="str">
        <f>IF((店舗数一覧_2020!F33=0),IF(店舗数一覧_2021!F33=0,"-","★"),(店舗数一覧_2021!F33/店舗数一覧_2020!F33)-1)</f>
        <v>-</v>
      </c>
      <c r="N30" s="27" t="str">
        <f>IF((店舗数一覧_2020!G33=0),IF(店舗数一覧_2021!G33=0,"-","★"),(店舗数一覧_2021!G33/店舗数一覧_2020!G33)-1)</f>
        <v>-</v>
      </c>
      <c r="O30" s="27">
        <f>IF((店舗数一覧_2020!H33=0),IF(店舗数一覧_2021!H33=0,"-","★"),(店舗数一覧_2021!H33/店舗数一覧_2020!H33)-1)</f>
        <v>0</v>
      </c>
      <c r="P30" s="26"/>
      <c r="Q30" s="26"/>
      <c r="R30" s="26"/>
      <c r="S30" s="26"/>
      <c r="T30" s="26"/>
      <c r="U30" s="26"/>
      <c r="V30" s="26"/>
      <c r="W30" s="26"/>
      <c r="X30" s="26"/>
    </row>
    <row r="31" spans="1:24">
      <c r="A31" s="19" t="s">
        <v>35</v>
      </c>
      <c r="B31" s="20" t="s">
        <v>45</v>
      </c>
      <c r="C31" s="26">
        <f>店舗数一覧_2021!C34-店舗数一覧_2020!C34</f>
        <v>6</v>
      </c>
      <c r="D31" s="26">
        <f>店舗数一覧_2021!D34-店舗数一覧_2020!D34</f>
        <v>5</v>
      </c>
      <c r="E31" s="26">
        <f>店舗数一覧_2021!E34-店舗数一覧_2020!E34</f>
        <v>0</v>
      </c>
      <c r="F31" s="26">
        <f>店舗数一覧_2021!F34-店舗数一覧_2020!F34</f>
        <v>-1</v>
      </c>
      <c r="G31" s="26">
        <f>店舗数一覧_2021!G34-店舗数一覧_2020!G34</f>
        <v>0</v>
      </c>
      <c r="H31" s="26">
        <f t="shared" si="0"/>
        <v>10</v>
      </c>
      <c r="I31" s="26"/>
      <c r="J31" s="27">
        <f>IF((店舗数一覧_2020!C34=0),IF(店舗数一覧_2021!C34=0,"-","★"),(店舗数一覧_2021!C34/店舗数一覧_2020!C34)-1)</f>
        <v>7.8947368421052655E-2</v>
      </c>
      <c r="K31" s="27">
        <f>IF((店舗数一覧_2020!D34=0),IF(店舗数一覧_2021!D34=0,"-","★"),(店舗数一覧_2021!D34/店舗数一覧_2020!D34)-1)</f>
        <v>7.4626865671641784E-2</v>
      </c>
      <c r="L31" s="27">
        <f>IF((店舗数一覧_2020!E34=0),IF(店舗数一覧_2021!E34=0,"-","★"),(店舗数一覧_2021!E34/店舗数一覧_2020!E34)-1)</f>
        <v>0</v>
      </c>
      <c r="M31" s="27">
        <f>IF((店舗数一覧_2020!F34=0),IF(店舗数一覧_2021!F34=0,"-","★"),(店舗数一覧_2021!F34/店舗数一覧_2020!F34)-1)</f>
        <v>-9.9999999999999978E-2</v>
      </c>
      <c r="N31" s="27">
        <f>IF((店舗数一覧_2020!G34=0),IF(店舗数一覧_2021!G34=0,"-","★"),(店舗数一覧_2021!G34/店舗数一覧_2020!G34)-1)</f>
        <v>0</v>
      </c>
      <c r="O31" s="27">
        <f>IF((店舗数一覧_2020!H34=0),IF(店舗数一覧_2021!H34=0,"-","★"),(店舗数一覧_2021!H34/店舗数一覧_2020!H34)-1)</f>
        <v>6.024096385542177E-2</v>
      </c>
      <c r="P31" s="26"/>
      <c r="Q31" s="26"/>
      <c r="R31" s="26"/>
      <c r="S31" s="26"/>
      <c r="T31" s="26"/>
      <c r="U31" s="26"/>
      <c r="V31" s="26"/>
      <c r="W31" s="26"/>
      <c r="X31" s="26"/>
    </row>
    <row r="32" spans="1:24">
      <c r="A32" s="19" t="s">
        <v>35</v>
      </c>
      <c r="B32" s="25" t="s">
        <v>46</v>
      </c>
      <c r="C32" s="26">
        <f>店舗数一覧_2021!C35-店舗数一覧_2020!C35</f>
        <v>0</v>
      </c>
      <c r="D32" s="26">
        <f>店舗数一覧_2021!D35-店舗数一覧_2020!D35</f>
        <v>0</v>
      </c>
      <c r="E32" s="26">
        <f>店舗数一覧_2021!E35-店舗数一覧_2020!E35</f>
        <v>0</v>
      </c>
      <c r="F32" s="26">
        <f>店舗数一覧_2021!F35-店舗数一覧_2020!F35</f>
        <v>0</v>
      </c>
      <c r="G32" s="26">
        <f>店舗数一覧_2021!G35-店舗数一覧_2020!G35</f>
        <v>0</v>
      </c>
      <c r="H32" s="26">
        <f t="shared" si="0"/>
        <v>0</v>
      </c>
      <c r="I32" s="26"/>
      <c r="J32" s="27">
        <f>IF((店舗数一覧_2020!C35=0),IF(店舗数一覧_2021!C35=0,"-","★"),(店舗数一覧_2021!C35/店舗数一覧_2020!C35)-1)</f>
        <v>0</v>
      </c>
      <c r="K32" s="27">
        <f>IF((店舗数一覧_2020!D35=0),IF(店舗数一覧_2021!D35=0,"-","★"),(店舗数一覧_2021!D35/店舗数一覧_2020!D35)-1)</f>
        <v>0</v>
      </c>
      <c r="L32" s="27" t="str">
        <f>IF((店舗数一覧_2020!E35=0),IF(店舗数一覧_2021!E35=0,"-","★"),(店舗数一覧_2021!E35/店舗数一覧_2020!E35)-1)</f>
        <v>-</v>
      </c>
      <c r="M32" s="27" t="str">
        <f>IF((店舗数一覧_2020!F35=0),IF(店舗数一覧_2021!F35=0,"-","★"),(店舗数一覧_2021!F35/店舗数一覧_2020!F35)-1)</f>
        <v>-</v>
      </c>
      <c r="N32" s="27" t="str">
        <f>IF((店舗数一覧_2020!G35=0),IF(店舗数一覧_2021!G35=0,"-","★"),(店舗数一覧_2021!G35/店舗数一覧_2020!G35)-1)</f>
        <v>-</v>
      </c>
      <c r="O32" s="27">
        <f>IF((店舗数一覧_2020!H35=0),IF(店舗数一覧_2021!H35=0,"-","★"),(店舗数一覧_2021!H35/店舗数一覧_2020!H35)-1)</f>
        <v>0</v>
      </c>
      <c r="P32" s="26"/>
      <c r="Q32" s="26"/>
      <c r="R32" s="26"/>
      <c r="S32" s="26"/>
      <c r="T32" s="26"/>
      <c r="U32" s="26"/>
      <c r="V32" s="26"/>
      <c r="W32" s="26"/>
      <c r="X32" s="26"/>
    </row>
    <row r="33" spans="1:24">
      <c r="A33" s="19" t="s">
        <v>35</v>
      </c>
      <c r="B33" s="25" t="s">
        <v>47</v>
      </c>
      <c r="C33" s="26">
        <f>店舗数一覧_2021!C36-店舗数一覧_2020!C36</f>
        <v>0</v>
      </c>
      <c r="D33" s="26">
        <f>店舗数一覧_2021!D36-店舗数一覧_2020!D36</f>
        <v>0</v>
      </c>
      <c r="E33" s="26">
        <f>店舗数一覧_2021!E36-店舗数一覧_2020!E36</f>
        <v>0</v>
      </c>
      <c r="F33" s="26">
        <f>店舗数一覧_2021!F36-店舗数一覧_2020!F36</f>
        <v>0</v>
      </c>
      <c r="G33" s="26">
        <f>店舗数一覧_2021!G36-店舗数一覧_2020!G36</f>
        <v>0</v>
      </c>
      <c r="H33" s="26">
        <f t="shared" si="0"/>
        <v>0</v>
      </c>
      <c r="I33" s="26"/>
      <c r="J33" s="27">
        <f>IF((店舗数一覧_2020!C36=0),IF(店舗数一覧_2021!C36=0,"-","★"),(店舗数一覧_2021!C36/店舗数一覧_2020!C36)-1)</f>
        <v>0</v>
      </c>
      <c r="K33" s="27">
        <f>IF((店舗数一覧_2020!D36=0),IF(店舗数一覧_2021!D36=0,"-","★"),(店舗数一覧_2021!D36/店舗数一覧_2020!D36)-1)</f>
        <v>0</v>
      </c>
      <c r="L33" s="27" t="str">
        <f>IF((店舗数一覧_2020!E36=0),IF(店舗数一覧_2021!E36=0,"-","★"),(店舗数一覧_2021!E36/店舗数一覧_2020!E36)-1)</f>
        <v>-</v>
      </c>
      <c r="M33" s="27" t="str">
        <f>IF((店舗数一覧_2020!F36=0),IF(店舗数一覧_2021!F36=0,"-","★"),(店舗数一覧_2021!F36/店舗数一覧_2020!F36)-1)</f>
        <v>-</v>
      </c>
      <c r="N33" s="27" t="str">
        <f>IF((店舗数一覧_2020!G36=0),IF(店舗数一覧_2021!G36=0,"-","★"),(店舗数一覧_2021!G36/店舗数一覧_2020!G36)-1)</f>
        <v>-</v>
      </c>
      <c r="O33" s="27">
        <f>IF((店舗数一覧_2020!H36=0),IF(店舗数一覧_2021!H36=0,"-","★"),(店舗数一覧_2021!H36/店舗数一覧_2020!H36)-1)</f>
        <v>0</v>
      </c>
      <c r="P33" s="26"/>
      <c r="Q33" s="26"/>
      <c r="R33" s="26"/>
      <c r="S33" s="26"/>
      <c r="T33" s="26"/>
      <c r="U33" s="26"/>
      <c r="V33" s="26"/>
      <c r="W33" s="26"/>
      <c r="X33" s="26"/>
    </row>
    <row r="34" spans="1:24">
      <c r="A34" s="19" t="s">
        <v>35</v>
      </c>
      <c r="B34" s="20" t="s">
        <v>48</v>
      </c>
      <c r="C34" s="26">
        <f>店舗数一覧_2021!C37-店舗数一覧_2020!C37</f>
        <v>2</v>
      </c>
      <c r="D34" s="26">
        <f>店舗数一覧_2021!D37-店舗数一覧_2020!D37</f>
        <v>0</v>
      </c>
      <c r="E34" s="26">
        <f>店舗数一覧_2021!E37-店舗数一覧_2020!E37</f>
        <v>0</v>
      </c>
      <c r="F34" s="26">
        <f>店舗数一覧_2021!F37-店舗数一覧_2020!F37</f>
        <v>-2</v>
      </c>
      <c r="G34" s="26">
        <f>店舗数一覧_2021!G37-店舗数一覧_2020!G37</f>
        <v>0</v>
      </c>
      <c r="H34" s="26">
        <f t="shared" si="0"/>
        <v>0</v>
      </c>
      <c r="I34" s="26"/>
      <c r="J34" s="27">
        <f>IF((店舗数一覧_2020!C37=0),IF(店舗数一覧_2021!C37=0,"-","★"),(店舗数一覧_2021!C37/店舗数一覧_2020!C37)-1)</f>
        <v>4.1666666666666741E-2</v>
      </c>
      <c r="K34" s="27">
        <f>IF((店舗数一覧_2020!D37=0),IF(店舗数一覧_2021!D37=0,"-","★"),(店舗数一覧_2021!D37/店舗数一覧_2020!D37)-1)</f>
        <v>0</v>
      </c>
      <c r="L34" s="27">
        <f>IF((店舗数一覧_2020!E37=0),IF(店舗数一覧_2021!E37=0,"-","★"),(店舗数一覧_2021!E37/店舗数一覧_2020!E37)-1)</f>
        <v>0</v>
      </c>
      <c r="M34" s="27">
        <f>IF((店舗数一覧_2020!F37=0),IF(店舗数一覧_2021!F37=0,"-","★"),(店舗数一覧_2021!F37/店舗数一覧_2020!F37)-1)</f>
        <v>-0.22222222222222221</v>
      </c>
      <c r="N34" s="27" t="str">
        <f>IF((店舗数一覧_2020!G37=0),IF(店舗数一覧_2021!G37=0,"-","★"),(店舗数一覧_2021!G37/店舗数一覧_2020!G37)-1)</f>
        <v>-</v>
      </c>
      <c r="O34" s="27">
        <f>IF((店舗数一覧_2020!H37=0),IF(店舗数一覧_2021!H37=0,"-","★"),(店舗数一覧_2021!H37/店舗数一覧_2020!H37)-1)</f>
        <v>0</v>
      </c>
      <c r="P34" s="26"/>
      <c r="Q34" s="26"/>
      <c r="R34" s="26"/>
      <c r="S34" s="26"/>
      <c r="T34" s="26"/>
      <c r="U34" s="26"/>
      <c r="V34" s="26"/>
      <c r="W34" s="26"/>
      <c r="X34" s="26"/>
    </row>
    <row r="35" spans="1:24">
      <c r="A35" s="19" t="s">
        <v>35</v>
      </c>
      <c r="B35" s="28" t="s">
        <v>49</v>
      </c>
      <c r="C35" s="26">
        <f>店舗数一覧_2021!C38-店舗数一覧_2020!C38</f>
        <v>8</v>
      </c>
      <c r="D35" s="26">
        <f>店舗数一覧_2021!D38-店舗数一覧_2020!D38</f>
        <v>5</v>
      </c>
      <c r="E35" s="26">
        <f>店舗数一覧_2021!E38-店舗数一覧_2020!E38</f>
        <v>0</v>
      </c>
      <c r="F35" s="26">
        <f>店舗数一覧_2021!F38-店舗数一覧_2020!F38</f>
        <v>2</v>
      </c>
      <c r="G35" s="26">
        <f>店舗数一覧_2021!G38-店舗数一覧_2020!G38</f>
        <v>0</v>
      </c>
      <c r="H35" s="26">
        <f t="shared" si="0"/>
        <v>15</v>
      </c>
      <c r="I35" s="26"/>
      <c r="J35" s="27">
        <f>IF((店舗数一覧_2020!C38=0),IF(店舗数一覧_2021!C38=0,"-","★"),(店舗数一覧_2021!C38/店舗数一覧_2020!C38)-1)</f>
        <v>7.8431372549019551E-2</v>
      </c>
      <c r="K35" s="27">
        <f>IF((店舗数一覧_2020!D38=0),IF(店舗数一覧_2021!D38=0,"-","★"),(店舗数一覧_2021!D38/店舗数一覧_2020!D38)-1)</f>
        <v>5.1546391752577359E-2</v>
      </c>
      <c r="L35" s="27">
        <f>IF((店舗数一覧_2020!E38=0),IF(店舗数一覧_2021!E38=0,"-","★"),(店舗数一覧_2021!E38/店舗数一覧_2020!E38)-1)</f>
        <v>0</v>
      </c>
      <c r="M35" s="27">
        <f>IF((店舗数一覧_2020!F38=0),IF(店舗数一覧_2021!F38=0,"-","★"),(店舗数一覧_2021!F38/店舗数一覧_2020!F38)-1)</f>
        <v>9.0909090909090828E-2</v>
      </c>
      <c r="N35" s="27">
        <f>IF((店舗数一覧_2020!G38=0),IF(店舗数一覧_2021!G38=0,"-","★"),(店舗数一覧_2021!G38/店舗数一覧_2020!G38)-1)</f>
        <v>0</v>
      </c>
      <c r="O35" s="27">
        <f>IF((店舗数一覧_2020!H38=0),IF(店舗数一覧_2021!H38=0,"-","★"),(店舗数一覧_2021!H38/店舗数一覧_2020!H38)-1)</f>
        <v>6.4377682403433445E-2</v>
      </c>
      <c r="P35" s="26"/>
      <c r="Q35" s="26"/>
      <c r="R35" s="26"/>
      <c r="S35" s="26"/>
      <c r="T35" s="26"/>
      <c r="U35" s="26"/>
      <c r="V35" s="26"/>
      <c r="W35" s="26"/>
      <c r="X35" s="26"/>
    </row>
    <row r="36" spans="1:24">
      <c r="A36" s="19" t="s">
        <v>35</v>
      </c>
      <c r="B36" s="20" t="s">
        <v>50</v>
      </c>
      <c r="C36" s="26">
        <f>店舗数一覧_2021!C39-店舗数一覧_2020!C39</f>
        <v>4</v>
      </c>
      <c r="D36" s="26">
        <f>店舗数一覧_2021!D39-店舗数一覧_2020!D39</f>
        <v>1</v>
      </c>
      <c r="E36" s="26">
        <f>店舗数一覧_2021!E39-店舗数一覧_2020!E39</f>
        <v>0</v>
      </c>
      <c r="F36" s="26">
        <f>店舗数一覧_2021!F39-店舗数一覧_2020!F39</f>
        <v>-1</v>
      </c>
      <c r="G36" s="26">
        <f>店舗数一覧_2021!G39-店舗数一覧_2020!G39</f>
        <v>0</v>
      </c>
      <c r="H36" s="26">
        <f t="shared" si="0"/>
        <v>4</v>
      </c>
      <c r="I36" s="26"/>
      <c r="J36" s="27">
        <f>IF((店舗数一覧_2020!C39=0),IF(店舗数一覧_2021!C39=0,"-","★"),(店舗数一覧_2021!C39/店舗数一覧_2020!C39)-1)</f>
        <v>7.0175438596491224E-2</v>
      </c>
      <c r="K36" s="27">
        <f>IF((店舗数一覧_2020!D39=0),IF(店舗数一覧_2021!D39=0,"-","★"),(店舗数一覧_2021!D39/店舗数一覧_2020!D39)-1)</f>
        <v>2.1276595744680771E-2</v>
      </c>
      <c r="L36" s="27">
        <f>IF((店舗数一覧_2020!E39=0),IF(店舗数一覧_2021!E39=0,"-","★"),(店舗数一覧_2021!E39/店舗数一覧_2020!E39)-1)</f>
        <v>0</v>
      </c>
      <c r="M36" s="27">
        <f>IF((店舗数一覧_2020!F39=0),IF(店舗数一覧_2021!F39=0,"-","★"),(店舗数一覧_2021!F39/店舗数一覧_2020!F39)-1)</f>
        <v>-7.1428571428571397E-2</v>
      </c>
      <c r="N36" s="27" t="str">
        <f>IF((店舗数一覧_2020!G39=0),IF(店舗数一覧_2021!G39=0,"-","★"),(店舗数一覧_2021!G39/店舗数一覧_2020!G39)-1)</f>
        <v>-</v>
      </c>
      <c r="O36" s="27">
        <f>IF((店舗数一覧_2020!H39=0),IF(店舗数一覧_2021!H39=0,"-","★"),(店舗数一覧_2021!H39/店舗数一覧_2020!H39)-1)</f>
        <v>3.1496062992125928E-2</v>
      </c>
      <c r="P36" s="26"/>
      <c r="Q36" s="26"/>
      <c r="R36" s="26"/>
      <c r="S36" s="26"/>
      <c r="T36" s="26"/>
      <c r="U36" s="26"/>
      <c r="V36" s="26"/>
      <c r="W36" s="26"/>
      <c r="X36" s="26"/>
    </row>
    <row r="37" spans="1:24">
      <c r="A37" s="19" t="s">
        <v>35</v>
      </c>
      <c r="B37" s="20" t="s">
        <v>51</v>
      </c>
      <c r="C37" s="26">
        <f>店舗数一覧_2021!C40-店舗数一覧_2020!C40</f>
        <v>0</v>
      </c>
      <c r="D37" s="26">
        <f>店舗数一覧_2021!D40-店舗数一覧_2020!D40</f>
        <v>1</v>
      </c>
      <c r="E37" s="26">
        <f>店舗数一覧_2021!E40-店舗数一覧_2020!E40</f>
        <v>0</v>
      </c>
      <c r="F37" s="26">
        <f>店舗数一覧_2021!F40-店舗数一覧_2020!F40</f>
        <v>0</v>
      </c>
      <c r="G37" s="26">
        <f>店舗数一覧_2021!G40-店舗数一覧_2020!G40</f>
        <v>0</v>
      </c>
      <c r="H37" s="26">
        <f t="shared" si="0"/>
        <v>1</v>
      </c>
      <c r="I37" s="26"/>
      <c r="J37" s="27">
        <f>IF((店舗数一覧_2020!C40=0),IF(店舗数一覧_2021!C40=0,"-","★"),(店舗数一覧_2021!C40/店舗数一覧_2020!C40)-1)</f>
        <v>0</v>
      </c>
      <c r="K37" s="27">
        <f>IF((店舗数一覧_2020!D40=0),IF(店舗数一覧_2021!D40=0,"-","★"),(店舗数一覧_2021!D40/店舗数一覧_2020!D40)-1)</f>
        <v>4.5454545454545414E-2</v>
      </c>
      <c r="L37" s="27">
        <f>IF((店舗数一覧_2020!E40=0),IF(店舗数一覧_2021!E40=0,"-","★"),(店舗数一覧_2021!E40/店舗数一覧_2020!E40)-1)</f>
        <v>0</v>
      </c>
      <c r="M37" s="27">
        <f>IF((店舗数一覧_2020!F40=0),IF(店舗数一覧_2021!F40=0,"-","★"),(店舗数一覧_2021!F40/店舗数一覧_2020!F40)-1)</f>
        <v>0</v>
      </c>
      <c r="N37" s="27" t="str">
        <f>IF((店舗数一覧_2020!G40=0),IF(店舗数一覧_2021!G40=0,"-","★"),(店舗数一覧_2021!G40/店舗数一覧_2020!G40)-1)</f>
        <v>-</v>
      </c>
      <c r="O37" s="27">
        <f>IF((店舗数一覧_2020!H40=0),IF(店舗数一覧_2021!H40=0,"-","★"),(店舗数一覧_2021!H40/店舗数一覧_2020!H40)-1)</f>
        <v>1.5873015873015817E-2</v>
      </c>
      <c r="P37" s="26"/>
      <c r="Q37" s="26"/>
      <c r="R37" s="26"/>
      <c r="S37" s="26"/>
      <c r="T37" s="26"/>
      <c r="U37" s="26"/>
      <c r="V37" s="26"/>
      <c r="W37" s="26"/>
      <c r="X37" s="26"/>
    </row>
    <row r="38" spans="1:24">
      <c r="A38" s="19" t="s">
        <v>35</v>
      </c>
      <c r="B38" s="20" t="s">
        <v>52</v>
      </c>
      <c r="C38" s="26">
        <f>店舗数一覧_2021!C41-店舗数一覧_2020!C41</f>
        <v>4</v>
      </c>
      <c r="D38" s="26">
        <f>店舗数一覧_2021!D41-店舗数一覧_2020!D41</f>
        <v>2</v>
      </c>
      <c r="E38" s="26">
        <f>店舗数一覧_2021!E41-店舗数一覧_2020!E41</f>
        <v>0</v>
      </c>
      <c r="F38" s="26">
        <f>店舗数一覧_2021!F41-店舗数一覧_2020!F41</f>
        <v>0</v>
      </c>
      <c r="G38" s="26">
        <f>店舗数一覧_2021!G41-店舗数一覧_2020!G41</f>
        <v>0</v>
      </c>
      <c r="H38" s="26">
        <f t="shared" si="0"/>
        <v>6</v>
      </c>
      <c r="I38" s="26"/>
      <c r="J38" s="27">
        <f>IF((店舗数一覧_2020!C41=0),IF(店舗数一覧_2021!C41=0,"-","★"),(店舗数一覧_2021!C41/店舗数一覧_2020!C41)-1)</f>
        <v>8.8888888888888795E-2</v>
      </c>
      <c r="K38" s="27">
        <f>IF((店舗数一覧_2020!D41=0),IF(店舗数一覧_2021!D41=0,"-","★"),(店舗数一覧_2021!D41/店舗数一覧_2020!D41)-1)</f>
        <v>5.7142857142857162E-2</v>
      </c>
      <c r="L38" s="27">
        <f>IF((店舗数一覧_2020!E41=0),IF(店舗数一覧_2021!E41=0,"-","★"),(店舗数一覧_2021!E41/店舗数一覧_2020!E41)-1)</f>
        <v>0</v>
      </c>
      <c r="M38" s="27">
        <f>IF((店舗数一覧_2020!F41=0),IF(店舗数一覧_2021!F41=0,"-","★"),(店舗数一覧_2021!F41/店舗数一覧_2020!F41)-1)</f>
        <v>0</v>
      </c>
      <c r="N38" s="27" t="str">
        <f>IF((店舗数一覧_2020!G41=0),IF(店舗数一覧_2021!G41=0,"-","★"),(店舗数一覧_2021!G41/店舗数一覧_2020!G41)-1)</f>
        <v>-</v>
      </c>
      <c r="O38" s="27">
        <f>IF((店舗数一覧_2020!H41=0),IF(店舗数一覧_2021!H41=0,"-","★"),(店舗数一覧_2021!H41/店舗数一覧_2020!H41)-1)</f>
        <v>5.7692307692307709E-2</v>
      </c>
      <c r="P38" s="26"/>
      <c r="Q38" s="26"/>
      <c r="R38" s="26"/>
      <c r="S38" s="26"/>
      <c r="T38" s="26"/>
      <c r="U38" s="26"/>
      <c r="V38" s="26"/>
      <c r="W38" s="26"/>
      <c r="X38" s="26"/>
    </row>
    <row r="39" spans="1:24">
      <c r="A39" s="19" t="s">
        <v>35</v>
      </c>
      <c r="B39" s="20" t="s">
        <v>53</v>
      </c>
      <c r="C39" s="26">
        <f>店舗数一覧_2021!C42-店舗数一覧_2020!C42</f>
        <v>1</v>
      </c>
      <c r="D39" s="26">
        <f>店舗数一覧_2021!D42-店舗数一覧_2020!D42</f>
        <v>0</v>
      </c>
      <c r="E39" s="26">
        <f>店舗数一覧_2021!E42-店舗数一覧_2020!E42</f>
        <v>0</v>
      </c>
      <c r="F39" s="26">
        <f>店舗数一覧_2021!F42-店舗数一覧_2020!F42</f>
        <v>0</v>
      </c>
      <c r="G39" s="26">
        <f>店舗数一覧_2021!G42-店舗数一覧_2020!G42</f>
        <v>0</v>
      </c>
      <c r="H39" s="26">
        <f t="shared" si="0"/>
        <v>1</v>
      </c>
      <c r="I39" s="26"/>
      <c r="J39" s="27">
        <f>IF((店舗数一覧_2020!C42=0),IF(店舗数一覧_2021!C42=0,"-","★"),(店舗数一覧_2021!C42/店舗数一覧_2020!C42)-1)</f>
        <v>4.0000000000000036E-2</v>
      </c>
      <c r="K39" s="27">
        <f>IF((店舗数一覧_2020!D42=0),IF(店舗数一覧_2021!D42=0,"-","★"),(店舗数一覧_2021!D42/店舗数一覧_2020!D42)-1)</f>
        <v>0</v>
      </c>
      <c r="L39" s="27">
        <f>IF((店舗数一覧_2020!E42=0),IF(店舗数一覧_2021!E42=0,"-","★"),(店舗数一覧_2021!E42/店舗数一覧_2020!E42)-1)</f>
        <v>0</v>
      </c>
      <c r="M39" s="27">
        <f>IF((店舗数一覧_2020!F42=0),IF(店舗数一覧_2021!F42=0,"-","★"),(店舗数一覧_2021!F42/店舗数一覧_2020!F42)-1)</f>
        <v>0</v>
      </c>
      <c r="N39" s="27">
        <f>IF((店舗数一覧_2020!G42=0),IF(店舗数一覧_2021!G42=0,"-","★"),(店舗数一覧_2021!G42/店舗数一覧_2020!G42)-1)</f>
        <v>0</v>
      </c>
      <c r="O39" s="27">
        <f>IF((店舗数一覧_2020!H42=0),IF(店舗数一覧_2021!H42=0,"-","★"),(店舗数一覧_2021!H42/店舗数一覧_2020!H42)-1)</f>
        <v>2.0000000000000018E-2</v>
      </c>
      <c r="P39" s="26"/>
      <c r="Q39" s="26"/>
      <c r="R39" s="26"/>
      <c r="S39" s="26"/>
      <c r="T39" s="26"/>
      <c r="U39" s="26"/>
      <c r="V39" s="26"/>
      <c r="W39" s="26"/>
      <c r="X39" s="26"/>
    </row>
    <row r="40" spans="1:24">
      <c r="A40" s="19" t="s">
        <v>35</v>
      </c>
      <c r="B40" s="20" t="s">
        <v>54</v>
      </c>
      <c r="C40" s="26">
        <f>店舗数一覧_2021!C43-店舗数一覧_2020!C43</f>
        <v>9</v>
      </c>
      <c r="D40" s="26">
        <f>店舗数一覧_2021!D43-店舗数一覧_2020!D43</f>
        <v>1</v>
      </c>
      <c r="E40" s="26">
        <f>店舗数一覧_2021!E43-店舗数一覧_2020!E43</f>
        <v>0</v>
      </c>
      <c r="F40" s="26">
        <f>店舗数一覧_2021!F43-店舗数一覧_2020!F43</f>
        <v>2</v>
      </c>
      <c r="G40" s="26">
        <f>店舗数一覧_2021!G43-店舗数一覧_2020!G43</f>
        <v>0</v>
      </c>
      <c r="H40" s="26">
        <f t="shared" si="0"/>
        <v>12</v>
      </c>
      <c r="I40" s="26"/>
      <c r="J40" s="27">
        <f>IF((店舗数一覧_2020!C43=0),IF(店舗数一覧_2021!C43=0,"-","★"),(店舗数一覧_2021!C43/店舗数一覧_2020!C43)-1)</f>
        <v>9.473684210526323E-2</v>
      </c>
      <c r="K40" s="27">
        <f>IF((店舗数一覧_2020!D43=0),IF(店舗数一覧_2021!D43=0,"-","★"),(店舗数一覧_2021!D43/店舗数一覧_2020!D43)-1)</f>
        <v>1.388888888888884E-2</v>
      </c>
      <c r="L40" s="27">
        <f>IF((店舗数一覧_2020!E43=0),IF(店舗数一覧_2021!E43=0,"-","★"),(店舗数一覧_2021!E43/店舗数一覧_2020!E43)-1)</f>
        <v>0</v>
      </c>
      <c r="M40" s="27">
        <f>IF((店舗数一覧_2020!F43=0),IF(店舗数一覧_2021!F43=0,"-","★"),(店舗数一覧_2021!F43/店舗数一覧_2020!F43)-1)</f>
        <v>2.7397260273972712E-2</v>
      </c>
      <c r="N40" s="27" t="str">
        <f>IF((店舗数一覧_2020!G43=0),IF(店舗数一覧_2021!G43=0,"-","★"),(店舗数一覧_2021!G43/店舗数一覧_2020!G43)-1)</f>
        <v>-</v>
      </c>
      <c r="O40" s="27">
        <f>IF((店舗数一覧_2020!H43=0),IF(店舗数一覧_2021!H43=0,"-","★"),(店舗数一覧_2021!H43/店舗数一覧_2020!H43)-1)</f>
        <v>4.9180327868852514E-2</v>
      </c>
      <c r="P40" s="26"/>
      <c r="Q40" s="26"/>
      <c r="R40" s="26"/>
      <c r="S40" s="26"/>
      <c r="T40" s="26"/>
      <c r="U40" s="26"/>
      <c r="V40" s="26"/>
      <c r="W40" s="26"/>
      <c r="X40" s="26"/>
    </row>
    <row r="41" spans="1:24">
      <c r="A41" s="19" t="s">
        <v>35</v>
      </c>
      <c r="B41" s="20" t="s">
        <v>55</v>
      </c>
      <c r="C41" s="26">
        <f>店舗数一覧_2021!C44-店舗数一覧_2020!C44</f>
        <v>8</v>
      </c>
      <c r="D41" s="26">
        <f>店舗数一覧_2021!D44-店舗数一覧_2020!D44</f>
        <v>2</v>
      </c>
      <c r="E41" s="26">
        <f>店舗数一覧_2021!E44-店舗数一覧_2020!E44</f>
        <v>0</v>
      </c>
      <c r="F41" s="26">
        <f>店舗数一覧_2021!F44-店舗数一覧_2020!F44</f>
        <v>1</v>
      </c>
      <c r="G41" s="26">
        <f>店舗数一覧_2021!G44-店舗数一覧_2020!G44</f>
        <v>0</v>
      </c>
      <c r="H41" s="26">
        <f t="shared" si="0"/>
        <v>11</v>
      </c>
      <c r="I41" s="26"/>
      <c r="J41" s="27">
        <f>IF((店舗数一覧_2020!C44=0),IF(店舗数一覧_2021!C44=0,"-","★"),(店舗数一覧_2021!C44/店舗数一覧_2020!C44)-1)</f>
        <v>7.9207920792079278E-2</v>
      </c>
      <c r="K41" s="27">
        <f>IF((店舗数一覧_2020!D44=0),IF(店舗数一覧_2021!D44=0,"-","★"),(店舗数一覧_2021!D44/店舗数一覧_2020!D44)-1)</f>
        <v>2.3255813953488413E-2</v>
      </c>
      <c r="L41" s="27">
        <f>IF((店舗数一覧_2020!E44=0),IF(店舗数一覧_2021!E44=0,"-","★"),(店舗数一覧_2021!E44/店舗数一覧_2020!E44)-1)</f>
        <v>0</v>
      </c>
      <c r="M41" s="27">
        <f>IF((店舗数一覧_2020!F44=0),IF(店舗数一覧_2021!F44=0,"-","★"),(店舗数一覧_2021!F44/店舗数一覧_2020!F44)-1)</f>
        <v>3.4482758620689724E-2</v>
      </c>
      <c r="N41" s="27">
        <f>IF((店舗数一覧_2020!G44=0),IF(店舗数一覧_2021!G44=0,"-","★"),(店舗数一覧_2021!G44/店舗数一覧_2020!G44)-1)</f>
        <v>0</v>
      </c>
      <c r="O41" s="27">
        <f>IF((店舗数一覧_2020!H44=0),IF(店舗数一覧_2021!H44=0,"-","★"),(店舗数一覧_2021!H44/店舗数一覧_2020!H44)-1)</f>
        <v>4.8458149779735615E-2</v>
      </c>
      <c r="P41" s="26"/>
      <c r="Q41" s="26"/>
      <c r="R41" s="26"/>
      <c r="S41" s="26"/>
      <c r="T41" s="26"/>
      <c r="U41" s="26"/>
      <c r="V41" s="26"/>
      <c r="W41" s="26"/>
      <c r="X41" s="26"/>
    </row>
    <row r="42" spans="1:24">
      <c r="A42" s="19" t="s">
        <v>35</v>
      </c>
      <c r="B42" s="20" t="s">
        <v>56</v>
      </c>
      <c r="C42" s="26">
        <f>店舗数一覧_2021!C45-店舗数一覧_2020!C45</f>
        <v>1</v>
      </c>
      <c r="D42" s="26">
        <f>店舗数一覧_2021!D45-店舗数一覧_2020!D45</f>
        <v>1</v>
      </c>
      <c r="E42" s="26">
        <f>店舗数一覧_2021!E45-店舗数一覧_2020!E45</f>
        <v>-1</v>
      </c>
      <c r="F42" s="26">
        <f>店舗数一覧_2021!F45-店舗数一覧_2020!F45</f>
        <v>1</v>
      </c>
      <c r="G42" s="26">
        <f>店舗数一覧_2021!G45-店舗数一覧_2020!G45</f>
        <v>0</v>
      </c>
      <c r="H42" s="26">
        <f t="shared" si="0"/>
        <v>2</v>
      </c>
      <c r="I42" s="26"/>
      <c r="J42" s="27">
        <f>IF((店舗数一覧_2020!C45=0),IF(店舗数一覧_2021!C45=0,"-","★"),(店舗数一覧_2021!C45/店舗数一覧_2020!C45)-1)</f>
        <v>4.5454545454545414E-2</v>
      </c>
      <c r="K42" s="27">
        <f>IF((店舗数一覧_2020!D45=0),IF(店舗数一覧_2021!D45=0,"-","★"),(店舗数一覧_2021!D45/店舗数一覧_2020!D45)-1)</f>
        <v>6.25E-2</v>
      </c>
      <c r="L42" s="27">
        <f>IF((店舗数一覧_2020!E45=0),IF(店舗数一覧_2021!E45=0,"-","★"),(店舗数一覧_2021!E45/店舗数一覧_2020!E45)-1)</f>
        <v>-0.1428571428571429</v>
      </c>
      <c r="M42" s="27">
        <f>IF((店舗数一覧_2020!F45=0),IF(店舗数一覧_2021!F45=0,"-","★"),(店舗数一覧_2021!F45/店舗数一覧_2020!F45)-1)</f>
        <v>0.5</v>
      </c>
      <c r="N42" s="27" t="str">
        <f>IF((店舗数一覧_2020!G45=0),IF(店舗数一覧_2021!G45=0,"-","★"),(店舗数一覧_2021!G45/店舗数一覧_2020!G45)-1)</f>
        <v>-</v>
      </c>
      <c r="O42" s="27">
        <f>IF((店舗数一覧_2020!H45=0),IF(店舗数一覧_2021!H45=0,"-","★"),(店舗数一覧_2021!H45/店舗数一覧_2020!H45)-1)</f>
        <v>4.2553191489361764E-2</v>
      </c>
      <c r="P42" s="26"/>
      <c r="Q42" s="26"/>
      <c r="R42" s="26"/>
      <c r="S42" s="26"/>
      <c r="T42" s="26"/>
      <c r="U42" s="26"/>
      <c r="V42" s="26"/>
      <c r="W42" s="26"/>
      <c r="X42" s="26"/>
    </row>
    <row r="43" spans="1:24">
      <c r="A43" s="19" t="s">
        <v>35</v>
      </c>
      <c r="B43" s="20" t="s">
        <v>57</v>
      </c>
      <c r="C43" s="26">
        <f>店舗数一覧_2021!C46-店舗数一覧_2020!C46</f>
        <v>4</v>
      </c>
      <c r="D43" s="26">
        <f>店舗数一覧_2021!D46-店舗数一覧_2020!D46</f>
        <v>-1</v>
      </c>
      <c r="E43" s="26">
        <f>店舗数一覧_2021!E46-店舗数一覧_2020!E46</f>
        <v>0</v>
      </c>
      <c r="F43" s="26">
        <f>店舗数一覧_2021!F46-店舗数一覧_2020!F46</f>
        <v>0</v>
      </c>
      <c r="G43" s="26">
        <f>店舗数一覧_2021!G46-店舗数一覧_2020!G46</f>
        <v>0</v>
      </c>
      <c r="H43" s="26">
        <f t="shared" si="0"/>
        <v>3</v>
      </c>
      <c r="I43" s="26"/>
      <c r="J43" s="27">
        <f>IF((店舗数一覧_2020!C46=0),IF(店舗数一覧_2021!C46=0,"-","★"),(店舗数一覧_2021!C46/店舗数一覧_2020!C46)-1)</f>
        <v>0.11111111111111116</v>
      </c>
      <c r="K43" s="27">
        <f>IF((店舗数一覧_2020!D46=0),IF(店舗数一覧_2021!D46=0,"-","★"),(店舗数一覧_2021!D46/店舗数一覧_2020!D46)-1)</f>
        <v>-3.8461538461538436E-2</v>
      </c>
      <c r="L43" s="27">
        <f>IF((店舗数一覧_2020!E46=0),IF(店舗数一覧_2021!E46=0,"-","★"),(店舗数一覧_2021!E46/店舗数一覧_2020!E46)-1)</f>
        <v>0</v>
      </c>
      <c r="M43" s="27">
        <f>IF((店舗数一覧_2020!F46=0),IF(店舗数一覧_2021!F46=0,"-","★"),(店舗数一覧_2021!F46/店舗数一覧_2020!F46)-1)</f>
        <v>0</v>
      </c>
      <c r="N43" s="27" t="str">
        <f>IF((店舗数一覧_2020!G46=0),IF(店舗数一覧_2021!G46=0,"-","★"),(店舗数一覧_2021!G46/店舗数一覧_2020!G46)-1)</f>
        <v>-</v>
      </c>
      <c r="O43" s="27">
        <f>IF((店舗数一覧_2020!H46=0),IF(店舗数一覧_2021!H46=0,"-","★"),(店舗数一覧_2021!H46/店舗数一覧_2020!H46)-1)</f>
        <v>4.0540540540540571E-2</v>
      </c>
      <c r="P43" s="26"/>
      <c r="Q43" s="26"/>
      <c r="R43" s="26"/>
      <c r="S43" s="26"/>
      <c r="T43" s="26"/>
      <c r="U43" s="26"/>
      <c r="V43" s="26"/>
      <c r="W43" s="26"/>
      <c r="X43" s="26"/>
    </row>
    <row r="44" spans="1:24">
      <c r="A44" s="19" t="s">
        <v>35</v>
      </c>
      <c r="B44" s="20" t="s">
        <v>58</v>
      </c>
      <c r="C44" s="26">
        <f>店舗数一覧_2021!C47-店舗数一覧_2020!C47</f>
        <v>2</v>
      </c>
      <c r="D44" s="26">
        <f>店舗数一覧_2021!D47-店舗数一覧_2020!D47</f>
        <v>1</v>
      </c>
      <c r="E44" s="26">
        <f>店舗数一覧_2021!E47-店舗数一覧_2020!E47</f>
        <v>-1</v>
      </c>
      <c r="F44" s="26">
        <f>店舗数一覧_2021!F47-店舗数一覧_2020!F47</f>
        <v>0</v>
      </c>
      <c r="G44" s="26">
        <f>店舗数一覧_2021!G47-店舗数一覧_2020!G47</f>
        <v>0</v>
      </c>
      <c r="H44" s="26">
        <f t="shared" si="0"/>
        <v>2</v>
      </c>
      <c r="I44" s="26"/>
      <c r="J44" s="27">
        <f>IF((店舗数一覧_2020!C47=0),IF(店舗数一覧_2021!C47=0,"-","★"),(店舗数一覧_2021!C47/店舗数一覧_2020!C47)-1)</f>
        <v>4.6511627906976827E-2</v>
      </c>
      <c r="K44" s="27">
        <f>IF((店舗数一覧_2020!D47=0),IF(店舗数一覧_2021!D47=0,"-","★"),(店舗数一覧_2021!D47/店舗数一覧_2020!D47)-1)</f>
        <v>2.4999999999999911E-2</v>
      </c>
      <c r="L44" s="27">
        <f>IF((店舗数一覧_2020!E47=0),IF(店舗数一覧_2021!E47=0,"-","★"),(店舗数一覧_2021!E47/店舗数一覧_2020!E47)-1)</f>
        <v>-0.19999999999999996</v>
      </c>
      <c r="M44" s="27">
        <f>IF((店舗数一覧_2020!F47=0),IF(店舗数一覧_2021!F47=0,"-","★"),(店舗数一覧_2021!F47/店舗数一覧_2020!F47)-1)</f>
        <v>0</v>
      </c>
      <c r="N44" s="27">
        <f>IF((店舗数一覧_2020!G47=0),IF(店舗数一覧_2021!G47=0,"-","★"),(店舗数一覧_2021!G47/店舗数一覧_2020!G47)-1)</f>
        <v>0</v>
      </c>
      <c r="O44" s="27">
        <f>IF((店舗数一覧_2020!H47=0),IF(店舗数一覧_2021!H47=0,"-","★"),(店舗数一覧_2021!H47/店舗数一覧_2020!H47)-1)</f>
        <v>1.9417475728155331E-2</v>
      </c>
      <c r="P44" s="26"/>
      <c r="Q44" s="26"/>
      <c r="R44" s="26"/>
      <c r="S44" s="26"/>
      <c r="T44" s="26"/>
      <c r="U44" s="26"/>
      <c r="V44" s="26"/>
      <c r="W44" s="26"/>
      <c r="X44" s="26"/>
    </row>
    <row r="45" spans="1:24">
      <c r="A45" s="19" t="s">
        <v>35</v>
      </c>
      <c r="B45" s="20" t="s">
        <v>59</v>
      </c>
      <c r="C45" s="26">
        <f>店舗数一覧_2021!C48-店舗数一覧_2020!C48</f>
        <v>3</v>
      </c>
      <c r="D45" s="26">
        <f>店舗数一覧_2021!D48-店舗数一覧_2020!D48</f>
        <v>0</v>
      </c>
      <c r="E45" s="26">
        <f>店舗数一覧_2021!E48-店舗数一覧_2020!E48</f>
        <v>0</v>
      </c>
      <c r="F45" s="26">
        <f>店舗数一覧_2021!F48-店舗数一覧_2020!F48</f>
        <v>2</v>
      </c>
      <c r="G45" s="26">
        <f>店舗数一覧_2021!G48-店舗数一覧_2020!G48</f>
        <v>0</v>
      </c>
      <c r="H45" s="26">
        <f t="shared" si="0"/>
        <v>5</v>
      </c>
      <c r="I45" s="26"/>
      <c r="J45" s="27">
        <f>IF((店舗数一覧_2020!C48=0),IF(店舗数一覧_2021!C48=0,"-","★"),(店舗数一覧_2021!C48/店舗数一覧_2020!C48)-1)</f>
        <v>0.11538461538461542</v>
      </c>
      <c r="K45" s="27">
        <f>IF((店舗数一覧_2020!D48=0),IF(店舗数一覧_2021!D48=0,"-","★"),(店舗数一覧_2021!D48/店舗数一覧_2020!D48)-1)</f>
        <v>0</v>
      </c>
      <c r="L45" s="27">
        <f>IF((店舗数一覧_2020!E48=0),IF(店舗数一覧_2021!E48=0,"-","★"),(店舗数一覧_2021!E48/店舗数一覧_2020!E48)-1)</f>
        <v>0</v>
      </c>
      <c r="M45" s="27">
        <f>IF((店舗数一覧_2020!F48=0),IF(店舗数一覧_2021!F48=0,"-","★"),(店舗数一覧_2021!F48/店舗数一覧_2020!F48)-1)</f>
        <v>0.18181818181818188</v>
      </c>
      <c r="N45" s="27" t="str">
        <f>IF((店舗数一覧_2020!G48=0),IF(店舗数一覧_2021!G48=0,"-","★"),(店舗数一覧_2021!G48/店舗数一覧_2020!G48)-1)</f>
        <v>-</v>
      </c>
      <c r="O45" s="27">
        <f>IF((店舗数一覧_2020!H48=0),IF(店舗数一覧_2021!H48=0,"-","★"),(店舗数一覧_2021!H48/店舗数一覧_2020!H48)-1)</f>
        <v>8.4745762711864403E-2</v>
      </c>
      <c r="P45" s="26"/>
      <c r="Q45" s="26"/>
      <c r="R45" s="26"/>
      <c r="S45" s="26"/>
      <c r="T45" s="26"/>
      <c r="U45" s="26"/>
      <c r="V45" s="26"/>
      <c r="W45" s="26"/>
      <c r="X45" s="26"/>
    </row>
    <row r="46" spans="1:24">
      <c r="A46" s="19" t="s">
        <v>35</v>
      </c>
      <c r="B46" s="20" t="s">
        <v>60</v>
      </c>
      <c r="C46" s="26">
        <f>店舗数一覧_2021!C49-店舗数一覧_2020!C49</f>
        <v>0</v>
      </c>
      <c r="D46" s="26">
        <f>店舗数一覧_2021!D49-店舗数一覧_2020!D49</f>
        <v>0</v>
      </c>
      <c r="E46" s="26">
        <f>店舗数一覧_2021!E49-店舗数一覧_2020!E49</f>
        <v>0</v>
      </c>
      <c r="F46" s="26">
        <f>店舗数一覧_2021!F49-店舗数一覧_2020!F49</f>
        <v>1</v>
      </c>
      <c r="G46" s="26">
        <f>店舗数一覧_2021!G49-店舗数一覧_2020!G49</f>
        <v>0</v>
      </c>
      <c r="H46" s="26">
        <f t="shared" si="0"/>
        <v>1</v>
      </c>
      <c r="I46" s="26"/>
      <c r="J46" s="27">
        <f>IF((店舗数一覧_2020!C49=0),IF(店舗数一覧_2021!C49=0,"-","★"),(店舗数一覧_2021!C49/店舗数一覧_2020!C49)-1)</f>
        <v>0</v>
      </c>
      <c r="K46" s="27">
        <f>IF((店舗数一覧_2020!D49=0),IF(店舗数一覧_2021!D49=0,"-","★"),(店舗数一覧_2021!D49/店舗数一覧_2020!D49)-1)</f>
        <v>0</v>
      </c>
      <c r="L46" s="27">
        <f>IF((店舗数一覧_2020!E49=0),IF(店舗数一覧_2021!E49=0,"-","★"),(店舗数一覧_2021!E49/店舗数一覧_2020!E49)-1)</f>
        <v>0</v>
      </c>
      <c r="M46" s="27">
        <f>IF((店舗数一覧_2020!F49=0),IF(店舗数一覧_2021!F49=0,"-","★"),(店舗数一覧_2021!F49/店舗数一覧_2020!F49)-1)</f>
        <v>0.16666666666666674</v>
      </c>
      <c r="N46" s="27" t="str">
        <f>IF((店舗数一覧_2020!G49=0),IF(店舗数一覧_2021!G49=0,"-","★"),(店舗数一覧_2021!G49/店舗数一覧_2020!G49)-1)</f>
        <v>-</v>
      </c>
      <c r="O46" s="27">
        <f>IF((店舗数一覧_2020!H49=0),IF(店舗数一覧_2021!H49=0,"-","★"),(店舗数一覧_2021!H49/店舗数一覧_2020!H49)-1)</f>
        <v>3.5714285714285809E-2</v>
      </c>
      <c r="P46" s="26"/>
      <c r="Q46" s="26"/>
      <c r="R46" s="26"/>
      <c r="S46" s="26"/>
      <c r="T46" s="26"/>
      <c r="U46" s="26"/>
      <c r="V46" s="26"/>
      <c r="W46" s="26"/>
      <c r="X46" s="26"/>
    </row>
    <row r="47" spans="1:24">
      <c r="A47" s="19" t="s">
        <v>35</v>
      </c>
      <c r="B47" s="20" t="s">
        <v>61</v>
      </c>
      <c r="C47" s="26">
        <f>店舗数一覧_2021!C50-店舗数一覧_2020!C50</f>
        <v>1</v>
      </c>
      <c r="D47" s="26">
        <f>店舗数一覧_2021!D50-店舗数一覧_2020!D50</f>
        <v>4</v>
      </c>
      <c r="E47" s="26">
        <f>店舗数一覧_2021!E50-店舗数一覧_2020!E50</f>
        <v>-2</v>
      </c>
      <c r="F47" s="26">
        <f>店舗数一覧_2021!F50-店舗数一覧_2020!F50</f>
        <v>0</v>
      </c>
      <c r="G47" s="26">
        <f>店舗数一覧_2021!G50-店舗数一覧_2020!G50</f>
        <v>0</v>
      </c>
      <c r="H47" s="26">
        <f t="shared" si="0"/>
        <v>3</v>
      </c>
      <c r="I47" s="26"/>
      <c r="J47" s="27">
        <f>IF((店舗数一覧_2020!C50=0),IF(店舗数一覧_2021!C50=0,"-","★"),(店舗数一覧_2021!C50/店舗数一覧_2020!C50)-1)</f>
        <v>1.9230769230769162E-2</v>
      </c>
      <c r="K47" s="27">
        <f>IF((店舗数一覧_2020!D50=0),IF(店舗数一覧_2021!D50=0,"-","★"),(店舗数一覧_2021!D50/店舗数一覧_2020!D50)-1)</f>
        <v>9.3023255813953432E-2</v>
      </c>
      <c r="L47" s="27">
        <f>IF((店舗数一覧_2020!E50=0),IF(店舗数一覧_2021!E50=0,"-","★"),(店舗数一覧_2021!E50/店舗数一覧_2020!E50)-1)</f>
        <v>-0.18181818181818177</v>
      </c>
      <c r="M47" s="27">
        <f>IF((店舗数一覧_2020!F50=0),IF(店舗数一覧_2021!F50=0,"-","★"),(店舗数一覧_2021!F50/店舗数一覧_2020!F50)-1)</f>
        <v>0</v>
      </c>
      <c r="N47" s="27" t="str">
        <f>IF((店舗数一覧_2020!G50=0),IF(店舗数一覧_2021!G50=0,"-","★"),(店舗数一覧_2021!G50/店舗数一覧_2020!G50)-1)</f>
        <v>-</v>
      </c>
      <c r="O47" s="27">
        <f>IF((店舗数一覧_2020!H50=0),IF(店舗数一覧_2021!H50=0,"-","★"),(店舗数一覧_2021!H50/店舗数一覧_2020!H50)-1)</f>
        <v>2.3622047244094446E-2</v>
      </c>
      <c r="P47" s="26"/>
      <c r="Q47" s="26"/>
      <c r="R47" s="26"/>
      <c r="S47" s="26"/>
      <c r="T47" s="26"/>
      <c r="U47" s="26"/>
      <c r="V47" s="26"/>
      <c r="W47" s="26"/>
      <c r="X47" s="26"/>
    </row>
    <row r="48" spans="1:24">
      <c r="A48" s="19" t="s">
        <v>35</v>
      </c>
      <c r="B48" s="20" t="s">
        <v>62</v>
      </c>
      <c r="C48" s="26">
        <f>店舗数一覧_2021!C51-店舗数一覧_2020!C51</f>
        <v>1</v>
      </c>
      <c r="D48" s="26">
        <f>店舗数一覧_2021!D51-店舗数一覧_2020!D51</f>
        <v>0</v>
      </c>
      <c r="E48" s="26">
        <f>店舗数一覧_2021!E51-店舗数一覧_2020!E51</f>
        <v>0</v>
      </c>
      <c r="F48" s="26">
        <f>店舗数一覧_2021!F51-店舗数一覧_2020!F51</f>
        <v>1</v>
      </c>
      <c r="G48" s="26">
        <f>店舗数一覧_2021!G51-店舗数一覧_2020!G51</f>
        <v>0</v>
      </c>
      <c r="H48" s="26">
        <f t="shared" si="0"/>
        <v>2</v>
      </c>
      <c r="I48" s="26"/>
      <c r="J48" s="27">
        <f>IF((店舗数一覧_2020!C51=0),IF(店舗数一覧_2021!C51=0,"-","★"),(店舗数一覧_2021!C51/店舗数一覧_2020!C51)-1)</f>
        <v>0.33333333333333326</v>
      </c>
      <c r="K48" s="27">
        <f>IF((店舗数一覧_2020!D51=0),IF(店舗数一覧_2021!D51=0,"-","★"),(店舗数一覧_2021!D51/店舗数一覧_2020!D51)-1)</f>
        <v>0</v>
      </c>
      <c r="L48" s="27">
        <f>IF((店舗数一覧_2020!E51=0),IF(店舗数一覧_2021!E51=0,"-","★"),(店舗数一覧_2021!E51/店舗数一覧_2020!E51)-1)</f>
        <v>0</v>
      </c>
      <c r="M48" s="27">
        <f>IF((店舗数一覧_2020!F51=0),IF(店舗数一覧_2021!F51=0,"-","★"),(店舗数一覧_2021!F51/店舗数一覧_2020!F51)-1)</f>
        <v>1</v>
      </c>
      <c r="N48" s="27" t="str">
        <f>IF((店舗数一覧_2020!G51=0),IF(店舗数一覧_2021!G51=0,"-","★"),(店舗数一覧_2021!G51/店舗数一覧_2020!G51)-1)</f>
        <v>-</v>
      </c>
      <c r="O48" s="27">
        <f>IF((店舗数一覧_2020!H51=0),IF(店舗数一覧_2021!H51=0,"-","★"),(店舗数一覧_2021!H51/店舗数一覧_2020!H51)-1)</f>
        <v>0.28571428571428581</v>
      </c>
      <c r="P48" s="26"/>
      <c r="Q48" s="26"/>
      <c r="R48" s="26"/>
      <c r="S48" s="26"/>
      <c r="T48" s="26"/>
      <c r="U48" s="26"/>
      <c r="V48" s="26"/>
      <c r="W48" s="26"/>
      <c r="X48" s="26"/>
    </row>
    <row r="49" spans="1:24">
      <c r="A49" s="19" t="s">
        <v>35</v>
      </c>
      <c r="B49" s="25" t="s">
        <v>63</v>
      </c>
      <c r="C49" s="26">
        <f>店舗数一覧_2021!C52-店舗数一覧_2020!C52</f>
        <v>0</v>
      </c>
      <c r="D49" s="26">
        <f>店舗数一覧_2021!D52-店舗数一覧_2020!D52</f>
        <v>0</v>
      </c>
      <c r="E49" s="26">
        <f>店舗数一覧_2021!E52-店舗数一覧_2020!E52</f>
        <v>0</v>
      </c>
      <c r="F49" s="26">
        <f>店舗数一覧_2021!F52-店舗数一覧_2020!F52</f>
        <v>0</v>
      </c>
      <c r="G49" s="26">
        <f>店舗数一覧_2021!G52-店舗数一覧_2020!G52</f>
        <v>0</v>
      </c>
      <c r="H49" s="26">
        <f t="shared" si="0"/>
        <v>0</v>
      </c>
      <c r="I49" s="26"/>
      <c r="J49" s="27">
        <f>IF((店舗数一覧_2020!C52=0),IF(店舗数一覧_2021!C52=0,"-","★"),(店舗数一覧_2021!C52/店舗数一覧_2020!C52)-1)</f>
        <v>0</v>
      </c>
      <c r="K49" s="27">
        <f>IF((店舗数一覧_2020!D52=0),IF(店舗数一覧_2021!D52=0,"-","★"),(店舗数一覧_2021!D52/店舗数一覧_2020!D52)-1)</f>
        <v>0</v>
      </c>
      <c r="L49" s="27" t="str">
        <f>IF((店舗数一覧_2020!E52=0),IF(店舗数一覧_2021!E52=0,"-","★"),(店舗数一覧_2021!E52/店舗数一覧_2020!E52)-1)</f>
        <v>-</v>
      </c>
      <c r="M49" s="27" t="str">
        <f>IF((店舗数一覧_2020!F52=0),IF(店舗数一覧_2021!F52=0,"-","★"),(店舗数一覧_2021!F52/店舗数一覧_2020!F52)-1)</f>
        <v>-</v>
      </c>
      <c r="N49" s="27" t="str">
        <f>IF((店舗数一覧_2020!G52=0),IF(店舗数一覧_2021!G52=0,"-","★"),(店舗数一覧_2021!G52/店舗数一覧_2020!G52)-1)</f>
        <v>-</v>
      </c>
      <c r="O49" s="27">
        <f>IF((店舗数一覧_2020!H52=0),IF(店舗数一覧_2021!H52=0,"-","★"),(店舗数一覧_2021!H52/店舗数一覧_2020!H52)-1)</f>
        <v>0</v>
      </c>
      <c r="P49" s="26"/>
      <c r="Q49" s="27">
        <f>IF((店舗数一覧_2020!N53=0),IF(店舗数一覧_2021!M53=0,"-","★"),(店舗数一覧_2021!M53/店舗数一覧_2020!N53)-1)</f>
        <v>6.8756319514661213E-2</v>
      </c>
      <c r="R49" s="27">
        <f>IF((店舗数一覧_2020!O53=0),IF(店舗数一覧_2021!N53=0,"-","★"),(店舗数一覧_2021!N53/店舗数一覧_2020!O53)-1)</f>
        <v>3.398058252427183E-2</v>
      </c>
      <c r="S49" s="27">
        <f>IF((店舗数一覧_2020!P53=0),IF(店舗数一覧_2021!O53=0,"-","★"),(店舗数一覧_2021!O53/店舗数一覧_2020!P53)-1)</f>
        <v>-5.2238805970149294E-2</v>
      </c>
      <c r="T49" s="27">
        <f>IF((店舗数一覧_2020!Q53=0),IF(店舗数一覧_2021!P53=0,"-","★"),(店舗数一覧_2021!P53/店舗数一覧_2020!Q53)-1)</f>
        <v>1.6181229773462702E-2</v>
      </c>
      <c r="U49" s="27">
        <f>IF((店舗数一覧_2020!R53=0),IF(店舗数一覧_2021!Q53=0,"-","★"),(店舗数一覧_2021!Q53/店舗数一覧_2020!R53)-1)</f>
        <v>0</v>
      </c>
      <c r="V49" s="27">
        <f>IF((店舗数一覧_2020!S53=0),IF(店舗数一覧_2021!R53=0,"-","★"),(店舗数一覧_2021!R53/店舗数一覧_2020!S53)-1)</f>
        <v>4.1519434628975338E-2</v>
      </c>
      <c r="W49" s="26"/>
      <c r="X49" s="26"/>
    </row>
    <row r="50" spans="1:24">
      <c r="A50" s="19" t="s">
        <v>35</v>
      </c>
      <c r="B50" s="20" t="s">
        <v>64</v>
      </c>
      <c r="C50" s="26">
        <f>店舗数一覧_2021!C53-店舗数一覧_2020!C53</f>
        <v>0</v>
      </c>
      <c r="D50" s="26">
        <f>店舗数一覧_2021!D53-店舗数一覧_2020!D53</f>
        <v>0</v>
      </c>
      <c r="E50" s="26">
        <f>店舗数一覧_2021!E53-店舗数一覧_2020!E53</f>
        <v>0</v>
      </c>
      <c r="F50" s="26">
        <f>店舗数一覧_2021!F53-店舗数一覧_2020!F53</f>
        <v>0</v>
      </c>
      <c r="G50" s="26">
        <f>店舗数一覧_2021!G53-店舗数一覧_2020!G53</f>
        <v>0</v>
      </c>
      <c r="H50" s="26">
        <f t="shared" si="0"/>
        <v>0</v>
      </c>
      <c r="I50" s="26"/>
      <c r="J50" s="27">
        <f>IF((店舗数一覧_2020!C53=0),IF(店舗数一覧_2021!C53=0,"-","★"),(店舗数一覧_2021!C53/店舗数一覧_2020!C53)-1)</f>
        <v>0</v>
      </c>
      <c r="K50" s="27" t="str">
        <f>IF((店舗数一覧_2020!D53=0),IF(店舗数一覧_2021!D53=0,"-","★"),(店舗数一覧_2021!D53/店舗数一覧_2020!D53)-1)</f>
        <v>-</v>
      </c>
      <c r="L50" s="27" t="str">
        <f>IF((店舗数一覧_2020!E53=0),IF(店舗数一覧_2021!E53=0,"-","★"),(店舗数一覧_2021!E53/店舗数一覧_2020!E53)-1)</f>
        <v>-</v>
      </c>
      <c r="M50" s="27" t="str">
        <f>IF((店舗数一覧_2020!F53=0),IF(店舗数一覧_2021!F53=0,"-","★"),(店舗数一覧_2021!F53/店舗数一覧_2020!F53)-1)</f>
        <v>-</v>
      </c>
      <c r="N50" s="27" t="str">
        <f>IF((店舗数一覧_2020!G53=0),IF(店舗数一覧_2021!G53=0,"-","★"),(店舗数一覧_2021!G53/店舗数一覧_2020!G53)-1)</f>
        <v>-</v>
      </c>
      <c r="O50" s="27">
        <f>IF((店舗数一覧_2020!H53=0),IF(店舗数一覧_2021!H53=0,"-","★"),(店舗数一覧_2021!H53/店舗数一覧_2020!H53)-1)</f>
        <v>0</v>
      </c>
      <c r="P50" s="26"/>
      <c r="Q50" s="26">
        <f>SUM(C22:C50)</f>
        <v>68</v>
      </c>
      <c r="R50" s="26">
        <f>SUM(D22:D50)</f>
        <v>28</v>
      </c>
      <c r="S50" s="26">
        <f>SUM(E22:E50)</f>
        <v>-7</v>
      </c>
      <c r="T50" s="26">
        <f>SUM(F22:F50)</f>
        <v>5</v>
      </c>
      <c r="U50" s="26">
        <f>SUM(G22:G50)</f>
        <v>0</v>
      </c>
      <c r="V50" s="26">
        <f>SUM(Q50:U50)</f>
        <v>94</v>
      </c>
      <c r="W50" s="26"/>
      <c r="X50" s="26"/>
    </row>
    <row r="51" spans="1:24">
      <c r="A51" s="19" t="s">
        <v>65</v>
      </c>
      <c r="B51" s="20" t="s">
        <v>66</v>
      </c>
      <c r="C51" s="26">
        <f>店舗数一覧_2021!C55-店舗数一覧_2020!C55</f>
        <v>9</v>
      </c>
      <c r="D51" s="26">
        <f>店舗数一覧_2021!D55-店舗数一覧_2020!D55</f>
        <v>1</v>
      </c>
      <c r="E51" s="26">
        <f>店舗数一覧_2021!E55-店舗数一覧_2020!E55</f>
        <v>0</v>
      </c>
      <c r="F51" s="26">
        <f>店舗数一覧_2021!F55-店舗数一覧_2020!F55</f>
        <v>0</v>
      </c>
      <c r="G51" s="26">
        <f>店舗数一覧_2021!G55-店舗数一覧_2020!G55</f>
        <v>0</v>
      </c>
      <c r="H51" s="26">
        <f t="shared" si="0"/>
        <v>10</v>
      </c>
      <c r="I51" s="26"/>
      <c r="J51" s="27">
        <f>IF((店舗数一覧_2020!C55=0),IF(店舗数一覧_2021!C55=0,"-","★"),(店舗数一覧_2021!C55/店舗数一覧_2020!C55)-1)</f>
        <v>6.7164179104477695E-2</v>
      </c>
      <c r="K51" s="27">
        <f>IF((店舗数一覧_2020!D55=0),IF(店舗数一覧_2021!D55=0,"-","★"),(店舗数一覧_2021!D55/店舗数一覧_2020!D55)-1)</f>
        <v>1.1904761904761862E-2</v>
      </c>
      <c r="L51" s="27">
        <f>IF((店舗数一覧_2020!E55=0),IF(店舗数一覧_2021!E55=0,"-","★"),(店舗数一覧_2021!E55/店舗数一覧_2020!E55)-1)</f>
        <v>0</v>
      </c>
      <c r="M51" s="27">
        <f>IF((店舗数一覧_2020!F55=0),IF(店舗数一覧_2021!F55=0,"-","★"),(店舗数一覧_2021!F55/店舗数一覧_2020!F55)-1)</f>
        <v>0</v>
      </c>
      <c r="N51" s="27">
        <f>IF((店舗数一覧_2020!G55=0),IF(店舗数一覧_2021!G55=0,"-","★"),(店舗数一覧_2021!G55/店舗数一覧_2020!G55)-1)</f>
        <v>0</v>
      </c>
      <c r="O51" s="27">
        <f>IF((店舗数一覧_2020!H55=0),IF(店舗数一覧_2021!H55=0,"-","★"),(店舗数一覧_2021!H55/店舗数一覧_2020!H55)-1)</f>
        <v>3.4129692832764569E-2</v>
      </c>
      <c r="P51" s="26"/>
      <c r="Q51" s="26"/>
      <c r="R51" s="26"/>
      <c r="S51" s="26"/>
      <c r="T51" s="26"/>
      <c r="U51" s="26"/>
      <c r="V51" s="26"/>
      <c r="W51" s="26"/>
      <c r="X51" s="26"/>
    </row>
    <row r="52" spans="1:24">
      <c r="A52" s="19" t="s">
        <v>65</v>
      </c>
      <c r="B52" s="20" t="s">
        <v>67</v>
      </c>
      <c r="C52" s="26">
        <f>店舗数一覧_2021!C56-店舗数一覧_2020!C56</f>
        <v>2</v>
      </c>
      <c r="D52" s="26">
        <f>店舗数一覧_2021!D56-店舗数一覧_2020!D56</f>
        <v>2</v>
      </c>
      <c r="E52" s="26">
        <f>店舗数一覧_2021!E56-店舗数一覧_2020!E56</f>
        <v>-1</v>
      </c>
      <c r="F52" s="26">
        <f>店舗数一覧_2021!F56-店舗数一覧_2020!F56</f>
        <v>0</v>
      </c>
      <c r="G52" s="26">
        <f>店舗数一覧_2021!G56-店舗数一覧_2020!G56</f>
        <v>0</v>
      </c>
      <c r="H52" s="26">
        <f t="shared" si="0"/>
        <v>3</v>
      </c>
      <c r="I52" s="26"/>
      <c r="J52" s="27">
        <f>IF((店舗数一覧_2020!C56=0),IF(店舗数一覧_2021!C56=0,"-","★"),(店舗数一覧_2021!C56/店舗数一覧_2020!C56)-1)</f>
        <v>3.5714285714285809E-2</v>
      </c>
      <c r="K52" s="27">
        <f>IF((店舗数一覧_2020!D56=0),IF(店舗数一覧_2021!D56=0,"-","★"),(店舗数一覧_2021!D56/店舗数一覧_2020!D56)-1)</f>
        <v>0.10000000000000009</v>
      </c>
      <c r="L52" s="27">
        <f>IF((店舗数一覧_2020!E56=0),IF(店舗数一覧_2021!E56=0,"-","★"),(店舗数一覧_2021!E56/店舗数一覧_2020!E56)-1)</f>
        <v>-5.0000000000000044E-2</v>
      </c>
      <c r="M52" s="27">
        <f>IF((店舗数一覧_2020!F56=0),IF(店舗数一覧_2021!F56=0,"-","★"),(店舗数一覧_2021!F56/店舗数一覧_2020!F56)-1)</f>
        <v>0</v>
      </c>
      <c r="N52" s="27" t="str">
        <f>IF((店舗数一覧_2020!G56=0),IF(店舗数一覧_2021!G56=0,"-","★"),(店舗数一覧_2021!G56/店舗数一覧_2020!G56)-1)</f>
        <v>-</v>
      </c>
      <c r="O52" s="27">
        <f>IF((店舗数一覧_2020!H56=0),IF(店舗数一覧_2021!H56=0,"-","★"),(店舗数一覧_2021!H56/店舗数一覧_2020!H56)-1)</f>
        <v>2.5423728813559254E-2</v>
      </c>
      <c r="P52" s="26"/>
      <c r="Q52" s="26"/>
      <c r="R52" s="26"/>
      <c r="S52" s="26"/>
      <c r="T52" s="26"/>
      <c r="U52" s="26"/>
      <c r="V52" s="26"/>
      <c r="W52" s="26"/>
      <c r="X52" s="26"/>
    </row>
    <row r="53" spans="1:24">
      <c r="A53" s="19" t="s">
        <v>65</v>
      </c>
      <c r="B53" s="20" t="s">
        <v>68</v>
      </c>
      <c r="C53" s="26">
        <f>店舗数一覧_2021!C57-店舗数一覧_2020!C57</f>
        <v>3</v>
      </c>
      <c r="D53" s="26">
        <f>店舗数一覧_2021!D57-店舗数一覧_2020!D57</f>
        <v>3</v>
      </c>
      <c r="E53" s="26">
        <f>店舗数一覧_2021!E57-店舗数一覧_2020!E57</f>
        <v>0</v>
      </c>
      <c r="F53" s="26">
        <f>店舗数一覧_2021!F57-店舗数一覧_2020!F57</f>
        <v>1</v>
      </c>
      <c r="G53" s="26">
        <f>店舗数一覧_2021!G57-店舗数一覧_2020!G57</f>
        <v>0</v>
      </c>
      <c r="H53" s="26">
        <f t="shared" si="0"/>
        <v>7</v>
      </c>
      <c r="I53" s="26"/>
      <c r="J53" s="27">
        <f>IF((店舗数一覧_2020!C57=0),IF(店舗数一覧_2021!C57=0,"-","★"),(店舗数一覧_2021!C57/店舗数一覧_2020!C57)-1)</f>
        <v>8.8235294117646967E-2</v>
      </c>
      <c r="K53" s="27">
        <f>IF((店舗数一覧_2020!D57=0),IF(店舗数一覧_2021!D57=0,"-","★"),(店舗数一覧_2021!D57/店舗数一覧_2020!D57)-1)</f>
        <v>0.27272727272727271</v>
      </c>
      <c r="L53" s="27">
        <f>IF((店舗数一覧_2020!E57=0),IF(店舗数一覧_2021!E57=0,"-","★"),(店舗数一覧_2021!E57/店舗数一覧_2020!E57)-1)</f>
        <v>0</v>
      </c>
      <c r="M53" s="27">
        <f>IF((店舗数一覧_2020!F57=0),IF(店舗数一覧_2021!F57=0,"-","★"),(店舗数一覧_2021!F57/店舗数一覧_2020!F57)-1)</f>
        <v>4.7619047619047672E-2</v>
      </c>
      <c r="N53" s="27" t="str">
        <f>IF((店舗数一覧_2020!G57=0),IF(店舗数一覧_2021!G57=0,"-","★"),(店舗数一覧_2021!G57/店舗数一覧_2020!G57)-1)</f>
        <v>-</v>
      </c>
      <c r="O53" s="27">
        <f>IF((店舗数一覧_2020!H57=0),IF(店舗数一覧_2021!H57=0,"-","★"),(店舗数一覧_2021!H57/店舗数一覧_2020!H57)-1)</f>
        <v>9.5890410958904049E-2</v>
      </c>
      <c r="P53" s="26"/>
      <c r="Q53" s="26"/>
      <c r="R53" s="26"/>
      <c r="S53" s="26"/>
      <c r="T53" s="26"/>
      <c r="U53" s="26"/>
      <c r="V53" s="26"/>
      <c r="W53" s="26"/>
      <c r="X53" s="26"/>
    </row>
    <row r="54" spans="1:24">
      <c r="A54" s="19" t="s">
        <v>65</v>
      </c>
      <c r="B54" s="20" t="s">
        <v>69</v>
      </c>
      <c r="C54" s="26">
        <f>店舗数一覧_2021!C58-店舗数一覧_2020!C58</f>
        <v>4</v>
      </c>
      <c r="D54" s="26">
        <f>店舗数一覧_2021!D58-店舗数一覧_2020!D58</f>
        <v>1</v>
      </c>
      <c r="E54" s="26">
        <f>店舗数一覧_2021!E58-店舗数一覧_2020!E58</f>
        <v>0</v>
      </c>
      <c r="F54" s="26">
        <f>店舗数一覧_2021!F58-店舗数一覧_2020!F58</f>
        <v>1</v>
      </c>
      <c r="G54" s="26">
        <f>店舗数一覧_2021!G58-店舗数一覧_2020!G58</f>
        <v>0</v>
      </c>
      <c r="H54" s="26">
        <f t="shared" si="0"/>
        <v>6</v>
      </c>
      <c r="I54" s="26"/>
      <c r="J54" s="27">
        <f>IF((店舗数一覧_2020!C58=0),IF(店舗数一覧_2021!C58=0,"-","★"),(店舗数一覧_2021!C58/店舗数一覧_2020!C58)-1)</f>
        <v>0.11428571428571432</v>
      </c>
      <c r="K54" s="27">
        <f>IF((店舗数一覧_2020!D58=0),IF(店舗数一覧_2021!D58=0,"-","★"),(店舗数一覧_2021!D58/店舗数一覧_2020!D58)-1)</f>
        <v>5.2631578947368363E-2</v>
      </c>
      <c r="L54" s="27">
        <f>IF((店舗数一覧_2020!E58=0),IF(店舗数一覧_2021!E58=0,"-","★"),(店舗数一覧_2021!E58/店舗数一覧_2020!E58)-1)</f>
        <v>0</v>
      </c>
      <c r="M54" s="27">
        <f>IF((店舗数一覧_2020!F58=0),IF(店舗数一覧_2021!F58=0,"-","★"),(店舗数一覧_2021!F58/店舗数一覧_2020!F58)-1)</f>
        <v>3.5714285714285809E-2</v>
      </c>
      <c r="N54" s="27" t="str">
        <f>IF((店舗数一覧_2020!G58=0),IF(店舗数一覧_2021!G58=0,"-","★"),(店舗数一覧_2021!G58/店舗数一覧_2020!G58)-1)</f>
        <v>-</v>
      </c>
      <c r="O54" s="27">
        <f>IF((店舗数一覧_2020!H58=0),IF(店舗数一覧_2021!H58=0,"-","★"),(店舗数一覧_2021!H58/店舗数一覧_2020!H58)-1)</f>
        <v>6.4516129032258007E-2</v>
      </c>
      <c r="P54" s="26"/>
      <c r="Q54" s="26"/>
      <c r="R54" s="26"/>
      <c r="S54" s="26"/>
      <c r="T54" s="26"/>
      <c r="U54" s="26"/>
      <c r="V54" s="26"/>
      <c r="W54" s="26"/>
      <c r="X54" s="26"/>
    </row>
    <row r="55" spans="1:24">
      <c r="A55" s="19" t="s">
        <v>65</v>
      </c>
      <c r="B55" s="20" t="s">
        <v>70</v>
      </c>
      <c r="C55" s="26">
        <f>店舗数一覧_2021!C59-店舗数一覧_2020!C59</f>
        <v>1</v>
      </c>
      <c r="D55" s="26">
        <f>店舗数一覧_2021!D59-店舗数一覧_2020!D59</f>
        <v>0</v>
      </c>
      <c r="E55" s="26">
        <f>店舗数一覧_2021!E59-店舗数一覧_2020!E59</f>
        <v>0</v>
      </c>
      <c r="F55" s="26">
        <f>店舗数一覧_2021!F59-店舗数一覧_2020!F59</f>
        <v>0</v>
      </c>
      <c r="G55" s="26">
        <f>店舗数一覧_2021!G59-店舗数一覧_2020!G59</f>
        <v>0</v>
      </c>
      <c r="H55" s="26">
        <f t="shared" si="0"/>
        <v>1</v>
      </c>
      <c r="I55" s="26"/>
      <c r="J55" s="27">
        <f>IF((店舗数一覧_2020!C59=0),IF(店舗数一覧_2021!C59=0,"-","★"),(店舗数一覧_2021!C59/店舗数一覧_2020!C59)-1)</f>
        <v>8.3333333333333259E-2</v>
      </c>
      <c r="K55" s="27">
        <f>IF((店舗数一覧_2020!D59=0),IF(店舗数一覧_2021!D59=0,"-","★"),(店舗数一覧_2021!D59/店舗数一覧_2020!D59)-1)</f>
        <v>0</v>
      </c>
      <c r="L55" s="27">
        <f>IF((店舗数一覧_2020!E59=0),IF(店舗数一覧_2021!E59=0,"-","★"),(店舗数一覧_2021!E59/店舗数一覧_2020!E59)-1)</f>
        <v>0</v>
      </c>
      <c r="M55" s="27">
        <f>IF((店舗数一覧_2020!F59=0),IF(店舗数一覧_2021!F59=0,"-","★"),(店舗数一覧_2021!F59/店舗数一覧_2020!F59)-1)</f>
        <v>0</v>
      </c>
      <c r="N55" s="27" t="str">
        <f>IF((店舗数一覧_2020!G59=0),IF(店舗数一覧_2021!G59=0,"-","★"),(店舗数一覧_2021!G59/店舗数一覧_2020!G59)-1)</f>
        <v>-</v>
      </c>
      <c r="O55" s="27">
        <f>IF((店舗数一覧_2020!H59=0),IF(店舗数一覧_2021!H59=0,"-","★"),(店舗数一覧_2021!H59/店舗数一覧_2020!H59)-1)</f>
        <v>3.5714285714285809E-2</v>
      </c>
      <c r="P55" s="26"/>
      <c r="Q55" s="26"/>
      <c r="R55" s="26"/>
      <c r="S55" s="26"/>
      <c r="T55" s="26"/>
      <c r="U55" s="26"/>
      <c r="V55" s="26"/>
      <c r="W55" s="26"/>
      <c r="X55" s="26"/>
    </row>
    <row r="56" spans="1:24">
      <c r="A56" s="19" t="s">
        <v>65</v>
      </c>
      <c r="B56" s="20" t="s">
        <v>71</v>
      </c>
      <c r="C56" s="26">
        <f>店舗数一覧_2021!C60-店舗数一覧_2020!C60</f>
        <v>3</v>
      </c>
      <c r="D56" s="26">
        <f>店舗数一覧_2021!D60-店舗数一覧_2020!D60</f>
        <v>0</v>
      </c>
      <c r="E56" s="26">
        <f>店舗数一覧_2021!E60-店舗数一覧_2020!E60</f>
        <v>0</v>
      </c>
      <c r="F56" s="26">
        <f>店舗数一覧_2021!F60-店舗数一覧_2020!F60</f>
        <v>2</v>
      </c>
      <c r="G56" s="26">
        <f>店舗数一覧_2021!G60-店舗数一覧_2020!G60</f>
        <v>0</v>
      </c>
      <c r="H56" s="26">
        <f t="shared" si="0"/>
        <v>5</v>
      </c>
      <c r="I56" s="26"/>
      <c r="J56" s="27">
        <f>IF((店舗数一覧_2020!C60=0),IF(店舗数一覧_2021!C60=0,"-","★"),(店舗数一覧_2021!C60/店舗数一覧_2020!C60)-1)</f>
        <v>0.16666666666666674</v>
      </c>
      <c r="K56" s="27">
        <f>IF((店舗数一覧_2020!D60=0),IF(店舗数一覧_2021!D60=0,"-","★"),(店舗数一覧_2021!D60/店舗数一覧_2020!D60)-1)</f>
        <v>0</v>
      </c>
      <c r="L56" s="27">
        <f>IF((店舗数一覧_2020!E60=0),IF(店舗数一覧_2021!E60=0,"-","★"),(店舗数一覧_2021!E60/店舗数一覧_2020!E60)-1)</f>
        <v>0</v>
      </c>
      <c r="M56" s="27">
        <f>IF((店舗数一覧_2020!F60=0),IF(店舗数一覧_2021!F60=0,"-","★"),(店舗数一覧_2021!F60/店舗数一覧_2020!F60)-1)</f>
        <v>0.22222222222222232</v>
      </c>
      <c r="N56" s="27" t="str">
        <f>IF((店舗数一覧_2020!G60=0),IF(店舗数一覧_2021!G60=0,"-","★"),(店舗数一覧_2021!G60/店舗数一覧_2020!G60)-1)</f>
        <v>-</v>
      </c>
      <c r="O56" s="27">
        <f>IF((店舗数一覧_2020!H60=0),IF(店舗数一覧_2021!H60=0,"-","★"),(店舗数一覧_2021!H60/店舗数一覧_2020!H60)-1)</f>
        <v>0.125</v>
      </c>
      <c r="P56" s="26"/>
      <c r="Q56" s="26"/>
      <c r="R56" s="26"/>
      <c r="S56" s="26"/>
      <c r="T56" s="26"/>
      <c r="U56" s="26"/>
      <c r="V56" s="26"/>
      <c r="W56" s="26"/>
      <c r="X56" s="26"/>
    </row>
    <row r="57" spans="1:24">
      <c r="A57" s="19" t="s">
        <v>65</v>
      </c>
      <c r="B57" s="20" t="s">
        <v>72</v>
      </c>
      <c r="C57" s="26">
        <f>店舗数一覧_2021!C61-店舗数一覧_2020!C61</f>
        <v>17</v>
      </c>
      <c r="D57" s="26">
        <f>店舗数一覧_2021!D61-店舗数一覧_2020!D61</f>
        <v>1</v>
      </c>
      <c r="E57" s="26">
        <f>店舗数一覧_2021!E61-店舗数一覧_2020!E61</f>
        <v>-1</v>
      </c>
      <c r="F57" s="26">
        <f>店舗数一覧_2021!F61-店舗数一覧_2020!F61</f>
        <v>0</v>
      </c>
      <c r="G57" s="26">
        <f>店舗数一覧_2021!G61-店舗数一覧_2020!G61</f>
        <v>0</v>
      </c>
      <c r="H57" s="26">
        <f t="shared" si="0"/>
        <v>17</v>
      </c>
      <c r="I57" s="26"/>
      <c r="J57" s="27">
        <f>IF((店舗数一覧_2020!C61=0),IF(店舗数一覧_2021!C61=0,"-","★"),(店舗数一覧_2021!C61/店舗数一覧_2020!C61)-1)</f>
        <v>0.13076923076923075</v>
      </c>
      <c r="K57" s="27">
        <f>IF((店舗数一覧_2020!D61=0),IF(店舗数一覧_2021!D61=0,"-","★"),(店舗数一覧_2021!D61/店舗数一覧_2020!D61)-1)</f>
        <v>1.4705882352941124E-2</v>
      </c>
      <c r="L57" s="27">
        <f>IF((店舗数一覧_2020!E61=0),IF(店舗数一覧_2021!E61=0,"-","★"),(店舗数一覧_2021!E61/店舗数一覧_2020!E61)-1)</f>
        <v>-5.8823529411764719E-2</v>
      </c>
      <c r="M57" s="27">
        <f>IF((店舗数一覧_2020!F61=0),IF(店舗数一覧_2021!F61=0,"-","★"),(店舗数一覧_2021!F61/店舗数一覧_2020!F61)-1)</f>
        <v>0</v>
      </c>
      <c r="N57" s="27">
        <f>IF((店舗数一覧_2020!G61=0),IF(店舗数一覧_2021!G61=0,"-","★"),(店舗数一覧_2021!G61/店舗数一覧_2020!G61)-1)</f>
        <v>0</v>
      </c>
      <c r="O57" s="27">
        <f>IF((店舗数一覧_2020!H61=0),IF(店舗数一覧_2021!H61=0,"-","★"),(店舗数一覧_2021!H61/店舗数一覧_2020!H61)-1)</f>
        <v>6.6666666666666652E-2</v>
      </c>
      <c r="P57" s="26"/>
      <c r="Q57" s="26"/>
      <c r="R57" s="26"/>
      <c r="S57" s="26"/>
      <c r="T57" s="26"/>
      <c r="U57" s="26"/>
      <c r="V57" s="26"/>
      <c r="W57" s="26"/>
      <c r="X57" s="26"/>
    </row>
    <row r="58" spans="1:24">
      <c r="A58" s="19" t="s">
        <v>65</v>
      </c>
      <c r="B58" s="20" t="s">
        <v>73</v>
      </c>
      <c r="C58" s="26">
        <f>店舗数一覧_2021!C62-店舗数一覧_2020!C62</f>
        <v>5</v>
      </c>
      <c r="D58" s="26">
        <f>店舗数一覧_2021!D62-店舗数一覧_2020!D62</f>
        <v>4</v>
      </c>
      <c r="E58" s="26">
        <f>店舗数一覧_2021!E62-店舗数一覧_2020!E62</f>
        <v>0</v>
      </c>
      <c r="F58" s="26">
        <f>店舗数一覧_2021!F62-店舗数一覧_2020!F62</f>
        <v>-3</v>
      </c>
      <c r="G58" s="26">
        <f>店舗数一覧_2021!G62-店舗数一覧_2020!G62</f>
        <v>0</v>
      </c>
      <c r="H58" s="26">
        <f t="shared" si="0"/>
        <v>6</v>
      </c>
      <c r="I58" s="26"/>
      <c r="J58" s="27">
        <f>IF((店舗数一覧_2020!C62=0),IF(店舗数一覧_2021!C62=0,"-","★"),(店舗数一覧_2021!C62/店舗数一覧_2020!C62)-1)</f>
        <v>6.8493150684931559E-2</v>
      </c>
      <c r="K58" s="27">
        <f>IF((店舗数一覧_2020!D62=0),IF(店舗数一覧_2021!D62=0,"-","★"),(店舗数一覧_2021!D62/店舗数一覧_2020!D62)-1)</f>
        <v>0.11428571428571432</v>
      </c>
      <c r="L58" s="27">
        <f>IF((店舗数一覧_2020!E62=0),IF(店舗数一覧_2021!E62=0,"-","★"),(店舗数一覧_2021!E62/店舗数一覧_2020!E62)-1)</f>
        <v>0</v>
      </c>
      <c r="M58" s="27">
        <f>IF((店舗数一覧_2020!F62=0),IF(店舗数一覧_2021!F62=0,"-","★"),(店舗数一覧_2021!F62/店舗数一覧_2020!F62)-1)</f>
        <v>-0.1428571428571429</v>
      </c>
      <c r="N58" s="27" t="str">
        <f>IF((店舗数一覧_2020!G62=0),IF(店舗数一覧_2021!G62=0,"-","★"),(店舗数一覧_2021!G62/店舗数一覧_2020!G62)-1)</f>
        <v>-</v>
      </c>
      <c r="O58" s="27">
        <f>IF((店舗数一覧_2020!H62=0),IF(店舗数一覧_2021!H62=0,"-","★"),(店舗数一覧_2021!H62/店舗数一覧_2020!H62)-1)</f>
        <v>4.2253521126760507E-2</v>
      </c>
      <c r="P58" s="26"/>
      <c r="Q58" s="26"/>
      <c r="R58" s="26"/>
      <c r="S58" s="26"/>
      <c r="T58" s="26"/>
      <c r="U58" s="26"/>
      <c r="V58" s="26"/>
      <c r="W58" s="26"/>
      <c r="X58" s="26"/>
    </row>
    <row r="59" spans="1:24">
      <c r="A59" s="19" t="s">
        <v>65</v>
      </c>
      <c r="B59" s="20" t="s">
        <v>74</v>
      </c>
      <c r="C59" s="26">
        <f>店舗数一覧_2021!C63-店舗数一覧_2020!C63</f>
        <v>0</v>
      </c>
      <c r="D59" s="26">
        <f>店舗数一覧_2021!D63-店舗数一覧_2020!D63</f>
        <v>2</v>
      </c>
      <c r="E59" s="26">
        <f>店舗数一覧_2021!E63-店舗数一覧_2020!E63</f>
        <v>0</v>
      </c>
      <c r="F59" s="26">
        <f>店舗数一覧_2021!F63-店舗数一覧_2020!F63</f>
        <v>0</v>
      </c>
      <c r="G59" s="26">
        <f>店舗数一覧_2021!G63-店舗数一覧_2020!G63</f>
        <v>0</v>
      </c>
      <c r="H59" s="26">
        <f t="shared" si="0"/>
        <v>2</v>
      </c>
      <c r="I59" s="26"/>
      <c r="J59" s="27">
        <f>IF((店舗数一覧_2020!C63=0),IF(店舗数一覧_2021!C63=0,"-","★"),(店舗数一覧_2021!C63/店舗数一覧_2020!C63)-1)</f>
        <v>0</v>
      </c>
      <c r="K59" s="27">
        <f>IF((店舗数一覧_2020!D63=0),IF(店舗数一覧_2021!D63=0,"-","★"),(店舗数一覧_2021!D63/店舗数一覧_2020!D63)-1)</f>
        <v>6.6666666666666652E-2</v>
      </c>
      <c r="L59" s="27">
        <f>IF((店舗数一覧_2020!E63=0),IF(店舗数一覧_2021!E63=0,"-","★"),(店舗数一覧_2021!E63/店舗数一覧_2020!E63)-1)</f>
        <v>0</v>
      </c>
      <c r="M59" s="27">
        <f>IF((店舗数一覧_2020!F63=0),IF(店舗数一覧_2021!F63=0,"-","★"),(店舗数一覧_2021!F63/店舗数一覧_2020!F63)-1)</f>
        <v>0</v>
      </c>
      <c r="N59" s="27" t="str">
        <f>IF((店舗数一覧_2020!G63=0),IF(店舗数一覧_2021!G63=0,"-","★"),(店舗数一覧_2021!G63/店舗数一覧_2020!G63)-1)</f>
        <v>-</v>
      </c>
      <c r="O59" s="27">
        <f>IF((店舗数一覧_2020!H63=0),IF(店舗数一覧_2021!H63=0,"-","★"),(店舗数一覧_2021!H63/店舗数一覧_2020!H63)-1)</f>
        <v>1.8181818181818077E-2</v>
      </c>
      <c r="P59" s="26"/>
      <c r="Q59" s="26"/>
      <c r="R59" s="26"/>
      <c r="S59" s="26"/>
      <c r="T59" s="26"/>
      <c r="U59" s="26"/>
      <c r="V59" s="26"/>
      <c r="W59" s="26"/>
      <c r="X59" s="26"/>
    </row>
    <row r="60" spans="1:24">
      <c r="A60" s="19" t="s">
        <v>65</v>
      </c>
      <c r="B60" s="20" t="s">
        <v>75</v>
      </c>
      <c r="C60" s="26">
        <f>店舗数一覧_2021!C64-店舗数一覧_2020!C64</f>
        <v>1</v>
      </c>
      <c r="D60" s="26">
        <f>店舗数一覧_2021!D64-店舗数一覧_2020!D64</f>
        <v>0</v>
      </c>
      <c r="E60" s="26">
        <f>店舗数一覧_2021!E64-店舗数一覧_2020!E64</f>
        <v>1</v>
      </c>
      <c r="F60" s="26">
        <f>店舗数一覧_2021!F64-店舗数一覧_2020!F64</f>
        <v>0</v>
      </c>
      <c r="G60" s="26">
        <f>店舗数一覧_2021!G64-店舗数一覧_2020!G64</f>
        <v>0</v>
      </c>
      <c r="H60" s="26">
        <f t="shared" si="0"/>
        <v>2</v>
      </c>
      <c r="I60" s="26"/>
      <c r="J60" s="27">
        <f>IF((店舗数一覧_2020!C64=0),IF(店舗数一覧_2021!C64=0,"-","★"),(店舗数一覧_2021!C64/店舗数一覧_2020!C64)-1)</f>
        <v>4.1666666666666741E-2</v>
      </c>
      <c r="K60" s="27">
        <f>IF((店舗数一覧_2020!D64=0),IF(店舗数一覧_2021!D64=0,"-","★"),(店舗数一覧_2021!D64/店舗数一覧_2020!D64)-1)</f>
        <v>0</v>
      </c>
      <c r="L60" s="27">
        <f>IF((店舗数一覧_2020!E64=0),IF(店舗数一覧_2021!E64=0,"-","★"),(店舗数一覧_2021!E64/店舗数一覧_2020!E64)-1)</f>
        <v>0.14285714285714279</v>
      </c>
      <c r="M60" s="27">
        <f>IF((店舗数一覧_2020!F64=0),IF(店舗数一覧_2021!F64=0,"-","★"),(店舗数一覧_2021!F64/店舗数一覧_2020!F64)-1)</f>
        <v>0</v>
      </c>
      <c r="N60" s="27" t="str">
        <f>IF((店舗数一覧_2020!G64=0),IF(店舗数一覧_2021!G64=0,"-","★"),(店舗数一覧_2021!G64/店舗数一覧_2020!G64)-1)</f>
        <v>-</v>
      </c>
      <c r="O60" s="27">
        <f>IF((店舗数一覧_2020!H64=0),IF(店舗数一覧_2021!H64=0,"-","★"),(店舗数一覧_2021!H64/店舗数一覧_2020!H64)-1)</f>
        <v>4.081632653061229E-2</v>
      </c>
      <c r="P60" s="26"/>
      <c r="Q60" s="26"/>
      <c r="R60" s="26"/>
      <c r="S60" s="26"/>
      <c r="T60" s="26"/>
      <c r="U60" s="26"/>
      <c r="V60" s="26"/>
      <c r="W60" s="26"/>
      <c r="X60" s="26"/>
    </row>
    <row r="61" spans="1:24">
      <c r="A61" s="19" t="s">
        <v>65</v>
      </c>
      <c r="B61" s="30" t="s">
        <v>76</v>
      </c>
      <c r="C61" s="26">
        <f>店舗数一覧_2021!C65-店舗数一覧_2020!C65</f>
        <v>0</v>
      </c>
      <c r="D61" s="26">
        <f>店舗数一覧_2021!D65-店舗数一覧_2020!D65</f>
        <v>0</v>
      </c>
      <c r="E61" s="26">
        <f>店舗数一覧_2021!E65-店舗数一覧_2020!E65</f>
        <v>0</v>
      </c>
      <c r="F61" s="26">
        <f>店舗数一覧_2021!F65-店舗数一覧_2020!F65</f>
        <v>0</v>
      </c>
      <c r="G61" s="26">
        <f>店舗数一覧_2021!G65-店舗数一覧_2020!G65</f>
        <v>0</v>
      </c>
      <c r="H61" s="26">
        <f t="shared" si="0"/>
        <v>0</v>
      </c>
      <c r="I61" s="26"/>
      <c r="J61" s="27">
        <f>IF((店舗数一覧_2020!C65=0),IF(店舗数一覧_2021!C65=0,"-","★"),(店舗数一覧_2021!C65/店舗数一覧_2020!C65)-1)</f>
        <v>0</v>
      </c>
      <c r="K61" s="27" t="str">
        <f>IF((店舗数一覧_2020!D65=0),IF(店舗数一覧_2021!D65=0,"-","★"),(店舗数一覧_2021!D65/店舗数一覧_2020!D65)-1)</f>
        <v>-</v>
      </c>
      <c r="L61" s="27">
        <f>IF((店舗数一覧_2020!E65=0),IF(店舗数一覧_2021!E65=0,"-","★"),(店舗数一覧_2021!E65/店舗数一覧_2020!E65)-1)</f>
        <v>0</v>
      </c>
      <c r="M61" s="27">
        <f>IF((店舗数一覧_2020!F65=0),IF(店舗数一覧_2021!F65=0,"-","★"),(店舗数一覧_2021!F65/店舗数一覧_2020!F65)-1)</f>
        <v>0</v>
      </c>
      <c r="N61" s="27" t="str">
        <f>IF((店舗数一覧_2020!G65=0),IF(店舗数一覧_2021!G65=0,"-","★"),(店舗数一覧_2021!G65/店舗数一覧_2020!G65)-1)</f>
        <v>-</v>
      </c>
      <c r="O61" s="27">
        <f>IF((店舗数一覧_2020!H65=0),IF(店舗数一覧_2021!H65=0,"-","★"),(店舗数一覧_2021!H65/店舗数一覧_2020!H65)-1)</f>
        <v>0</v>
      </c>
      <c r="P61" s="26"/>
      <c r="Q61" s="26"/>
      <c r="R61" s="26"/>
      <c r="S61" s="26"/>
      <c r="T61" s="26"/>
      <c r="U61" s="26"/>
      <c r="V61" s="26"/>
      <c r="W61" s="26"/>
      <c r="X61" s="26"/>
    </row>
    <row r="62" spans="1:24">
      <c r="A62" s="19" t="s">
        <v>65</v>
      </c>
      <c r="B62" s="20" t="s">
        <v>77</v>
      </c>
      <c r="C62" s="26">
        <f>店舗数一覧_2021!C66-店舗数一覧_2020!C66</f>
        <v>2</v>
      </c>
      <c r="D62" s="26">
        <f>店舗数一覧_2021!D66-店舗数一覧_2020!D66</f>
        <v>0</v>
      </c>
      <c r="E62" s="26">
        <f>店舗数一覧_2021!E66-店舗数一覧_2020!E66</f>
        <v>0</v>
      </c>
      <c r="F62" s="26">
        <f>店舗数一覧_2021!F66-店舗数一覧_2020!F66</f>
        <v>1</v>
      </c>
      <c r="G62" s="26">
        <f>店舗数一覧_2021!G66-店舗数一覧_2020!G66</f>
        <v>0</v>
      </c>
      <c r="H62" s="26">
        <f t="shared" si="0"/>
        <v>3</v>
      </c>
      <c r="I62" s="26"/>
      <c r="J62" s="27">
        <f>IF((店舗数一覧_2020!C66=0),IF(店舗数一覧_2021!C66=0,"-","★"),(店舗数一覧_2021!C66/店舗数一覧_2020!C66)-1)</f>
        <v>5.7142857142857162E-2</v>
      </c>
      <c r="K62" s="27">
        <f>IF((店舗数一覧_2020!D66=0),IF(店舗数一覧_2021!D66=0,"-","★"),(店舗数一覧_2021!D66/店舗数一覧_2020!D66)-1)</f>
        <v>0</v>
      </c>
      <c r="L62" s="27">
        <f>IF((店舗数一覧_2020!E66=0),IF(店舗数一覧_2021!E66=0,"-","★"),(店舗数一覧_2021!E66/店舗数一覧_2020!E66)-1)</f>
        <v>0</v>
      </c>
      <c r="M62" s="27">
        <f>IF((店舗数一覧_2020!F66=0),IF(店舗数一覧_2021!F66=0,"-","★"),(店舗数一覧_2021!F66/店舗数一覧_2020!F66)-1)</f>
        <v>5.2631578947368363E-2</v>
      </c>
      <c r="N62" s="27" t="str">
        <f>IF((店舗数一覧_2020!G66=0),IF(店舗数一覧_2021!G66=0,"-","★"),(店舗数一覧_2021!G66/店舗数一覧_2020!G66)-1)</f>
        <v>-</v>
      </c>
      <c r="O62" s="27">
        <f>IF((店舗数一覧_2020!H66=0),IF(店舗数一覧_2021!H66=0,"-","★"),(店舗数一覧_2021!H66/店舗数一覧_2020!H66)-1)</f>
        <v>4.1095890410958846E-2</v>
      </c>
      <c r="P62" s="26"/>
      <c r="Q62" s="27">
        <f>IF((店舗数一覧_2020!N67=0),IF(店舗数一覧_2021!M67=0,"-","★"),(店舗数一覧_2021!M67/店舗数一覧_2020!N67)-1)</f>
        <v>8.1942336874051502E-2</v>
      </c>
      <c r="R62" s="27">
        <f>IF((店舗数一覧_2020!O67=0),IF(店舗数一覧_2021!N67=0,"-","★"),(店舗数一覧_2021!N67/店舗数一覧_2020!O67)-1)</f>
        <v>5.4054054054053946E-2</v>
      </c>
      <c r="S62" s="27">
        <f>IF((店舗数一覧_2020!P67=0),IF(店舗数一覧_2021!O67=0,"-","★"),(店舗数一覧_2021!O67/店舗数一覧_2020!P67)-1)</f>
        <v>-7.1428571428571175E-3</v>
      </c>
      <c r="T62" s="27">
        <f>IF((店舗数一覧_2020!Q67=0),IF(店舗数一覧_2021!P67=0,"-","★"),(店舗数一覧_2021!P67/店舗数一覧_2020!Q67)-1)</f>
        <v>1.1406844106463865E-2</v>
      </c>
      <c r="U62" s="27">
        <f>IF((店舗数一覧_2020!R67=0),IF(店舗数一覧_2021!Q67=0,"-","★"),(店舗数一覧_2021!Q67/店舗数一覧_2020!R67)-1)</f>
        <v>0</v>
      </c>
      <c r="V62" s="27">
        <f>IF((店舗数一覧_2020!S67=0),IF(店舗数一覧_2021!R67=0,"-","★"),(店舗数一覧_2021!R67/店舗数一覧_2020!S67)-1)</f>
        <v>5.2894924946390365E-2</v>
      </c>
      <c r="W62" s="26"/>
      <c r="X62" s="26"/>
    </row>
    <row r="63" spans="1:24">
      <c r="A63" s="19" t="s">
        <v>65</v>
      </c>
      <c r="B63" s="20" t="s">
        <v>78</v>
      </c>
      <c r="C63" s="26">
        <f>店舗数一覧_2021!C67-店舗数一覧_2020!C67</f>
        <v>7</v>
      </c>
      <c r="D63" s="26">
        <f>店舗数一覧_2021!D67-店舗数一覧_2020!D67</f>
        <v>4</v>
      </c>
      <c r="E63" s="26">
        <f>店舗数一覧_2021!E67-店舗数一覧_2020!E67</f>
        <v>0</v>
      </c>
      <c r="F63" s="26">
        <f>店舗数一覧_2021!F67-店舗数一覧_2020!F67</f>
        <v>1</v>
      </c>
      <c r="G63" s="26">
        <f>店舗数一覧_2021!G67-店舗数一覧_2020!G67</f>
        <v>0</v>
      </c>
      <c r="H63" s="26">
        <f t="shared" si="0"/>
        <v>12</v>
      </c>
      <c r="I63" s="26"/>
      <c r="J63" s="27">
        <f>IF((店舗数一覧_2020!C67=0),IF(店舗数一覧_2021!C67=0,"-","★"),(店舗数一覧_2021!C67/店舗数一覧_2020!C67)-1)</f>
        <v>0.11475409836065564</v>
      </c>
      <c r="K63" s="27">
        <f>IF((店舗数一覧_2020!D67=0),IF(店舗数一覧_2021!D67=0,"-","★"),(店舗数一覧_2021!D67/店舗数一覧_2020!D67)-1)</f>
        <v>0.12903225806451624</v>
      </c>
      <c r="L63" s="27">
        <f>IF((店舗数一覧_2020!E67=0),IF(店舗数一覧_2021!E67=0,"-","★"),(店舗数一覧_2021!E67/店舗数一覧_2020!E67)-1)</f>
        <v>0</v>
      </c>
      <c r="M63" s="27">
        <f>IF((店舗数一覧_2020!F67=0),IF(店舗数一覧_2021!F67=0,"-","★"),(店舗数一覧_2021!F67/店舗数一覧_2020!F67)-1)</f>
        <v>4.1666666666666741E-2</v>
      </c>
      <c r="N63" s="27">
        <f>IF((店舗数一覧_2020!G67=0),IF(店舗数一覧_2021!G67=0,"-","★"),(店舗数一覧_2021!G67/店舗数一覧_2020!G67)-1)</f>
        <v>0</v>
      </c>
      <c r="O63" s="27">
        <f>IF((店舗数一覧_2020!H67=0),IF(店舗数一覧_2021!H67=0,"-","★"),(店舗数一覧_2021!H67/店舗数一覧_2020!H67)-1)</f>
        <v>9.8360655737705027E-2</v>
      </c>
      <c r="P63" s="26"/>
      <c r="Q63" s="26">
        <f>SUM(C51:C63)</f>
        <v>54</v>
      </c>
      <c r="R63" s="26">
        <f>SUM(D51:D63)</f>
        <v>18</v>
      </c>
      <c r="S63" s="26">
        <f>SUM(E51:E63)</f>
        <v>-1</v>
      </c>
      <c r="T63" s="26">
        <f>SUM(F51:F63)</f>
        <v>3</v>
      </c>
      <c r="U63" s="26">
        <f>SUM(G51:G63)</f>
        <v>0</v>
      </c>
      <c r="V63" s="26">
        <f>SUM(Q63:U63)</f>
        <v>74</v>
      </c>
      <c r="W63" s="26"/>
      <c r="X63" s="26"/>
    </row>
    <row r="64" spans="1:24">
      <c r="A64" s="19" t="s">
        <v>79</v>
      </c>
      <c r="B64" s="20" t="s">
        <v>80</v>
      </c>
      <c r="C64" s="26">
        <f>店舗数一覧_2021!C69-店舗数一覧_2020!C69</f>
        <v>7</v>
      </c>
      <c r="D64" s="26">
        <f>店舗数一覧_2021!D69-店舗数一覧_2020!D69</f>
        <v>7</v>
      </c>
      <c r="E64" s="26">
        <f>店舗数一覧_2021!E69-店舗数一覧_2020!E69</f>
        <v>1</v>
      </c>
      <c r="F64" s="26">
        <f>店舗数一覧_2021!F69-店舗数一覧_2020!F69</f>
        <v>-1</v>
      </c>
      <c r="G64" s="26">
        <f>店舗数一覧_2021!G69-店舗数一覧_2020!G69</f>
        <v>0</v>
      </c>
      <c r="H64" s="26">
        <f t="shared" si="0"/>
        <v>14</v>
      </c>
      <c r="I64" s="26"/>
      <c r="J64" s="27">
        <f>IF((店舗数一覧_2020!C69=0),IF(店舗数一覧_2021!C69=0,"-","★"),(店舗数一覧_2021!C69/店舗数一覧_2020!C69)-1)</f>
        <v>0.11290322580645151</v>
      </c>
      <c r="K64" s="27">
        <f>IF((店舗数一覧_2020!D69=0),IF(店舗数一覧_2021!D69=0,"-","★"),(店舗数一覧_2021!D69/店舗数一覧_2020!D69)-1)</f>
        <v>0.19444444444444442</v>
      </c>
      <c r="L64" s="27">
        <f>IF((店舗数一覧_2020!E69=0),IF(店舗数一覧_2021!E69=0,"-","★"),(店舗数一覧_2021!E69/店舗数一覧_2020!E69)-1)</f>
        <v>9.0909090909090828E-2</v>
      </c>
      <c r="M64" s="27">
        <f>IF((店舗数一覧_2020!F69=0),IF(店舗数一覧_2021!F69=0,"-","★"),(店舗数一覧_2021!F69/店舗数一覧_2020!F69)-1)</f>
        <v>-4.3478260869565188E-2</v>
      </c>
      <c r="N64" s="27" t="str">
        <f>IF((店舗数一覧_2020!G69=0),IF(店舗数一覧_2021!G69=0,"-","★"),(店舗数一覧_2021!G69/店舗数一覧_2020!G69)-1)</f>
        <v>-</v>
      </c>
      <c r="O64" s="27">
        <f>IF((店舗数一覧_2020!H69=0),IF(店舗数一覧_2021!H69=0,"-","★"),(店舗数一覧_2021!H69/店舗数一覧_2020!H69)-1)</f>
        <v>0.10606060606060597</v>
      </c>
      <c r="P64" s="26"/>
      <c r="Q64" s="26"/>
      <c r="R64" s="26"/>
      <c r="S64" s="26"/>
      <c r="T64" s="26"/>
      <c r="U64" s="26"/>
      <c r="V64" s="26"/>
      <c r="W64" s="26"/>
      <c r="X64" s="26"/>
    </row>
    <row r="65" spans="1:24">
      <c r="A65" s="19" t="s">
        <v>79</v>
      </c>
      <c r="B65" s="20" t="s">
        <v>81</v>
      </c>
      <c r="C65" s="26">
        <f>店舗数一覧_2021!C70-店舗数一覧_2020!C70</f>
        <v>3</v>
      </c>
      <c r="D65" s="26">
        <f>店舗数一覧_2021!D70-店舗数一覧_2020!D70</f>
        <v>2</v>
      </c>
      <c r="E65" s="26">
        <f>店舗数一覧_2021!E70-店舗数一覧_2020!E70</f>
        <v>0</v>
      </c>
      <c r="F65" s="26">
        <f>店舗数一覧_2021!F70-店舗数一覧_2020!F70</f>
        <v>1</v>
      </c>
      <c r="G65" s="26">
        <f>店舗数一覧_2021!G70-店舗数一覧_2020!G70</f>
        <v>0</v>
      </c>
      <c r="H65" s="26">
        <f t="shared" si="0"/>
        <v>6</v>
      </c>
      <c r="I65" s="26"/>
      <c r="J65" s="27">
        <f>IF((店舗数一覧_2020!C70=0),IF(店舗数一覧_2021!C70=0,"-","★"),(店舗数一覧_2021!C70/店舗数一覧_2020!C70)-1)</f>
        <v>8.8235294117646967E-2</v>
      </c>
      <c r="K65" s="27">
        <f>IF((店舗数一覧_2020!D70=0),IF(店舗数一覧_2021!D70=0,"-","★"),(店舗数一覧_2021!D70/店舗数一覧_2020!D70)-1)</f>
        <v>0.16666666666666674</v>
      </c>
      <c r="L65" s="27">
        <f>IF((店舗数一覧_2020!E70=0),IF(店舗数一覧_2021!E70=0,"-","★"),(店舗数一覧_2021!E70/店舗数一覧_2020!E70)-1)</f>
        <v>0</v>
      </c>
      <c r="M65" s="27">
        <f>IF((店舗数一覧_2020!F70=0),IF(店舗数一覧_2021!F70=0,"-","★"),(店舗数一覧_2021!F70/店舗数一覧_2020!F70)-1)</f>
        <v>5.8823529411764719E-2</v>
      </c>
      <c r="N65" s="27">
        <f>IF((店舗数一覧_2020!G70=0),IF(店舗数一覧_2021!G70=0,"-","★"),(店舗数一覧_2021!G70/店舗数一覧_2020!G70)-1)</f>
        <v>0</v>
      </c>
      <c r="O65" s="27">
        <f>IF((店舗数一覧_2020!H70=0),IF(店舗数一覧_2021!H70=0,"-","★"),(店舗数一覧_2021!H70/店舗数一覧_2020!H70)-1)</f>
        <v>8.1081081081081141E-2</v>
      </c>
      <c r="P65" s="26"/>
      <c r="Q65" s="26"/>
      <c r="R65" s="26"/>
      <c r="S65" s="26"/>
      <c r="T65" s="26"/>
      <c r="U65" s="26"/>
      <c r="V65" s="26"/>
      <c r="W65" s="26"/>
      <c r="X65" s="26"/>
    </row>
    <row r="66" spans="1:24">
      <c r="A66" s="19" t="s">
        <v>79</v>
      </c>
      <c r="B66" s="20" t="s">
        <v>82</v>
      </c>
      <c r="C66" s="26">
        <f>店舗数一覧_2021!C71-店舗数一覧_2020!C71</f>
        <v>1</v>
      </c>
      <c r="D66" s="26">
        <f>店舗数一覧_2021!D71-店舗数一覧_2020!D71</f>
        <v>0</v>
      </c>
      <c r="E66" s="26">
        <f>店舗数一覧_2021!E71-店舗数一覧_2020!E71</f>
        <v>0</v>
      </c>
      <c r="F66" s="26">
        <f>店舗数一覧_2021!F71-店舗数一覧_2020!F71</f>
        <v>0</v>
      </c>
      <c r="G66" s="26">
        <f>店舗数一覧_2021!G71-店舗数一覧_2020!G71</f>
        <v>0</v>
      </c>
      <c r="H66" s="26">
        <f t="shared" si="0"/>
        <v>1</v>
      </c>
      <c r="I66" s="26"/>
      <c r="J66" s="27">
        <f>IF((店舗数一覧_2020!C71=0),IF(店舗数一覧_2021!C71=0,"-","★"),(店舗数一覧_2021!C71/店舗数一覧_2020!C71)-1)</f>
        <v>6.6666666666666652E-2</v>
      </c>
      <c r="K66" s="27">
        <f>IF((店舗数一覧_2020!D71=0),IF(店舗数一覧_2021!D71=0,"-","★"),(店舗数一覧_2021!D71/店舗数一覧_2020!D71)-1)</f>
        <v>0</v>
      </c>
      <c r="L66" s="27">
        <f>IF((店舗数一覧_2020!E71=0),IF(店舗数一覧_2021!E71=0,"-","★"),(店舗数一覧_2021!E71/店舗数一覧_2020!E71)-1)</f>
        <v>0</v>
      </c>
      <c r="M66" s="27">
        <f>IF((店舗数一覧_2020!F71=0),IF(店舗数一覧_2021!F71=0,"-","★"),(店舗数一覧_2021!F71/店舗数一覧_2020!F71)-1)</f>
        <v>0</v>
      </c>
      <c r="N66" s="27" t="str">
        <f>IF((店舗数一覧_2020!G71=0),IF(店舗数一覧_2021!G71=0,"-","★"),(店舗数一覧_2021!G71/店舗数一覧_2020!G71)-1)</f>
        <v>-</v>
      </c>
      <c r="O66" s="27">
        <f>IF((店舗数一覧_2020!H71=0),IF(店舗数一覧_2021!H71=0,"-","★"),(店舗数一覧_2021!H71/店舗数一覧_2020!H71)-1)</f>
        <v>2.7027027027026973E-2</v>
      </c>
      <c r="P66" s="26"/>
      <c r="Q66" s="26"/>
      <c r="R66" s="26"/>
      <c r="S66" s="26"/>
      <c r="T66" s="26"/>
      <c r="U66" s="26"/>
      <c r="V66" s="26"/>
      <c r="W66" s="26"/>
      <c r="X66" s="26"/>
    </row>
    <row r="67" spans="1:24">
      <c r="A67" s="19" t="s">
        <v>79</v>
      </c>
      <c r="B67" s="20" t="s">
        <v>83</v>
      </c>
      <c r="C67" s="26">
        <f>店舗数一覧_2021!C72-店舗数一覧_2020!C72</f>
        <v>0</v>
      </c>
      <c r="D67" s="26">
        <f>店舗数一覧_2021!D72-店舗数一覧_2020!D72</f>
        <v>0</v>
      </c>
      <c r="E67" s="26">
        <f>店舗数一覧_2021!E72-店舗数一覧_2020!E72</f>
        <v>0</v>
      </c>
      <c r="F67" s="26">
        <f>店舗数一覧_2021!F72-店舗数一覧_2020!F72</f>
        <v>0</v>
      </c>
      <c r="G67" s="26">
        <f>店舗数一覧_2021!G72-店舗数一覧_2020!G72</f>
        <v>0</v>
      </c>
      <c r="H67" s="26">
        <f t="shared" ref="H67:H130" si="1">SUM(C67:G67)</f>
        <v>0</v>
      </c>
      <c r="I67" s="26"/>
      <c r="J67" s="27">
        <f>IF((店舗数一覧_2020!C72=0),IF(店舗数一覧_2021!C72=0,"-","★"),(店舗数一覧_2021!C72/店舗数一覧_2020!C72)-1)</f>
        <v>0</v>
      </c>
      <c r="K67" s="27">
        <f>IF((店舗数一覧_2020!D72=0),IF(店舗数一覧_2021!D72=0,"-","★"),(店舗数一覧_2021!D72/店舗数一覧_2020!D72)-1)</f>
        <v>0</v>
      </c>
      <c r="L67" s="27">
        <f>IF((店舗数一覧_2020!E72=0),IF(店舗数一覧_2021!E72=0,"-","★"),(店舗数一覧_2021!E72/店舗数一覧_2020!E72)-1)</f>
        <v>0</v>
      </c>
      <c r="M67" s="27">
        <f>IF((店舗数一覧_2020!F72=0),IF(店舗数一覧_2021!F72=0,"-","★"),(店舗数一覧_2021!F72/店舗数一覧_2020!F72)-1)</f>
        <v>0</v>
      </c>
      <c r="N67" s="27" t="str">
        <f>IF((店舗数一覧_2020!G72=0),IF(店舗数一覧_2021!G72=0,"-","★"),(店舗数一覧_2021!G72/店舗数一覧_2020!G72)-1)</f>
        <v>-</v>
      </c>
      <c r="O67" s="27">
        <f>IF((店舗数一覧_2020!H72=0),IF(店舗数一覧_2021!H72=0,"-","★"),(店舗数一覧_2021!H72/店舗数一覧_2020!H72)-1)</f>
        <v>0</v>
      </c>
      <c r="P67" s="26"/>
      <c r="Q67" s="26"/>
      <c r="R67" s="26"/>
      <c r="S67" s="26"/>
      <c r="T67" s="26"/>
      <c r="U67" s="26"/>
      <c r="V67" s="26"/>
      <c r="W67" s="26"/>
      <c r="X67" s="26"/>
    </row>
    <row r="68" spans="1:24">
      <c r="A68" s="19" t="s">
        <v>79</v>
      </c>
      <c r="B68" s="20" t="s">
        <v>84</v>
      </c>
      <c r="C68" s="26">
        <f>店舗数一覧_2021!C73-店舗数一覧_2020!C73</f>
        <v>0</v>
      </c>
      <c r="D68" s="26">
        <f>店舗数一覧_2021!D73-店舗数一覧_2020!D73</f>
        <v>0</v>
      </c>
      <c r="E68" s="26">
        <f>店舗数一覧_2021!E73-店舗数一覧_2020!E73</f>
        <v>-1</v>
      </c>
      <c r="F68" s="26">
        <f>店舗数一覧_2021!F73-店舗数一覧_2020!F73</f>
        <v>0</v>
      </c>
      <c r="G68" s="26">
        <f>店舗数一覧_2021!G73-店舗数一覧_2020!G73</f>
        <v>0</v>
      </c>
      <c r="H68" s="26">
        <f t="shared" si="1"/>
        <v>-1</v>
      </c>
      <c r="I68" s="26"/>
      <c r="J68" s="27">
        <f>IF((店舗数一覧_2020!C73=0),IF(店舗数一覧_2021!C73=0,"-","★"),(店舗数一覧_2021!C73/店舗数一覧_2020!C73)-1)</f>
        <v>0</v>
      </c>
      <c r="K68" s="27">
        <f>IF((店舗数一覧_2020!D73=0),IF(店舗数一覧_2021!D73=0,"-","★"),(店舗数一覧_2021!D73/店舗数一覧_2020!D73)-1)</f>
        <v>0</v>
      </c>
      <c r="L68" s="27">
        <f>IF((店舗数一覧_2020!E73=0),IF(店舗数一覧_2021!E73=0,"-","★"),(店舗数一覧_2021!E73/店舗数一覧_2020!E73)-1)</f>
        <v>-0.33333333333333337</v>
      </c>
      <c r="M68" s="27">
        <f>IF((店舗数一覧_2020!F73=0),IF(店舗数一覧_2021!F73=0,"-","★"),(店舗数一覧_2021!F73/店舗数一覧_2020!F73)-1)</f>
        <v>0</v>
      </c>
      <c r="N68" s="27" t="str">
        <f>IF((店舗数一覧_2020!G73=0),IF(店舗数一覧_2021!G73=0,"-","★"),(店舗数一覧_2021!G73/店舗数一覧_2020!G73)-1)</f>
        <v>-</v>
      </c>
      <c r="O68" s="27">
        <f>IF((店舗数一覧_2020!H73=0),IF(店舗数一覧_2021!H73=0,"-","★"),(店舗数一覧_2021!H73/店舗数一覧_2020!H73)-1)</f>
        <v>-9.9999999999999978E-2</v>
      </c>
      <c r="P68" s="26"/>
      <c r="Q68" s="26"/>
      <c r="R68" s="26"/>
      <c r="S68" s="26"/>
      <c r="T68" s="26"/>
      <c r="U68" s="26"/>
      <c r="V68" s="26"/>
      <c r="W68" s="26"/>
      <c r="X68" s="26"/>
    </row>
    <row r="69" spans="1:24">
      <c r="A69" s="19" t="s">
        <v>79</v>
      </c>
      <c r="B69" s="20" t="s">
        <v>85</v>
      </c>
      <c r="C69" s="26">
        <f>店舗数一覧_2021!C74-店舗数一覧_2020!C74</f>
        <v>0</v>
      </c>
      <c r="D69" s="26">
        <f>店舗数一覧_2021!D74-店舗数一覧_2020!D74</f>
        <v>0</v>
      </c>
      <c r="E69" s="26">
        <f>店舗数一覧_2021!E74-店舗数一覧_2020!E74</f>
        <v>0</v>
      </c>
      <c r="F69" s="26">
        <f>店舗数一覧_2021!F74-店舗数一覧_2020!F74</f>
        <v>-1</v>
      </c>
      <c r="G69" s="26">
        <f>店舗数一覧_2021!G74-店舗数一覧_2020!G74</f>
        <v>0</v>
      </c>
      <c r="H69" s="26">
        <f t="shared" si="1"/>
        <v>-1</v>
      </c>
      <c r="I69" s="26"/>
      <c r="J69" s="27">
        <f>IF((店舗数一覧_2020!C74=0),IF(店舗数一覧_2021!C74=0,"-","★"),(店舗数一覧_2021!C74/店舗数一覧_2020!C74)-1)</f>
        <v>0</v>
      </c>
      <c r="K69" s="27">
        <f>IF((店舗数一覧_2020!D74=0),IF(店舗数一覧_2021!D74=0,"-","★"),(店舗数一覧_2021!D74/店舗数一覧_2020!D74)-1)</f>
        <v>0</v>
      </c>
      <c r="L69" s="27">
        <f>IF((店舗数一覧_2020!E74=0),IF(店舗数一覧_2021!E74=0,"-","★"),(店舗数一覧_2021!E74/店舗数一覧_2020!E74)-1)</f>
        <v>0</v>
      </c>
      <c r="M69" s="27">
        <f>IF((店舗数一覧_2020!F74=0),IF(店舗数一覧_2021!F74=0,"-","★"),(店舗数一覧_2021!F74/店舗数一覧_2020!F74)-1)</f>
        <v>-0.25</v>
      </c>
      <c r="N69" s="27" t="str">
        <f>IF((店舗数一覧_2020!G74=0),IF(店舗数一覧_2021!G74=0,"-","★"),(店舗数一覧_2021!G74/店舗数一覧_2020!G74)-1)</f>
        <v>-</v>
      </c>
      <c r="O69" s="27">
        <f>IF((店舗数一覧_2020!H74=0),IF(店舗数一覧_2021!H74=0,"-","★"),(店舗数一覧_2021!H74/店舗数一覧_2020!H74)-1)</f>
        <v>-7.1428571428571397E-2</v>
      </c>
      <c r="P69" s="26"/>
      <c r="Q69" s="26"/>
      <c r="R69" s="26"/>
      <c r="S69" s="26"/>
      <c r="T69" s="26"/>
      <c r="U69" s="26"/>
      <c r="V69" s="26"/>
      <c r="W69" s="26"/>
      <c r="X69" s="26"/>
    </row>
    <row r="70" spans="1:24">
      <c r="A70" s="19" t="s">
        <v>79</v>
      </c>
      <c r="B70" s="20" t="s">
        <v>86</v>
      </c>
      <c r="C70" s="26">
        <f>店舗数一覧_2021!C75-店舗数一覧_2020!C75</f>
        <v>1</v>
      </c>
      <c r="D70" s="26">
        <f>店舗数一覧_2021!D75-店舗数一覧_2020!D75</f>
        <v>0</v>
      </c>
      <c r="E70" s="26">
        <f>店舗数一覧_2021!E75-店舗数一覧_2020!E75</f>
        <v>0</v>
      </c>
      <c r="F70" s="26">
        <f>店舗数一覧_2021!F75-店舗数一覧_2020!F75</f>
        <v>0</v>
      </c>
      <c r="G70" s="26">
        <f>店舗数一覧_2021!G75-店舗数一覧_2020!G75</f>
        <v>0</v>
      </c>
      <c r="H70" s="26">
        <f t="shared" si="1"/>
        <v>1</v>
      </c>
      <c r="I70" s="26"/>
      <c r="J70" s="27">
        <f>IF((店舗数一覧_2020!C75=0),IF(店舗数一覧_2021!C75=0,"-","★"),(店舗数一覧_2021!C75/店舗数一覧_2020!C75)-1)</f>
        <v>4.1666666666666741E-2</v>
      </c>
      <c r="K70" s="27">
        <f>IF((店舗数一覧_2020!D75=0),IF(店舗数一覧_2021!D75=0,"-","★"),(店舗数一覧_2021!D75/店舗数一覧_2020!D75)-1)</f>
        <v>0</v>
      </c>
      <c r="L70" s="27">
        <f>IF((店舗数一覧_2020!E75=0),IF(店舗数一覧_2021!E75=0,"-","★"),(店舗数一覧_2021!E75/店舗数一覧_2020!E75)-1)</f>
        <v>0</v>
      </c>
      <c r="M70" s="27">
        <f>IF((店舗数一覧_2020!F75=0),IF(店舗数一覧_2021!F75=0,"-","★"),(店舗数一覧_2021!F75/店舗数一覧_2020!F75)-1)</f>
        <v>0</v>
      </c>
      <c r="N70" s="27" t="str">
        <f>IF((店舗数一覧_2020!G75=0),IF(店舗数一覧_2021!G75=0,"-","★"),(店舗数一覧_2021!G75/店舗数一覧_2020!G75)-1)</f>
        <v>-</v>
      </c>
      <c r="O70" s="27">
        <f>IF((店舗数一覧_2020!H75=0),IF(店舗数一覧_2021!H75=0,"-","★"),(店舗数一覧_2021!H75/店舗数一覧_2020!H75)-1)</f>
        <v>2.0000000000000018E-2</v>
      </c>
      <c r="P70" s="26"/>
      <c r="Q70" s="26"/>
      <c r="R70" s="26"/>
      <c r="S70" s="26"/>
      <c r="T70" s="26"/>
      <c r="U70" s="26"/>
      <c r="V70" s="26"/>
      <c r="W70" s="26"/>
      <c r="X70" s="26"/>
    </row>
    <row r="71" spans="1:24">
      <c r="A71" s="19" t="s">
        <v>79</v>
      </c>
      <c r="B71" s="20" t="s">
        <v>87</v>
      </c>
      <c r="C71" s="26">
        <f>店舗数一覧_2021!C76-店舗数一覧_2020!C76</f>
        <v>1</v>
      </c>
      <c r="D71" s="26">
        <f>店舗数一覧_2021!D76-店舗数一覧_2020!D76</f>
        <v>0</v>
      </c>
      <c r="E71" s="26">
        <f>店舗数一覧_2021!E76-店舗数一覧_2020!E76</f>
        <v>0</v>
      </c>
      <c r="F71" s="26">
        <f>店舗数一覧_2021!F76-店舗数一覧_2020!F76</f>
        <v>0</v>
      </c>
      <c r="G71" s="26">
        <f>店舗数一覧_2021!G76-店舗数一覧_2020!G76</f>
        <v>0</v>
      </c>
      <c r="H71" s="26">
        <f t="shared" si="1"/>
        <v>1</v>
      </c>
      <c r="I71" s="26"/>
      <c r="J71" s="27" t="str">
        <f>IF((店舗数一覧_2020!C76=0),IF(店舗数一覧_2021!C76=0,"-","★"),(店舗数一覧_2021!C76/店舗数一覧_2020!C76)-1)</f>
        <v>★</v>
      </c>
      <c r="K71" s="27" t="str">
        <f>IF((店舗数一覧_2020!D76=0),IF(店舗数一覧_2021!D76=0,"-","★"),(店舗数一覧_2021!D76/店舗数一覧_2020!D76)-1)</f>
        <v>-</v>
      </c>
      <c r="L71" s="27" t="str">
        <f>IF((店舗数一覧_2020!E76=0),IF(店舗数一覧_2021!E76=0,"-","★"),(店舗数一覧_2021!E76/店舗数一覧_2020!E76)-1)</f>
        <v>-</v>
      </c>
      <c r="M71" s="27" t="str">
        <f>IF((店舗数一覧_2020!F76=0),IF(店舗数一覧_2021!F76=0,"-","★"),(店舗数一覧_2021!F76/店舗数一覧_2020!F76)-1)</f>
        <v>-</v>
      </c>
      <c r="N71" s="27" t="str">
        <f>IF((店舗数一覧_2020!G76=0),IF(店舗数一覧_2021!G76=0,"-","★"),(店舗数一覧_2021!G76/店舗数一覧_2020!G76)-1)</f>
        <v>-</v>
      </c>
      <c r="O71" s="27" t="str">
        <f>IF((店舗数一覧_2020!H76=0),IF(店舗数一覧_2021!H76=0,"-","★"),(店舗数一覧_2021!H76/店舗数一覧_2020!H76)-1)</f>
        <v>★</v>
      </c>
      <c r="P71" s="26"/>
      <c r="Q71" s="26"/>
      <c r="R71" s="26"/>
      <c r="S71" s="26"/>
      <c r="T71" s="26"/>
      <c r="U71" s="26"/>
      <c r="V71" s="26"/>
      <c r="W71" s="26"/>
      <c r="X71" s="26"/>
    </row>
    <row r="72" spans="1:24">
      <c r="A72" s="19" t="s">
        <v>79</v>
      </c>
      <c r="B72" s="20" t="s">
        <v>88</v>
      </c>
      <c r="C72" s="26">
        <f>店舗数一覧_2021!C77-店舗数一覧_2020!C77</f>
        <v>1</v>
      </c>
      <c r="D72" s="26">
        <f>店舗数一覧_2021!D77-店舗数一覧_2020!D77</f>
        <v>0</v>
      </c>
      <c r="E72" s="26">
        <f>店舗数一覧_2021!E77-店舗数一覧_2020!E77</f>
        <v>0</v>
      </c>
      <c r="F72" s="26">
        <f>店舗数一覧_2021!F77-店舗数一覧_2020!F77</f>
        <v>0</v>
      </c>
      <c r="G72" s="26">
        <f>店舗数一覧_2021!G77-店舗数一覧_2020!G77</f>
        <v>0</v>
      </c>
      <c r="H72" s="26">
        <f t="shared" si="1"/>
        <v>1</v>
      </c>
      <c r="I72" s="26"/>
      <c r="J72" s="27">
        <f>IF((店舗数一覧_2020!C77=0),IF(店舗数一覧_2021!C77=0,"-","★"),(店舗数一覧_2021!C77/店舗数一覧_2020!C77)-1)</f>
        <v>0.25</v>
      </c>
      <c r="K72" s="27">
        <f>IF((店舗数一覧_2020!D77=0),IF(店舗数一覧_2021!D77=0,"-","★"),(店舗数一覧_2021!D77/店舗数一覧_2020!D77)-1)</f>
        <v>0</v>
      </c>
      <c r="L72" s="27">
        <f>IF((店舗数一覧_2020!E77=0),IF(店舗数一覧_2021!E77=0,"-","★"),(店舗数一覧_2021!E77/店舗数一覧_2020!E77)-1)</f>
        <v>0</v>
      </c>
      <c r="M72" s="27" t="str">
        <f>IF((店舗数一覧_2020!F77=0),IF(店舗数一覧_2021!F77=0,"-","★"),(店舗数一覧_2021!F77/店舗数一覧_2020!F77)-1)</f>
        <v>-</v>
      </c>
      <c r="N72" s="27" t="str">
        <f>IF((店舗数一覧_2020!G77=0),IF(店舗数一覧_2021!G77=0,"-","★"),(店舗数一覧_2021!G77/店舗数一覧_2020!G77)-1)</f>
        <v>-</v>
      </c>
      <c r="O72" s="27">
        <f>IF((店舗数一覧_2020!H77=0),IF(店舗数一覧_2021!H77=0,"-","★"),(店舗数一覧_2021!H77/店舗数一覧_2020!H77)-1)</f>
        <v>0.125</v>
      </c>
      <c r="P72" s="26"/>
      <c r="Q72" s="26"/>
      <c r="R72" s="26"/>
      <c r="S72" s="26"/>
      <c r="T72" s="26"/>
      <c r="U72" s="26"/>
      <c r="V72" s="26"/>
      <c r="W72" s="26"/>
      <c r="X72" s="26"/>
    </row>
    <row r="73" spans="1:24">
      <c r="A73" s="19" t="s">
        <v>79</v>
      </c>
      <c r="B73" s="31" t="s">
        <v>89</v>
      </c>
      <c r="C73" s="26">
        <f>店舗数一覧_2021!C78-店舗数一覧_2020!C78</f>
        <v>0</v>
      </c>
      <c r="D73" s="26">
        <f>店舗数一覧_2021!D78-店舗数一覧_2020!D78</f>
        <v>2</v>
      </c>
      <c r="E73" s="26">
        <f>店舗数一覧_2021!E78-店舗数一覧_2020!E78</f>
        <v>0</v>
      </c>
      <c r="F73" s="26">
        <f>店舗数一覧_2021!F78-店舗数一覧_2020!F78</f>
        <v>0</v>
      </c>
      <c r="G73" s="26">
        <f>店舗数一覧_2021!G78-店舗数一覧_2020!G78</f>
        <v>0</v>
      </c>
      <c r="H73" s="26">
        <f t="shared" si="1"/>
        <v>2</v>
      </c>
      <c r="I73" s="26"/>
      <c r="J73" s="27" t="str">
        <f>IF((店舗数一覧_2020!C78=0),IF(店舗数一覧_2021!C78=0,"-","★"),(店舗数一覧_2021!C78/店舗数一覧_2020!C78)-1)</f>
        <v>-</v>
      </c>
      <c r="K73" s="27" t="str">
        <f>IF((店舗数一覧_2020!D78=0),IF(店舗数一覧_2021!D78=0,"-","★"),(店舗数一覧_2021!D78/店舗数一覧_2020!D78)-1)</f>
        <v>★</v>
      </c>
      <c r="L73" s="27" t="str">
        <f>IF((店舗数一覧_2020!E78=0),IF(店舗数一覧_2021!E78=0,"-","★"),(店舗数一覧_2021!E78/店舗数一覧_2020!E78)-1)</f>
        <v>-</v>
      </c>
      <c r="M73" s="27">
        <f>IF((店舗数一覧_2020!F78=0),IF(店舗数一覧_2021!F78=0,"-","★"),(店舗数一覧_2021!F78/店舗数一覧_2020!F78)-1)</f>
        <v>0</v>
      </c>
      <c r="N73" s="27" t="str">
        <f>IF((店舗数一覧_2020!G78=0),IF(店舗数一覧_2021!G78=0,"-","★"),(店舗数一覧_2021!G78/店舗数一覧_2020!G78)-1)</f>
        <v>-</v>
      </c>
      <c r="O73" s="27">
        <f>IF((店舗数一覧_2020!H78=0),IF(店舗数一覧_2021!H78=0,"-","★"),(店舗数一覧_2021!H78/店舗数一覧_2020!H78)-1)</f>
        <v>2</v>
      </c>
      <c r="P73" s="26"/>
      <c r="Q73" s="26"/>
      <c r="R73" s="26"/>
      <c r="S73" s="26"/>
      <c r="T73" s="26"/>
      <c r="U73" s="26"/>
      <c r="V73" s="26"/>
      <c r="W73" s="26"/>
      <c r="X73" s="26"/>
    </row>
    <row r="74" spans="1:24">
      <c r="A74" s="19" t="s">
        <v>79</v>
      </c>
      <c r="B74" s="28" t="s">
        <v>90</v>
      </c>
      <c r="C74" s="26">
        <f>店舗数一覧_2021!C79-店舗数一覧_2020!C79</f>
        <v>0</v>
      </c>
      <c r="D74" s="26">
        <f>店舗数一覧_2021!D79-店舗数一覧_2020!D79</f>
        <v>0</v>
      </c>
      <c r="E74" s="26">
        <f>店舗数一覧_2021!E79-店舗数一覧_2020!E79</f>
        <v>0</v>
      </c>
      <c r="F74" s="26">
        <f>店舗数一覧_2021!F79-店舗数一覧_2020!F79</f>
        <v>0</v>
      </c>
      <c r="G74" s="26">
        <f>店舗数一覧_2021!G79-店舗数一覧_2020!G79</f>
        <v>0</v>
      </c>
      <c r="H74" s="26">
        <f t="shared" si="1"/>
        <v>0</v>
      </c>
      <c r="I74" s="26"/>
      <c r="J74" s="27">
        <f>IF((店舗数一覧_2020!C79=0),IF(店舗数一覧_2021!C79=0,"-","★"),(店舗数一覧_2021!C79/店舗数一覧_2020!C79)-1)</f>
        <v>0</v>
      </c>
      <c r="K74" s="27">
        <f>IF((店舗数一覧_2020!D79=0),IF(店舗数一覧_2021!D79=0,"-","★"),(店舗数一覧_2021!D79/店舗数一覧_2020!D79)-1)</f>
        <v>0</v>
      </c>
      <c r="L74" s="27" t="str">
        <f>IF((店舗数一覧_2020!E79=0),IF(店舗数一覧_2021!E79=0,"-","★"),(店舗数一覧_2021!E79/店舗数一覧_2020!E79)-1)</f>
        <v>-</v>
      </c>
      <c r="M74" s="27" t="str">
        <f>IF((店舗数一覧_2020!F79=0),IF(店舗数一覧_2021!F79=0,"-","★"),(店舗数一覧_2021!F79/店舗数一覧_2020!F79)-1)</f>
        <v>-</v>
      </c>
      <c r="N74" s="27" t="str">
        <f>IF((店舗数一覧_2020!G79=0),IF(店舗数一覧_2021!G79=0,"-","★"),(店舗数一覧_2021!G79/店舗数一覧_2020!G79)-1)</f>
        <v>-</v>
      </c>
      <c r="O74" s="27">
        <f>IF((店舗数一覧_2020!H79=0),IF(店舗数一覧_2021!H79=0,"-","★"),(店舗数一覧_2021!H79/店舗数一覧_2020!H79)-1)</f>
        <v>0</v>
      </c>
      <c r="P74" s="26"/>
      <c r="Q74" s="26"/>
      <c r="R74" s="26"/>
      <c r="S74" s="26"/>
      <c r="T74" s="26"/>
      <c r="U74" s="26"/>
      <c r="V74" s="26"/>
      <c r="W74" s="26"/>
      <c r="X74" s="26"/>
    </row>
    <row r="75" spans="1:24">
      <c r="A75" s="19" t="s">
        <v>79</v>
      </c>
      <c r="B75" s="29" t="s">
        <v>91</v>
      </c>
      <c r="C75" s="26">
        <f>店舗数一覧_2021!C80-店舗数一覧_2020!C80</f>
        <v>0</v>
      </c>
      <c r="D75" s="26">
        <f>店舗数一覧_2021!D80-店舗数一覧_2020!D80</f>
        <v>1</v>
      </c>
      <c r="E75" s="26">
        <f>店舗数一覧_2021!E80-店舗数一覧_2020!E80</f>
        <v>0</v>
      </c>
      <c r="F75" s="26">
        <f>店舗数一覧_2021!F80-店舗数一覧_2020!F80</f>
        <v>0</v>
      </c>
      <c r="G75" s="26">
        <f>店舗数一覧_2021!G80-店舗数一覧_2020!G80</f>
        <v>0</v>
      </c>
      <c r="H75" s="26">
        <f t="shared" si="1"/>
        <v>1</v>
      </c>
      <c r="I75" s="26"/>
      <c r="J75" s="27">
        <f>IF((店舗数一覧_2020!C80=0),IF(店舗数一覧_2021!C80=0,"-","★"),(店舗数一覧_2021!C80/店舗数一覧_2020!C80)-1)</f>
        <v>0</v>
      </c>
      <c r="K75" s="27" t="str">
        <f>IF((店舗数一覧_2020!D80=0),IF(店舗数一覧_2021!D80=0,"-","★"),(店舗数一覧_2021!D80/店舗数一覧_2020!D80)-1)</f>
        <v>★</v>
      </c>
      <c r="L75" s="27">
        <f>IF((店舗数一覧_2020!E80=0),IF(店舗数一覧_2021!E80=0,"-","★"),(店舗数一覧_2021!E80/店舗数一覧_2020!E80)-1)</f>
        <v>0</v>
      </c>
      <c r="M75" s="27" t="str">
        <f>IF((店舗数一覧_2020!F80=0),IF(店舗数一覧_2021!F80=0,"-","★"),(店舗数一覧_2021!F80/店舗数一覧_2020!F80)-1)</f>
        <v>-</v>
      </c>
      <c r="N75" s="27" t="str">
        <f>IF((店舗数一覧_2020!G80=0),IF(店舗数一覧_2021!G80=0,"-","★"),(店舗数一覧_2021!G80/店舗数一覧_2020!G80)-1)</f>
        <v>-</v>
      </c>
      <c r="O75" s="27">
        <f>IF((店舗数一覧_2020!H80=0),IF(店舗数一覧_2021!H80=0,"-","★"),(店舗数一覧_2021!H80/店舗数一覧_2020!H80)-1)</f>
        <v>0.25</v>
      </c>
      <c r="P75" s="26"/>
      <c r="Q75" s="27">
        <f>IF((店舗数一覧_2020!N81=0),IF(店舗数一覧_2021!M81=0,"-","★"),(店舗数一覧_2021!M81/店舗数一覧_2020!N81)-1)</f>
        <v>8.7209302325581328E-2</v>
      </c>
      <c r="R75" s="27">
        <f>IF((店舗数一覧_2020!O81=0),IF(店舗数一覧_2021!N81=0,"-","★"),(店舗数一覧_2021!N81/店舗数一覧_2020!O81)-1)</f>
        <v>0.13793103448275867</v>
      </c>
      <c r="S75" s="27">
        <f>IF((店舗数一覧_2020!P81=0),IF(店舗数一覧_2021!O81=0,"-","★"),(店舗数一覧_2021!O81/店舗数一覧_2020!P81)-1)</f>
        <v>0</v>
      </c>
      <c r="T75" s="27">
        <f>IF((店舗数一覧_2020!Q81=0),IF(店舗数一覧_2021!P81=0,"-","★"),(店舗数一覧_2021!P81/店舗数一覧_2020!Q81)-1)</f>
        <v>-1.6393442622950838E-2</v>
      </c>
      <c r="U75" s="27">
        <f>IF((店舗数一覧_2020!R81=0),IF(店舗数一覧_2021!Q81=0,"-","★"),(店舗数一覧_2021!Q81/店舗数一覧_2020!R81)-1)</f>
        <v>0</v>
      </c>
      <c r="V75" s="27">
        <f>IF((店舗数一覧_2020!S81=0),IF(店舗数一覧_2021!R81=0,"-","★"),(店舗数一覧_2021!R81/店舗数一覧_2020!S81)-1)</f>
        <v>7.1428571428571397E-2</v>
      </c>
      <c r="W75" s="26"/>
      <c r="X75" s="26"/>
    </row>
    <row r="76" spans="1:24">
      <c r="A76" s="19" t="s">
        <v>79</v>
      </c>
      <c r="B76" s="20" t="s">
        <v>92</v>
      </c>
      <c r="C76" s="26">
        <f>店舗数一覧_2021!C81-店舗数一覧_2020!C81</f>
        <v>1</v>
      </c>
      <c r="D76" s="26">
        <f>店舗数一覧_2021!D81-店舗数一覧_2020!D81</f>
        <v>0</v>
      </c>
      <c r="E76" s="26">
        <f>店舗数一覧_2021!E81-店舗数一覧_2020!E81</f>
        <v>0</v>
      </c>
      <c r="F76" s="26">
        <f>店舗数一覧_2021!F81-店舗数一覧_2020!F81</f>
        <v>0</v>
      </c>
      <c r="G76" s="26">
        <f>店舗数一覧_2021!G81-店舗数一覧_2020!G81</f>
        <v>0</v>
      </c>
      <c r="H76" s="26">
        <f t="shared" si="1"/>
        <v>1</v>
      </c>
      <c r="I76" s="26"/>
      <c r="J76" s="27">
        <f>IF((店舗数一覧_2020!C81=0),IF(店舗数一覧_2021!C81=0,"-","★"),(店舗数一覧_2021!C81/店舗数一覧_2020!C81)-1)</f>
        <v>7.1428571428571397E-2</v>
      </c>
      <c r="K76" s="27">
        <f>IF((店舗数一覧_2020!D81=0),IF(店舗数一覧_2021!D81=0,"-","★"),(店舗数一覧_2021!D81/店舗数一覧_2020!D81)-1)</f>
        <v>0</v>
      </c>
      <c r="L76" s="27">
        <f>IF((店舗数一覧_2020!E81=0),IF(店舗数一覧_2021!E81=0,"-","★"),(店舗数一覧_2021!E81/店舗数一覧_2020!E81)-1)</f>
        <v>0</v>
      </c>
      <c r="M76" s="27">
        <f>IF((店舗数一覧_2020!F81=0),IF(店舗数一覧_2021!F81=0,"-","★"),(店舗数一覧_2021!F81/店舗数一覧_2020!F81)-1)</f>
        <v>0</v>
      </c>
      <c r="N76" s="27" t="str">
        <f>IF((店舗数一覧_2020!G81=0),IF(店舗数一覧_2021!G81=0,"-","★"),(店舗数一覧_2021!G81/店舗数一覧_2020!G81)-1)</f>
        <v>-</v>
      </c>
      <c r="O76" s="27">
        <f>IF((店舗数一覧_2020!H81=0),IF(店舗数一覧_2021!H81=0,"-","★"),(店舗数一覧_2021!H81/店舗数一覧_2020!H81)-1)</f>
        <v>5.555555555555558E-2</v>
      </c>
      <c r="P76" s="26"/>
      <c r="Q76" s="26">
        <f>SUM(C64:C76)</f>
        <v>15</v>
      </c>
      <c r="R76" s="26">
        <f>SUM(D64:D76)</f>
        <v>12</v>
      </c>
      <c r="S76" s="26">
        <f>SUM(E64:E76)</f>
        <v>0</v>
      </c>
      <c r="T76" s="26">
        <f>SUM(F64:F76)</f>
        <v>-1</v>
      </c>
      <c r="U76" s="26">
        <f>SUM(G64:G76)</f>
        <v>0</v>
      </c>
      <c r="V76" s="26">
        <f>SUM(Q76:U76)</f>
        <v>26</v>
      </c>
      <c r="W76" s="26"/>
      <c r="X76" s="26"/>
    </row>
    <row r="77" spans="1:24">
      <c r="A77" s="19" t="s">
        <v>93</v>
      </c>
      <c r="B77" s="20" t="s">
        <v>94</v>
      </c>
      <c r="C77" s="26">
        <f>店舗数一覧_2021!C82-店舗数一覧_2020!C82</f>
        <v>2</v>
      </c>
      <c r="D77" s="26">
        <f>店舗数一覧_2021!D82-店舗数一覧_2020!D82</f>
        <v>3</v>
      </c>
      <c r="E77" s="26">
        <f>店舗数一覧_2021!E82-店舗数一覧_2020!E82</f>
        <v>0</v>
      </c>
      <c r="F77" s="26">
        <f>店舗数一覧_2021!F82-店舗数一覧_2020!F82</f>
        <v>-2</v>
      </c>
      <c r="G77" s="26">
        <f>店舗数一覧_2021!G82-店舗数一覧_2020!G82</f>
        <v>0</v>
      </c>
      <c r="H77" s="26">
        <f t="shared" si="1"/>
        <v>3</v>
      </c>
      <c r="I77" s="26"/>
      <c r="J77" s="27">
        <f>IF((店舗数一覧_2020!C82=0),IF(店舗数一覧_2021!C82=0,"-","★"),(店舗数一覧_2021!C82/店舗数一覧_2020!C82)-1)</f>
        <v>5.8823529411764719E-2</v>
      </c>
      <c r="K77" s="27">
        <f>IF((店舗数一覧_2020!D82=0),IF(店舗数一覧_2021!D82=0,"-","★"),(店舗数一覧_2021!D82/店舗数一覧_2020!D82)-1)</f>
        <v>0.12000000000000011</v>
      </c>
      <c r="L77" s="27">
        <f>IF((店舗数一覧_2020!E82=0),IF(店舗数一覧_2021!E82=0,"-","★"),(店舗数一覧_2021!E82/店舗数一覧_2020!E82)-1)</f>
        <v>0</v>
      </c>
      <c r="M77" s="27">
        <f>IF((店舗数一覧_2020!F82=0),IF(店舗数一覧_2021!F82=0,"-","★"),(店舗数一覧_2021!F82/店舗数一覧_2020!F82)-1)</f>
        <v>-0.11764705882352944</v>
      </c>
      <c r="N77" s="27" t="str">
        <f>IF((店舗数一覧_2020!G82=0),IF(店舗数一覧_2021!G82=0,"-","★"),(店舗数一覧_2021!G82/店舗数一覧_2020!G82)-1)</f>
        <v>-</v>
      </c>
      <c r="O77" s="27">
        <f>IF((店舗数一覧_2020!H82=0),IF(店舗数一覧_2021!H82=0,"-","★"),(店舗数一覧_2021!H82/店舗数一覧_2020!H82)-1)</f>
        <v>3.6585365853658569E-2</v>
      </c>
      <c r="P77" s="26"/>
      <c r="Q77" s="26"/>
      <c r="R77" s="26"/>
      <c r="S77" s="26"/>
      <c r="T77" s="26"/>
      <c r="U77" s="26"/>
      <c r="V77" s="26"/>
      <c r="W77" s="26"/>
      <c r="X77" s="26"/>
    </row>
    <row r="78" spans="1:24">
      <c r="A78" s="19" t="s">
        <v>93</v>
      </c>
      <c r="B78" s="20" t="s">
        <v>95</v>
      </c>
      <c r="C78" s="26">
        <f>店舗数一覧_2021!C83-店舗数一覧_2020!C83</f>
        <v>3</v>
      </c>
      <c r="D78" s="26">
        <f>店舗数一覧_2021!D83-店舗数一覧_2020!D83</f>
        <v>6</v>
      </c>
      <c r="E78" s="26">
        <f>店舗数一覧_2021!E83-店舗数一覧_2020!E83</f>
        <v>0</v>
      </c>
      <c r="F78" s="26">
        <f>店舗数一覧_2021!F83-店舗数一覧_2020!F83</f>
        <v>-3</v>
      </c>
      <c r="G78" s="26">
        <f>店舗数一覧_2021!G83-店舗数一覧_2020!G83</f>
        <v>0</v>
      </c>
      <c r="H78" s="26">
        <f t="shared" si="1"/>
        <v>6</v>
      </c>
      <c r="I78" s="26"/>
      <c r="J78" s="27">
        <f>IF((店舗数一覧_2020!C83=0),IF(店舗数一覧_2021!C83=0,"-","★"),(店舗数一覧_2021!C83/店舗数一覧_2020!C83)-1)</f>
        <v>3.2258064516129004E-2</v>
      </c>
      <c r="K78" s="27">
        <f>IF((店舗数一覧_2020!D83=0),IF(店舗数一覧_2021!D83=0,"-","★"),(店舗数一覧_2021!D83/店舗数一覧_2020!D83)-1)</f>
        <v>0.11764705882352944</v>
      </c>
      <c r="L78" s="27">
        <f>IF((店舗数一覧_2020!E83=0),IF(店舗数一覧_2021!E83=0,"-","★"),(店舗数一覧_2021!E83/店舗数一覧_2020!E83)-1)</f>
        <v>0</v>
      </c>
      <c r="M78" s="27">
        <f>IF((店舗数一覧_2020!F83=0),IF(店舗数一覧_2021!F83=0,"-","★"),(店舗数一覧_2021!F83/店舗数一覧_2020!F83)-1)</f>
        <v>-7.3170731707317027E-2</v>
      </c>
      <c r="N78" s="27">
        <f>IF((店舗数一覧_2020!G83=0),IF(店舗数一覧_2021!G83=0,"-","★"),(店舗数一覧_2021!G83/店舗数一覧_2020!G83)-1)</f>
        <v>0</v>
      </c>
      <c r="O78" s="27">
        <f>IF((店舗数一覧_2020!H83=0),IF(店舗数一覧_2021!H83=0,"-","★"),(店舗数一覧_2021!H83/店舗数一覧_2020!H83)-1)</f>
        <v>3.1413612565444948E-2</v>
      </c>
      <c r="P78" s="26"/>
      <c r="Q78" s="27">
        <f>IF((店舗数一覧_2020!N84=0),IF(店舗数一覧_2021!M84=0,"-","★"),(店舗数一覧_2021!M84/店舗数一覧_2020!N84)-1)</f>
        <v>3.3557046979865834E-2</v>
      </c>
      <c r="R78" s="27">
        <f>IF((店舗数一覧_2020!O84=0=0),IF(店舗数一覧_2021!N84=0,"-","★"),(店舗数一覧_2021!N84/店舗数一覧_2020!O84)-1)</f>
        <v>8.602150537634401E-2</v>
      </c>
      <c r="S78" s="27">
        <f>IF((店舗数一覧_2020!P84=0=0),IF(店舗数一覧_2021!O84=0,"-","★"),(店舗数一覧_2021!O84/店舗数一覧_2020!P84)-1)</f>
        <v>0</v>
      </c>
      <c r="T78" s="27">
        <f>IF((店舗数一覧_2020!Q84=0=0),IF(店舗数一覧_2021!P84=0,"-","★"),(店舗数一覧_2021!P84/店舗数一覧_2020!Q84)-1)</f>
        <v>-4.5454545454545414E-2</v>
      </c>
      <c r="U78" s="27">
        <f>IF((店舗数一覧_2020!R84=0=0),IF(店舗数一覧_2021!Q84=0,"-","★"),(店舗数一覧_2021!Q84/店舗数一覧_2020!R84)-1)</f>
        <v>0</v>
      </c>
      <c r="V78" s="27">
        <f>IF((店舗数一覧_2020!S84=0=0),IF(店舗数一覧_2021!R84=0,"-","★"),(店舗数一覧_2021!R84/店舗数一覧_2020!S84)-1)</f>
        <v>3.105590062111796E-2</v>
      </c>
      <c r="W78" s="26"/>
      <c r="X78" s="26"/>
    </row>
    <row r="79" spans="1:24">
      <c r="A79" s="19" t="s">
        <v>93</v>
      </c>
      <c r="B79" s="20" t="s">
        <v>96</v>
      </c>
      <c r="C79" s="26">
        <f>店舗数一覧_2021!C84-店舗数一覧_2020!C84</f>
        <v>0</v>
      </c>
      <c r="D79" s="26">
        <f>店舗数一覧_2021!D84-店舗数一覧_2020!D84</f>
        <v>-1</v>
      </c>
      <c r="E79" s="26">
        <f>店舗数一覧_2021!E84-店舗数一覧_2020!E84</f>
        <v>0</v>
      </c>
      <c r="F79" s="26">
        <f>店舗数一覧_2021!F84-店舗数一覧_2020!F84</f>
        <v>2</v>
      </c>
      <c r="G79" s="26">
        <f>店舗数一覧_2021!G84-店舗数一覧_2020!G84</f>
        <v>0</v>
      </c>
      <c r="H79" s="26">
        <f t="shared" si="1"/>
        <v>1</v>
      </c>
      <c r="I79" s="26"/>
      <c r="J79" s="27">
        <f>IF((店舗数一覧_2020!C84=0),IF(店舗数一覧_2021!C84=0,"-","★"),(店舗数一覧_2021!C84/店舗数一覧_2020!C84)-1)</f>
        <v>0</v>
      </c>
      <c r="K79" s="27">
        <f>IF((店舗数一覧_2020!D84=0),IF(店舗数一覧_2021!D84=0,"-","★"),(店舗数一覧_2021!D84/店舗数一覧_2020!D84)-1)</f>
        <v>-5.8823529411764719E-2</v>
      </c>
      <c r="L79" s="27">
        <f>IF((店舗数一覧_2020!E84=0),IF(店舗数一覧_2021!E84=0,"-","★"),(店舗数一覧_2021!E84/店舗数一覧_2020!E84)-1)</f>
        <v>0</v>
      </c>
      <c r="M79" s="27">
        <f>IF((店舗数一覧_2020!F84=0),IF(店舗数一覧_2021!F84=0,"-","★"),(店舗数一覧_2021!F84/店舗数一覧_2020!F84)-1)</f>
        <v>0.25</v>
      </c>
      <c r="N79" s="27" t="str">
        <f>IF((店舗数一覧_2020!G84=0),IF(店舗数一覧_2021!G84=0,"-","★"),(店舗数一覧_2021!G84/店舗数一覧_2020!G84)-1)</f>
        <v>-</v>
      </c>
      <c r="O79" s="27">
        <f>IF((店舗数一覧_2020!H84=0),IF(店舗数一覧_2021!H84=0,"-","★"),(店舗数一覧_2021!H84/店舗数一覧_2020!H84)-1)</f>
        <v>2.0408163265306145E-2</v>
      </c>
      <c r="P79" s="26"/>
      <c r="Q79" s="26">
        <f>SUM(C77:C79)</f>
        <v>5</v>
      </c>
      <c r="R79" s="26">
        <f>SUM(D77:D79)</f>
        <v>8</v>
      </c>
      <c r="S79" s="26">
        <f>SUM(E77:E79)</f>
        <v>0</v>
      </c>
      <c r="T79" s="26">
        <f>SUM(F77:F79)</f>
        <v>-3</v>
      </c>
      <c r="U79" s="26">
        <f>SUM(G77:G79)</f>
        <v>0</v>
      </c>
      <c r="V79" s="26">
        <f>SUM(Q79:U79)</f>
        <v>10</v>
      </c>
      <c r="W79" s="26"/>
      <c r="X79" s="26"/>
    </row>
    <row r="80" spans="1:24">
      <c r="A80" s="19" t="s">
        <v>97</v>
      </c>
      <c r="B80" s="20" t="s">
        <v>98</v>
      </c>
      <c r="C80" s="26">
        <f>店舗数一覧_2021!C86-店舗数一覧_2020!C86</f>
        <v>2</v>
      </c>
      <c r="D80" s="26">
        <f>店舗数一覧_2021!D86-店舗数一覧_2020!D86</f>
        <v>1</v>
      </c>
      <c r="E80" s="26">
        <f>店舗数一覧_2021!E86-店舗数一覧_2020!E86</f>
        <v>0</v>
      </c>
      <c r="F80" s="26">
        <f>店舗数一覧_2021!F86-店舗数一覧_2020!F86</f>
        <v>0</v>
      </c>
      <c r="G80" s="26">
        <f>店舗数一覧_2021!G86-店舗数一覧_2020!G86</f>
        <v>0</v>
      </c>
      <c r="H80" s="26">
        <f t="shared" si="1"/>
        <v>3</v>
      </c>
      <c r="I80" s="26"/>
      <c r="J80" s="27">
        <f>IF((店舗数一覧_2020!C86=0),IF(店舗数一覧_2021!C86=0,"-","★"),(店舗数一覧_2021!C86/店舗数一覧_2020!C86)-1)</f>
        <v>7.6923076923076872E-2</v>
      </c>
      <c r="K80" s="27">
        <f>IF((店舗数一覧_2020!D86=0),IF(店舗数一覧_2021!D86=0,"-","★"),(店舗数一覧_2021!D86/店舗数一覧_2020!D86)-1)</f>
        <v>4.3478260869565188E-2</v>
      </c>
      <c r="L80" s="27">
        <f>IF((店舗数一覧_2020!E86=0),IF(店舗数一覧_2021!E86=0,"-","★"),(店舗数一覧_2021!E86/店舗数一覧_2020!E86)-1)</f>
        <v>0</v>
      </c>
      <c r="M80" s="27">
        <f>IF((店舗数一覧_2020!F86=0),IF(店舗数一覧_2021!F86=0,"-","★"),(店舗数一覧_2021!F86/店舗数一覧_2020!F86)-1)</f>
        <v>0</v>
      </c>
      <c r="N80" s="27">
        <f>IF((店舗数一覧_2020!G86=0),IF(店舗数一覧_2021!G86=0,"-","★"),(店舗数一覧_2021!G86/店舗数一覧_2020!G86)-1)</f>
        <v>0</v>
      </c>
      <c r="O80" s="27">
        <f>IF((店舗数一覧_2020!H86=0),IF(店舗数一覧_2021!H86=0,"-","★"),(店舗数一覧_2021!H86/店舗数一覧_2020!H86)-1)</f>
        <v>5.2631578947368363E-2</v>
      </c>
      <c r="P80" s="26"/>
      <c r="Q80" s="26"/>
      <c r="R80" s="26"/>
      <c r="S80" s="26"/>
      <c r="T80" s="26"/>
      <c r="U80" s="26"/>
      <c r="V80" s="26"/>
      <c r="W80" s="26"/>
      <c r="X80" s="26"/>
    </row>
    <row r="81" spans="1:24">
      <c r="A81" s="19" t="s">
        <v>97</v>
      </c>
      <c r="B81" s="20" t="s">
        <v>99</v>
      </c>
      <c r="C81" s="26">
        <f>店舗数一覧_2021!C87-店舗数一覧_2020!C87</f>
        <v>5</v>
      </c>
      <c r="D81" s="26">
        <f>店舗数一覧_2021!D87-店舗数一覧_2020!D87</f>
        <v>1</v>
      </c>
      <c r="E81" s="26">
        <f>店舗数一覧_2021!E87-店舗数一覧_2020!E87</f>
        <v>0</v>
      </c>
      <c r="F81" s="26">
        <f>店舗数一覧_2021!F87-店舗数一覧_2020!F87</f>
        <v>1</v>
      </c>
      <c r="G81" s="26">
        <f>店舗数一覧_2021!G87-店舗数一覧_2020!G87</f>
        <v>0</v>
      </c>
      <c r="H81" s="26">
        <f t="shared" si="1"/>
        <v>7</v>
      </c>
      <c r="I81" s="26"/>
      <c r="J81" s="27">
        <f>IF((店舗数一覧_2020!C87=0),IF(店舗数一覧_2021!C87=0,"-","★"),(店舗数一覧_2021!C87/店舗数一覧_2020!C87)-1)</f>
        <v>0.19230769230769229</v>
      </c>
      <c r="K81" s="27">
        <f>IF((店舗数一覧_2020!D87=0),IF(店舗数一覧_2021!D87=0,"-","★"),(店舗数一覧_2021!D87/店舗数一覧_2020!D87)-1)</f>
        <v>5.2631578947368363E-2</v>
      </c>
      <c r="L81" s="27">
        <f>IF((店舗数一覧_2020!E87=0),IF(店舗数一覧_2021!E87=0,"-","★"),(店舗数一覧_2021!E87/店舗数一覧_2020!E87)-1)</f>
        <v>0</v>
      </c>
      <c r="M81" s="27">
        <f>IF((店舗数一覧_2020!F87=0),IF(店舗数一覧_2021!F87=0,"-","★"),(店舗数一覧_2021!F87/店舗数一覧_2020!F87)-1)</f>
        <v>0.11111111111111116</v>
      </c>
      <c r="N81" s="27" t="str">
        <f>IF((店舗数一覧_2020!G87=0),IF(店舗数一覧_2021!G87=0,"-","★"),(店舗数一覧_2021!G87/店舗数一覧_2020!G87)-1)</f>
        <v>-</v>
      </c>
      <c r="O81" s="27">
        <f>IF((店舗数一覧_2020!H87=0),IF(店舗数一覧_2021!H87=0,"-","★"),(店舗数一覧_2021!H87/店舗数一覧_2020!H87)-1)</f>
        <v>0.11864406779661008</v>
      </c>
      <c r="P81" s="26"/>
      <c r="Q81" s="26"/>
      <c r="R81" s="26"/>
      <c r="S81" s="26"/>
      <c r="T81" s="26"/>
      <c r="U81" s="26"/>
      <c r="V81" s="26"/>
      <c r="W81" s="26"/>
      <c r="X81" s="26"/>
    </row>
    <row r="82" spans="1:24">
      <c r="A82" s="19" t="s">
        <v>97</v>
      </c>
      <c r="B82" s="20" t="s">
        <v>100</v>
      </c>
      <c r="C82" s="26">
        <f>店舗数一覧_2021!C88-店舗数一覧_2020!C88</f>
        <v>0</v>
      </c>
      <c r="D82" s="26">
        <f>店舗数一覧_2021!D88-店舗数一覧_2020!D88</f>
        <v>0</v>
      </c>
      <c r="E82" s="26">
        <f>店舗数一覧_2021!E88-店舗数一覧_2020!E88</f>
        <v>0</v>
      </c>
      <c r="F82" s="26">
        <f>店舗数一覧_2021!F88-店舗数一覧_2020!F88</f>
        <v>0</v>
      </c>
      <c r="G82" s="26">
        <f>店舗数一覧_2021!G88-店舗数一覧_2020!G88</f>
        <v>0</v>
      </c>
      <c r="H82" s="26">
        <f t="shared" si="1"/>
        <v>0</v>
      </c>
      <c r="I82" s="26"/>
      <c r="J82" s="27">
        <f>IF((店舗数一覧_2020!C88=0),IF(店舗数一覧_2021!C88=0,"-","★"),(店舗数一覧_2021!C88/店舗数一覧_2020!C88)-1)</f>
        <v>0</v>
      </c>
      <c r="K82" s="27">
        <f>IF((店舗数一覧_2020!D88=0),IF(店舗数一覧_2021!D88=0,"-","★"),(店舗数一覧_2021!D88/店舗数一覧_2020!D88)-1)</f>
        <v>0</v>
      </c>
      <c r="L82" s="27" t="str">
        <f>IF((店舗数一覧_2020!E88=0),IF(店舗数一覧_2021!E88=0,"-","★"),(店舗数一覧_2021!E88/店舗数一覧_2020!E88)-1)</f>
        <v>-</v>
      </c>
      <c r="M82" s="27" t="str">
        <f>IF((店舗数一覧_2020!F88=0),IF(店舗数一覧_2021!F88=0,"-","★"),(店舗数一覧_2021!F88/店舗数一覧_2020!F88)-1)</f>
        <v>-</v>
      </c>
      <c r="N82" s="27" t="str">
        <f>IF((店舗数一覧_2020!G88=0),IF(店舗数一覧_2021!G88=0,"-","★"),(店舗数一覧_2021!G88/店舗数一覧_2020!G88)-1)</f>
        <v>-</v>
      </c>
      <c r="O82" s="27">
        <f>IF((店舗数一覧_2020!H88=0),IF(店舗数一覧_2021!H88=0,"-","★"),(店舗数一覧_2021!H88/店舗数一覧_2020!H88)-1)</f>
        <v>0</v>
      </c>
      <c r="P82" s="26"/>
      <c r="Q82" s="26"/>
      <c r="R82" s="26"/>
      <c r="S82" s="26"/>
      <c r="T82" s="26"/>
      <c r="U82" s="26"/>
      <c r="V82" s="26"/>
      <c r="W82" s="26"/>
      <c r="X82" s="26"/>
    </row>
    <row r="83" spans="1:24">
      <c r="A83" s="19" t="s">
        <v>97</v>
      </c>
      <c r="B83" s="28" t="s">
        <v>101</v>
      </c>
      <c r="C83" s="26">
        <f>店舗数一覧_2021!C89-店舗数一覧_2020!C89</f>
        <v>0</v>
      </c>
      <c r="D83" s="26">
        <f>店舗数一覧_2021!D89-店舗数一覧_2020!D89</f>
        <v>0</v>
      </c>
      <c r="E83" s="26">
        <f>店舗数一覧_2021!E89-店舗数一覧_2020!E89</f>
        <v>0</v>
      </c>
      <c r="F83" s="26">
        <f>店舗数一覧_2021!F89-店舗数一覧_2020!F89</f>
        <v>0</v>
      </c>
      <c r="G83" s="26">
        <f>店舗数一覧_2021!G89-店舗数一覧_2020!G89</f>
        <v>0</v>
      </c>
      <c r="H83" s="26">
        <f t="shared" si="1"/>
        <v>0</v>
      </c>
      <c r="I83" s="26"/>
      <c r="J83" s="27" t="str">
        <f>IF((店舗数一覧_2020!C89=0),IF(店舗数一覧_2021!C89=0,"-","★"),(店舗数一覧_2021!C89/店舗数一覧_2020!C89)-1)</f>
        <v>-</v>
      </c>
      <c r="K83" s="27">
        <f>IF((店舗数一覧_2020!D89=0),IF(店舗数一覧_2021!D89=0,"-","★"),(店舗数一覧_2021!D89/店舗数一覧_2020!D89)-1)</f>
        <v>0</v>
      </c>
      <c r="L83" s="27" t="str">
        <f>IF((店舗数一覧_2020!E89=0),IF(店舗数一覧_2021!E89=0,"-","★"),(店舗数一覧_2021!E89/店舗数一覧_2020!E89)-1)</f>
        <v>-</v>
      </c>
      <c r="M83" s="27" t="str">
        <f>IF((店舗数一覧_2020!F89=0),IF(店舗数一覧_2021!F89=0,"-","★"),(店舗数一覧_2021!F89/店舗数一覧_2020!F89)-1)</f>
        <v>-</v>
      </c>
      <c r="N83" s="27" t="str">
        <f>IF((店舗数一覧_2020!G89=0),IF(店舗数一覧_2021!G89=0,"-","★"),(店舗数一覧_2021!G89/店舗数一覧_2020!G89)-1)</f>
        <v>-</v>
      </c>
      <c r="O83" s="27">
        <f>IF((店舗数一覧_2020!H89=0),IF(店舗数一覧_2021!H89=0,"-","★"),(店舗数一覧_2021!H89/店舗数一覧_2020!H89)-1)</f>
        <v>0</v>
      </c>
      <c r="P83" s="26"/>
      <c r="Q83" s="26"/>
      <c r="R83" s="26"/>
      <c r="S83" s="26"/>
      <c r="T83" s="26"/>
      <c r="U83" s="26"/>
      <c r="V83" s="26"/>
      <c r="W83" s="26"/>
      <c r="X83" s="26"/>
    </row>
    <row r="84" spans="1:24">
      <c r="A84" s="19" t="s">
        <v>97</v>
      </c>
      <c r="B84" s="20" t="s">
        <v>102</v>
      </c>
      <c r="C84" s="26">
        <f>店舗数一覧_2021!C90-店舗数一覧_2020!C90</f>
        <v>0</v>
      </c>
      <c r="D84" s="26">
        <f>店舗数一覧_2021!D90-店舗数一覧_2020!D90</f>
        <v>0</v>
      </c>
      <c r="E84" s="26">
        <f>店舗数一覧_2021!E90-店舗数一覧_2020!E90</f>
        <v>0</v>
      </c>
      <c r="F84" s="26">
        <f>店舗数一覧_2021!F90-店舗数一覧_2020!F90</f>
        <v>0</v>
      </c>
      <c r="G84" s="26">
        <f>店舗数一覧_2021!G90-店舗数一覧_2020!G90</f>
        <v>0</v>
      </c>
      <c r="H84" s="26">
        <f t="shared" si="1"/>
        <v>0</v>
      </c>
      <c r="I84" s="26"/>
      <c r="J84" s="27">
        <f>IF((店舗数一覧_2020!C90=0),IF(店舗数一覧_2021!C90=0,"-","★"),(店舗数一覧_2021!C90/店舗数一覧_2020!C90)-1)</f>
        <v>0</v>
      </c>
      <c r="K84" s="27">
        <f>IF((店舗数一覧_2020!D90=0),IF(店舗数一覧_2021!D90=0,"-","★"),(店舗数一覧_2021!D90/店舗数一覧_2020!D90)-1)</f>
        <v>0</v>
      </c>
      <c r="L84" s="27" t="str">
        <f>IF((店舗数一覧_2020!E90=0),IF(店舗数一覧_2021!E90=0,"-","★"),(店舗数一覧_2021!E90/店舗数一覧_2020!E90)-1)</f>
        <v>-</v>
      </c>
      <c r="M84" s="27">
        <f>IF((店舗数一覧_2020!F90=0),IF(店舗数一覧_2021!F90=0,"-","★"),(店舗数一覧_2021!F90/店舗数一覧_2020!F90)-1)</f>
        <v>0</v>
      </c>
      <c r="N84" s="27" t="str">
        <f>IF((店舗数一覧_2020!G90=0),IF(店舗数一覧_2021!G90=0,"-","★"),(店舗数一覧_2021!G90/店舗数一覧_2020!G90)-1)</f>
        <v>-</v>
      </c>
      <c r="O84" s="27">
        <f>IF((店舗数一覧_2020!H90=0),IF(店舗数一覧_2021!H90=0,"-","★"),(店舗数一覧_2021!H90/店舗数一覧_2020!H90)-1)</f>
        <v>0</v>
      </c>
      <c r="P84" s="26"/>
      <c r="Q84" s="26"/>
      <c r="R84" s="26"/>
      <c r="S84" s="26"/>
      <c r="T84" s="26"/>
      <c r="U84" s="26"/>
      <c r="V84" s="26"/>
      <c r="W84" s="26"/>
      <c r="X84" s="26"/>
    </row>
    <row r="85" spans="1:24">
      <c r="A85" s="19" t="s">
        <v>97</v>
      </c>
      <c r="B85" s="20" t="s">
        <v>103</v>
      </c>
      <c r="C85" s="26">
        <f>店舗数一覧_2021!C91-店舗数一覧_2020!C91</f>
        <v>3</v>
      </c>
      <c r="D85" s="26">
        <f>店舗数一覧_2021!D91-店舗数一覧_2020!D91</f>
        <v>0</v>
      </c>
      <c r="E85" s="26">
        <f>店舗数一覧_2021!E91-店舗数一覧_2020!E91</f>
        <v>0</v>
      </c>
      <c r="F85" s="26">
        <f>店舗数一覧_2021!F91-店舗数一覧_2020!F91</f>
        <v>0</v>
      </c>
      <c r="G85" s="26">
        <f>店舗数一覧_2021!G91-店舗数一覧_2020!G91</f>
        <v>0</v>
      </c>
      <c r="H85" s="26">
        <f t="shared" si="1"/>
        <v>3</v>
      </c>
      <c r="I85" s="26"/>
      <c r="J85" s="27">
        <f>IF((店舗数一覧_2020!C91=0),IF(店舗数一覧_2021!C91=0,"-","★"),(店舗数一覧_2021!C91/店舗数一覧_2020!C91)-1)</f>
        <v>0.60000000000000009</v>
      </c>
      <c r="K85" s="27">
        <f>IF((店舗数一覧_2020!D91=0),IF(店舗数一覧_2021!D91=0,"-","★"),(店舗数一覧_2021!D91/店舗数一覧_2020!D91)-1)</f>
        <v>0</v>
      </c>
      <c r="L85" s="27" t="str">
        <f>IF((店舗数一覧_2020!E91=0),IF(店舗数一覧_2021!E91=0,"-","★"),(店舗数一覧_2021!E91/店舗数一覧_2020!E91)-1)</f>
        <v>-</v>
      </c>
      <c r="M85" s="27" t="str">
        <f>IF((店舗数一覧_2020!F91=0),IF(店舗数一覧_2021!F91=0,"-","★"),(店舗数一覧_2021!F91/店舗数一覧_2020!F91)-1)</f>
        <v>-</v>
      </c>
      <c r="N85" s="27" t="str">
        <f>IF((店舗数一覧_2020!G91=0),IF(店舗数一覧_2021!G91=0,"-","★"),(店舗数一覧_2021!G91/店舗数一覧_2020!G91)-1)</f>
        <v>-</v>
      </c>
      <c r="O85" s="27">
        <f>IF((店舗数一覧_2020!H91=0),IF(店舗数一覧_2021!H91=0,"-","★"),(店舗数一覧_2021!H91/店舗数一覧_2020!H91)-1)</f>
        <v>0.4285714285714286</v>
      </c>
      <c r="P85" s="26"/>
      <c r="Q85" s="26"/>
      <c r="R85" s="26"/>
      <c r="S85" s="26"/>
      <c r="T85" s="26"/>
      <c r="U85" s="26"/>
      <c r="V85" s="26"/>
      <c r="W85" s="26"/>
      <c r="X85" s="26"/>
    </row>
    <row r="86" spans="1:24">
      <c r="A86" s="19" t="s">
        <v>97</v>
      </c>
      <c r="B86" s="20" t="s">
        <v>104</v>
      </c>
      <c r="C86" s="26">
        <f>店舗数一覧_2021!C92-店舗数一覧_2020!C92</f>
        <v>6</v>
      </c>
      <c r="D86" s="26">
        <f>店舗数一覧_2021!D92-店舗数一覧_2020!D92</f>
        <v>1</v>
      </c>
      <c r="E86" s="26">
        <f>店舗数一覧_2021!E92-店舗数一覧_2020!E92</f>
        <v>1</v>
      </c>
      <c r="F86" s="26">
        <f>店舗数一覧_2021!F92-店舗数一覧_2020!F92</f>
        <v>0</v>
      </c>
      <c r="G86" s="26">
        <f>店舗数一覧_2021!G92-店舗数一覧_2020!G92</f>
        <v>0</v>
      </c>
      <c r="H86" s="26">
        <f t="shared" si="1"/>
        <v>8</v>
      </c>
      <c r="I86" s="26"/>
      <c r="J86" s="27">
        <f>IF((店舗数一覧_2020!C92=0),IF(店舗数一覧_2021!C92=0,"-","★"),(店舗数一覧_2021!C92/店舗数一覧_2020!C92)-1)</f>
        <v>1</v>
      </c>
      <c r="K86" s="27">
        <f>IF((店舗数一覧_2020!D92=0),IF(店舗数一覧_2021!D92=0,"-","★"),(店舗数一覧_2021!D92/店舗数一覧_2020!D92)-1)</f>
        <v>0.19999999999999996</v>
      </c>
      <c r="L86" s="27">
        <f>IF((店舗数一覧_2020!E92=0),IF(店舗数一覧_2021!E92=0,"-","★"),(店舗数一覧_2021!E92/店舗数一覧_2020!E92)-1)</f>
        <v>1</v>
      </c>
      <c r="M86" s="27">
        <f>IF((店舗数一覧_2020!F92=0),IF(店舗数一覧_2021!F92=0,"-","★"),(店舗数一覧_2021!F92/店舗数一覧_2020!F92)-1)</f>
        <v>0</v>
      </c>
      <c r="N86" s="27" t="str">
        <f>IF((店舗数一覧_2020!G92=0),IF(店舗数一覧_2021!G92=0,"-","★"),(店舗数一覧_2021!G92/店舗数一覧_2020!G92)-1)</f>
        <v>-</v>
      </c>
      <c r="O86" s="27">
        <f>IF((店舗数一覧_2020!H92=0),IF(店舗数一覧_2021!H92=0,"-","★"),(店舗数一覧_2021!H92/店舗数一覧_2020!H92)-1)</f>
        <v>0.5714285714285714</v>
      </c>
      <c r="P86" s="26"/>
      <c r="Q86" s="26"/>
      <c r="R86" s="26"/>
      <c r="S86" s="26"/>
      <c r="T86" s="26"/>
      <c r="U86" s="26"/>
      <c r="V86" s="26"/>
      <c r="W86" s="26"/>
      <c r="X86" s="26"/>
    </row>
    <row r="87" spans="1:24">
      <c r="A87" s="19" t="s">
        <v>97</v>
      </c>
      <c r="B87" s="20" t="s">
        <v>105</v>
      </c>
      <c r="C87" s="26">
        <f>店舗数一覧_2021!C93-店舗数一覧_2020!C93</f>
        <v>0</v>
      </c>
      <c r="D87" s="26">
        <f>店舗数一覧_2021!D93-店舗数一覧_2020!D93</f>
        <v>-1</v>
      </c>
      <c r="E87" s="26">
        <f>店舗数一覧_2021!E93-店舗数一覧_2020!E93</f>
        <v>0</v>
      </c>
      <c r="F87" s="26">
        <f>店舗数一覧_2021!F93-店舗数一覧_2020!F93</f>
        <v>0</v>
      </c>
      <c r="G87" s="26">
        <f>店舗数一覧_2021!G93-店舗数一覧_2020!G93</f>
        <v>0</v>
      </c>
      <c r="H87" s="26">
        <f t="shared" si="1"/>
        <v>-1</v>
      </c>
      <c r="I87" s="26"/>
      <c r="J87" s="27">
        <f>IF((店舗数一覧_2020!C93=0),IF(店舗数一覧_2021!C93=0,"-","★"),(店舗数一覧_2021!C93/店舗数一覧_2020!C93)-1)</f>
        <v>0</v>
      </c>
      <c r="K87" s="27">
        <f>IF((店舗数一覧_2020!D93=0),IF(店舗数一覧_2021!D93=0,"-","★"),(店舗数一覧_2021!D93/店舗数一覧_2020!D93)-1)</f>
        <v>-6.25E-2</v>
      </c>
      <c r="L87" s="27">
        <f>IF((店舗数一覧_2020!E93=0),IF(店舗数一覧_2021!E93=0,"-","★"),(店舗数一覧_2021!E93/店舗数一覧_2020!E93)-1)</f>
        <v>0</v>
      </c>
      <c r="M87" s="27">
        <f>IF((店舗数一覧_2020!F93=0),IF(店舗数一覧_2021!F93=0,"-","★"),(店舗数一覧_2021!F93/店舗数一覧_2020!F93)-1)</f>
        <v>0</v>
      </c>
      <c r="N87" s="27">
        <f>IF((店舗数一覧_2020!G93=0),IF(店舗数一覧_2021!G93=0,"-","★"),(店舗数一覧_2021!G93/店舗数一覧_2020!G93)-1)</f>
        <v>0</v>
      </c>
      <c r="O87" s="27">
        <f>IF((店舗数一覧_2020!H93=0),IF(店舗数一覧_2021!H93=0,"-","★"),(店舗数一覧_2021!H93/店舗数一覧_2020!H93)-1)</f>
        <v>-1.851851851851849E-2</v>
      </c>
      <c r="P87" s="26"/>
      <c r="Q87" s="26"/>
      <c r="R87" s="26"/>
      <c r="S87" s="26"/>
      <c r="T87" s="26"/>
      <c r="U87" s="26"/>
      <c r="V87" s="26"/>
      <c r="W87" s="26"/>
      <c r="X87" s="26"/>
    </row>
    <row r="88" spans="1:24">
      <c r="A88" s="19" t="s">
        <v>97</v>
      </c>
      <c r="B88" s="29" t="s">
        <v>106</v>
      </c>
      <c r="C88" s="26">
        <f>店舗数一覧_2021!C94-店舗数一覧_2020!C94</f>
        <v>0</v>
      </c>
      <c r="D88" s="26">
        <f>店舗数一覧_2021!D94-店舗数一覧_2020!D94</f>
        <v>0</v>
      </c>
      <c r="E88" s="26">
        <f>店舗数一覧_2021!E94-店舗数一覧_2020!E94</f>
        <v>0</v>
      </c>
      <c r="F88" s="26">
        <f>店舗数一覧_2021!F94-店舗数一覧_2020!F94</f>
        <v>0</v>
      </c>
      <c r="G88" s="26">
        <f>店舗数一覧_2021!G94-店舗数一覧_2020!G94</f>
        <v>0</v>
      </c>
      <c r="H88" s="26">
        <f t="shared" si="1"/>
        <v>0</v>
      </c>
      <c r="I88" s="26"/>
      <c r="J88" s="27">
        <f>IF((店舗数一覧_2020!C94=0),IF(店舗数一覧_2021!C94=0,"-","★"),(店舗数一覧_2021!C94/店舗数一覧_2020!C94)-1)</f>
        <v>0</v>
      </c>
      <c r="K88" s="27">
        <f>IF((店舗数一覧_2020!D94=0),IF(店舗数一覧_2021!D94=0,"-","★"),(店舗数一覧_2021!D94/店舗数一覧_2020!D94)-1)</f>
        <v>0</v>
      </c>
      <c r="L88" s="27">
        <f>IF((店舗数一覧_2020!E94=0),IF(店舗数一覧_2021!E94=0,"-","★"),(店舗数一覧_2021!E94/店舗数一覧_2020!E94)-1)</f>
        <v>0</v>
      </c>
      <c r="M88" s="27" t="str">
        <f>IF((店舗数一覧_2020!F94=0),IF(店舗数一覧_2021!F94=0,"-","★"),(店舗数一覧_2021!F94/店舗数一覧_2020!F94)-1)</f>
        <v>-</v>
      </c>
      <c r="N88" s="27" t="str">
        <f>IF((店舗数一覧_2020!G94=0),IF(店舗数一覧_2021!G94=0,"-","★"),(店舗数一覧_2021!G94/店舗数一覧_2020!G94)-1)</f>
        <v>-</v>
      </c>
      <c r="O88" s="27">
        <f>IF((店舗数一覧_2020!H94=0),IF(店舗数一覧_2021!H94=0,"-","★"),(店舗数一覧_2021!H94/店舗数一覧_2020!H94)-1)</f>
        <v>0</v>
      </c>
      <c r="P88" s="26"/>
      <c r="Q88" s="26"/>
      <c r="R88" s="26"/>
      <c r="S88" s="26"/>
      <c r="T88" s="26"/>
      <c r="U88" s="26"/>
      <c r="V88" s="26"/>
      <c r="W88" s="26"/>
      <c r="X88" s="26"/>
    </row>
    <row r="89" spans="1:24">
      <c r="A89" s="19" t="s">
        <v>97</v>
      </c>
      <c r="B89" s="20" t="s">
        <v>107</v>
      </c>
      <c r="C89" s="26">
        <f>店舗数一覧_2021!C95-店舗数一覧_2020!C95</f>
        <v>0</v>
      </c>
      <c r="D89" s="26">
        <f>店舗数一覧_2021!D95-店舗数一覧_2020!D95</f>
        <v>0</v>
      </c>
      <c r="E89" s="26">
        <f>店舗数一覧_2021!E95-店舗数一覧_2020!E95</f>
        <v>0</v>
      </c>
      <c r="F89" s="26">
        <f>店舗数一覧_2021!F95-店舗数一覧_2020!F95</f>
        <v>0</v>
      </c>
      <c r="G89" s="26">
        <f>店舗数一覧_2021!G95-店舗数一覧_2020!G95</f>
        <v>0</v>
      </c>
      <c r="H89" s="26">
        <f t="shared" si="1"/>
        <v>0</v>
      </c>
      <c r="I89" s="26"/>
      <c r="J89" s="27">
        <f>IF((店舗数一覧_2020!C95=0),IF(店舗数一覧_2021!C95=0,"-","★"),(店舗数一覧_2021!C95/店舗数一覧_2020!C95)-1)</f>
        <v>0</v>
      </c>
      <c r="K89" s="27">
        <f>IF((店舗数一覧_2020!D95=0),IF(店舗数一覧_2021!D95=0,"-","★"),(店舗数一覧_2021!D95/店舗数一覧_2020!D95)-1)</f>
        <v>0</v>
      </c>
      <c r="L89" s="27" t="str">
        <f>IF((店舗数一覧_2020!E95=0),IF(店舗数一覧_2021!E95=0,"-","★"),(店舗数一覧_2021!E95/店舗数一覧_2020!E95)-1)</f>
        <v>-</v>
      </c>
      <c r="M89" s="27" t="str">
        <f>IF((店舗数一覧_2020!F95=0),IF(店舗数一覧_2021!F95=0,"-","★"),(店舗数一覧_2021!F95/店舗数一覧_2020!F95)-1)</f>
        <v>-</v>
      </c>
      <c r="N89" s="27" t="str">
        <f>IF((店舗数一覧_2020!G95=0),IF(店舗数一覧_2021!G95=0,"-","★"),(店舗数一覧_2021!G95/店舗数一覧_2020!G95)-1)</f>
        <v>-</v>
      </c>
      <c r="O89" s="27">
        <f>IF((店舗数一覧_2020!H95=0),IF(店舗数一覧_2021!H95=0,"-","★"),(店舗数一覧_2021!H95/店舗数一覧_2020!H95)-1)</f>
        <v>0</v>
      </c>
      <c r="P89" s="26"/>
      <c r="Q89" s="26"/>
      <c r="R89" s="26"/>
      <c r="S89" s="26"/>
      <c r="T89" s="26"/>
      <c r="U89" s="26"/>
      <c r="V89" s="26"/>
      <c r="W89" s="26"/>
      <c r="X89" s="26"/>
    </row>
    <row r="90" spans="1:24">
      <c r="A90" s="19" t="s">
        <v>97</v>
      </c>
      <c r="B90" s="20" t="s">
        <v>108</v>
      </c>
      <c r="C90" s="26">
        <f>店舗数一覧_2021!C96-店舗数一覧_2020!C96</f>
        <v>2</v>
      </c>
      <c r="D90" s="26">
        <f>店舗数一覧_2021!D96-店舗数一覧_2020!D96</f>
        <v>0</v>
      </c>
      <c r="E90" s="26">
        <f>店舗数一覧_2021!E96-店舗数一覧_2020!E96</f>
        <v>0</v>
      </c>
      <c r="F90" s="26">
        <f>店舗数一覧_2021!F96-店舗数一覧_2020!F96</f>
        <v>0</v>
      </c>
      <c r="G90" s="26">
        <f>店舗数一覧_2021!G96-店舗数一覧_2020!G96</f>
        <v>0</v>
      </c>
      <c r="H90" s="26">
        <f t="shared" si="1"/>
        <v>2</v>
      </c>
      <c r="I90" s="26"/>
      <c r="J90" s="27">
        <f>IF((店舗数一覧_2020!C96=0),IF(店舗数一覧_2021!C96=0,"-","★"),(店舗数一覧_2021!C96/店舗数一覧_2020!C96)-1)</f>
        <v>0.39999999999999991</v>
      </c>
      <c r="K90" s="27">
        <f>IF((店舗数一覧_2020!D96=0),IF(店舗数一覧_2021!D96=0,"-","★"),(店舗数一覧_2021!D96/店舗数一覧_2020!D96)-1)</f>
        <v>0</v>
      </c>
      <c r="L90" s="27" t="str">
        <f>IF((店舗数一覧_2020!E96=0),IF(店舗数一覧_2021!E96=0,"-","★"),(店舗数一覧_2021!E96/店舗数一覧_2020!E96)-1)</f>
        <v>-</v>
      </c>
      <c r="M90" s="27">
        <f>IF((店舗数一覧_2020!F96=0),IF(店舗数一覧_2021!F96=0,"-","★"),(店舗数一覧_2021!F96/店舗数一覧_2020!F96)-1)</f>
        <v>0</v>
      </c>
      <c r="N90" s="27" t="str">
        <f>IF((店舗数一覧_2020!G96=0),IF(店舗数一覧_2021!G96=0,"-","★"),(店舗数一覧_2021!G96/店舗数一覧_2020!G96)-1)</f>
        <v>-</v>
      </c>
      <c r="O90" s="27">
        <f>IF((店舗数一覧_2020!H96=0),IF(店舗数一覧_2021!H96=0,"-","★"),(店舗数一覧_2021!H96/店舗数一覧_2020!H96)-1)</f>
        <v>0.18181818181818188</v>
      </c>
      <c r="P90" s="26"/>
      <c r="Q90" s="26"/>
      <c r="R90" s="26"/>
      <c r="S90" s="26"/>
      <c r="T90" s="26"/>
      <c r="U90" s="26"/>
      <c r="V90" s="26"/>
      <c r="W90" s="26"/>
      <c r="X90" s="26"/>
    </row>
    <row r="91" spans="1:24">
      <c r="A91" s="19" t="s">
        <v>97</v>
      </c>
      <c r="B91" s="20" t="s">
        <v>109</v>
      </c>
      <c r="C91" s="26">
        <f>店舗数一覧_2021!C97-店舗数一覧_2020!C97</f>
        <v>0</v>
      </c>
      <c r="D91" s="26">
        <f>店舗数一覧_2021!D97-店舗数一覧_2020!D97</f>
        <v>2</v>
      </c>
      <c r="E91" s="26">
        <f>店舗数一覧_2021!E97-店舗数一覧_2020!E97</f>
        <v>0</v>
      </c>
      <c r="F91" s="26">
        <f>店舗数一覧_2021!F97-店舗数一覧_2020!F97</f>
        <v>0</v>
      </c>
      <c r="G91" s="26">
        <f>店舗数一覧_2021!G97-店舗数一覧_2020!G97</f>
        <v>0</v>
      </c>
      <c r="H91" s="26">
        <f t="shared" si="1"/>
        <v>2</v>
      </c>
      <c r="I91" s="26"/>
      <c r="J91" s="27">
        <f>IF((店舗数一覧_2020!C97=0),IF(店舗数一覧_2021!C97=0,"-","★"),(店舗数一覧_2021!C97/店舗数一覧_2020!C97)-1)</f>
        <v>0</v>
      </c>
      <c r="K91" s="27">
        <f>IF((店舗数一覧_2020!D97=0),IF(店舗数一覧_2021!D97=0,"-","★"),(店舗数一覧_2021!D97/店舗数一覧_2020!D97)-1)</f>
        <v>2</v>
      </c>
      <c r="L91" s="27" t="str">
        <f>IF((店舗数一覧_2020!E97=0),IF(店舗数一覧_2021!E97=0,"-","★"),(店舗数一覧_2021!E97/店舗数一覧_2020!E97)-1)</f>
        <v>-</v>
      </c>
      <c r="M91" s="27">
        <f>IF((店舗数一覧_2020!F97=0),IF(店舗数一覧_2021!F97=0,"-","★"),(店舗数一覧_2021!F97/店舗数一覧_2020!F97)-1)</f>
        <v>0</v>
      </c>
      <c r="N91" s="27" t="str">
        <f>IF((店舗数一覧_2020!G97=0),IF(店舗数一覧_2021!G97=0,"-","★"),(店舗数一覧_2021!G97/店舗数一覧_2020!G97)-1)</f>
        <v>-</v>
      </c>
      <c r="O91" s="27">
        <f>IF((店舗数一覧_2020!H97=0),IF(店舗数一覧_2021!H97=0,"-","★"),(店舗数一覧_2021!H97/店舗数一覧_2020!H97)-1)</f>
        <v>0.39999999999999991</v>
      </c>
      <c r="P91" s="26"/>
      <c r="Q91" s="26"/>
      <c r="R91" s="26"/>
      <c r="S91" s="26"/>
      <c r="T91" s="26"/>
      <c r="U91" s="26"/>
      <c r="V91" s="26"/>
      <c r="W91" s="26"/>
      <c r="X91" s="26"/>
    </row>
    <row r="92" spans="1:24">
      <c r="A92" s="19" t="s">
        <v>97</v>
      </c>
      <c r="B92" s="25" t="s">
        <v>110</v>
      </c>
      <c r="C92" s="26">
        <f>店舗数一覧_2021!C98-店舗数一覧_2020!C98</f>
        <v>1</v>
      </c>
      <c r="D92" s="26">
        <f>店舗数一覧_2021!D98-店舗数一覧_2020!D98</f>
        <v>0</v>
      </c>
      <c r="E92" s="26">
        <f>店舗数一覧_2021!E98-店舗数一覧_2020!E98</f>
        <v>1</v>
      </c>
      <c r="F92" s="26">
        <f>店舗数一覧_2021!F98-店舗数一覧_2020!F98</f>
        <v>0</v>
      </c>
      <c r="G92" s="26">
        <f>店舗数一覧_2021!G98-店舗数一覧_2020!G98</f>
        <v>0</v>
      </c>
      <c r="H92" s="26">
        <f t="shared" si="1"/>
        <v>2</v>
      </c>
      <c r="I92" s="26"/>
      <c r="J92" s="27">
        <f>IF((店舗数一覧_2020!C98=0),IF(店舗数一覧_2021!C98=0,"-","★"),(店舗数一覧_2021!C98/店舗数一覧_2020!C98)-1)</f>
        <v>0.33333333333333326</v>
      </c>
      <c r="K92" s="27">
        <f>IF((店舗数一覧_2020!D98=0),IF(店舗数一覧_2021!D98=0,"-","★"),(店舗数一覧_2021!D98/店舗数一覧_2020!D98)-1)</f>
        <v>0</v>
      </c>
      <c r="L92" s="27">
        <f>IF((店舗数一覧_2020!E98=0),IF(店舗数一覧_2021!E98=0,"-","★"),(店舗数一覧_2021!E98/店舗数一覧_2020!E98)-1)</f>
        <v>0.5</v>
      </c>
      <c r="M92" s="27">
        <f>IF((店舗数一覧_2020!F98=0),IF(店舗数一覧_2021!F98=0,"-","★"),(店舗数一覧_2021!F98/店舗数一覧_2020!F98)-1)</f>
        <v>0</v>
      </c>
      <c r="N92" s="27" t="str">
        <f>IF((店舗数一覧_2020!G98=0),IF(店舗数一覧_2021!G98=0,"-","★"),(店舗数一覧_2021!G98/店舗数一覧_2020!G98)-1)</f>
        <v>-</v>
      </c>
      <c r="O92" s="27">
        <f>IF((店舗数一覧_2020!H98=0),IF(店舗数一覧_2021!H98=0,"-","★"),(店舗数一覧_2021!H98/店舗数一覧_2020!H98)-1)</f>
        <v>0.18181818181818188</v>
      </c>
      <c r="P92" s="26"/>
      <c r="Q92" s="26"/>
      <c r="R92" s="26"/>
      <c r="S92" s="26"/>
      <c r="T92" s="26"/>
      <c r="U92" s="26"/>
      <c r="V92" s="26"/>
      <c r="W92" s="26"/>
      <c r="X92" s="26"/>
    </row>
    <row r="93" spans="1:24">
      <c r="A93" s="19" t="s">
        <v>97</v>
      </c>
      <c r="B93" s="25" t="s">
        <v>111</v>
      </c>
      <c r="C93" s="26">
        <f>店舗数一覧_2021!C99-店舗数一覧_2020!C99</f>
        <v>0</v>
      </c>
      <c r="D93" s="26">
        <f>店舗数一覧_2021!D99-店舗数一覧_2020!D99</f>
        <v>1</v>
      </c>
      <c r="E93" s="26">
        <f>店舗数一覧_2021!E99-店舗数一覧_2020!E99</f>
        <v>0</v>
      </c>
      <c r="F93" s="26">
        <f>店舗数一覧_2021!F99-店舗数一覧_2020!F99</f>
        <v>0</v>
      </c>
      <c r="G93" s="26">
        <f>店舗数一覧_2021!G99-店舗数一覧_2020!G99</f>
        <v>0</v>
      </c>
      <c r="H93" s="26">
        <f t="shared" si="1"/>
        <v>1</v>
      </c>
      <c r="I93" s="26"/>
      <c r="J93" s="27">
        <f>IF((店舗数一覧_2020!C99=0),IF(店舗数一覧_2021!C99=0,"-","★"),(店舗数一覧_2021!C99/店舗数一覧_2020!C99)-1)</f>
        <v>0</v>
      </c>
      <c r="K93" s="27">
        <f>IF((店舗数一覧_2020!D99=0),IF(店舗数一覧_2021!D99=0,"-","★"),(店舗数一覧_2021!D99/店舗数一覧_2020!D99)-1)</f>
        <v>0.5</v>
      </c>
      <c r="L93" s="27" t="str">
        <f>IF((店舗数一覧_2020!E99=0),IF(店舗数一覧_2021!E99=0,"-","★"),(店舗数一覧_2021!E99/店舗数一覧_2020!E99)-1)</f>
        <v>-</v>
      </c>
      <c r="M93" s="27" t="str">
        <f>IF((店舗数一覧_2020!F99=0),IF(店舗数一覧_2021!F99=0,"-","★"),(店舗数一覧_2021!F99/店舗数一覧_2020!F99)-1)</f>
        <v>-</v>
      </c>
      <c r="N93" s="27" t="str">
        <f>IF((店舗数一覧_2020!G99=0),IF(店舗数一覧_2021!G99=0,"-","★"),(店舗数一覧_2021!G99/店舗数一覧_2020!G99)-1)</f>
        <v>-</v>
      </c>
      <c r="O93" s="27">
        <f>IF((店舗数一覧_2020!H99=0),IF(店舗数一覧_2021!H99=0,"-","★"),(店舗数一覧_2021!H99/店舗数一覧_2020!H99)-1)</f>
        <v>0.25</v>
      </c>
      <c r="P93" s="26"/>
      <c r="Q93" s="26"/>
      <c r="R93" s="26"/>
      <c r="S93" s="26"/>
      <c r="T93" s="26"/>
      <c r="U93" s="26"/>
      <c r="V93" s="26"/>
      <c r="W93" s="26"/>
      <c r="X93" s="26"/>
    </row>
    <row r="94" spans="1:24">
      <c r="A94" s="19" t="s">
        <v>97</v>
      </c>
      <c r="B94" s="20" t="s">
        <v>112</v>
      </c>
      <c r="C94" s="26">
        <f>店舗数一覧_2021!C100-店舗数一覧_2020!C100</f>
        <v>0</v>
      </c>
      <c r="D94" s="26">
        <f>店舗数一覧_2021!D100-店舗数一覧_2020!D100</f>
        <v>0</v>
      </c>
      <c r="E94" s="26">
        <f>店舗数一覧_2021!E100-店舗数一覧_2020!E100</f>
        <v>0</v>
      </c>
      <c r="F94" s="26">
        <f>店舗数一覧_2021!F100-店舗数一覧_2020!F100</f>
        <v>0</v>
      </c>
      <c r="G94" s="26">
        <f>店舗数一覧_2021!G100-店舗数一覧_2020!G100</f>
        <v>0</v>
      </c>
      <c r="H94" s="26">
        <f t="shared" si="1"/>
        <v>0</v>
      </c>
      <c r="I94" s="26"/>
      <c r="J94" s="27">
        <f>IF((店舗数一覧_2020!C100=0),IF(店舗数一覧_2021!C100=0,"-","★"),(店舗数一覧_2021!C100/店舗数一覧_2020!C100)-1)</f>
        <v>0</v>
      </c>
      <c r="K94" s="27" t="str">
        <f>IF((店舗数一覧_2020!D100=0),IF(店舗数一覧_2021!D100=0,"-","★"),(店舗数一覧_2021!D100/店舗数一覧_2020!D100)-1)</f>
        <v>-</v>
      </c>
      <c r="L94" s="27" t="str">
        <f>IF((店舗数一覧_2020!E100=0),IF(店舗数一覧_2021!E100=0,"-","★"),(店舗数一覧_2021!E100/店舗数一覧_2020!E100)-1)</f>
        <v>-</v>
      </c>
      <c r="M94" s="27" t="str">
        <f>IF((店舗数一覧_2020!F100=0),IF(店舗数一覧_2021!F100=0,"-","★"),(店舗数一覧_2021!F100/店舗数一覧_2020!F100)-1)</f>
        <v>-</v>
      </c>
      <c r="N94" s="27" t="str">
        <f>IF((店舗数一覧_2020!G100=0),IF(店舗数一覧_2021!G100=0,"-","★"),(店舗数一覧_2021!G100/店舗数一覧_2020!G100)-1)</f>
        <v>-</v>
      </c>
      <c r="O94" s="27">
        <f>IF((店舗数一覧_2020!H100=0),IF(店舗数一覧_2021!H100=0,"-","★"),(店舗数一覧_2021!H100/店舗数一覧_2020!H100)-1)</f>
        <v>0</v>
      </c>
      <c r="P94" s="26"/>
      <c r="Q94" s="26"/>
      <c r="R94" s="26"/>
      <c r="S94" s="26"/>
      <c r="T94" s="26"/>
      <c r="U94" s="26"/>
      <c r="V94" s="26"/>
      <c r="W94" s="26"/>
      <c r="X94" s="26"/>
    </row>
    <row r="95" spans="1:24">
      <c r="A95" s="19" t="s">
        <v>97</v>
      </c>
      <c r="B95" s="31" t="s">
        <v>113</v>
      </c>
      <c r="C95" s="26">
        <f>店舗数一覧_2021!C101-店舗数一覧_2020!C101</f>
        <v>1</v>
      </c>
      <c r="D95" s="26">
        <f>店舗数一覧_2021!D101-店舗数一覧_2020!D101</f>
        <v>1</v>
      </c>
      <c r="E95" s="26">
        <f>店舗数一覧_2021!E101-店舗数一覧_2020!E101</f>
        <v>0</v>
      </c>
      <c r="F95" s="26">
        <f>店舗数一覧_2021!F101-店舗数一覧_2020!F101</f>
        <v>0</v>
      </c>
      <c r="G95" s="26">
        <f>店舗数一覧_2021!G101-店舗数一覧_2020!G101</f>
        <v>0</v>
      </c>
      <c r="H95" s="26">
        <f t="shared" si="1"/>
        <v>2</v>
      </c>
      <c r="I95" s="26"/>
      <c r="J95" s="27">
        <f>IF((店舗数一覧_2020!C101=0),IF(店舗数一覧_2021!C101=0,"-","★"),(店舗数一覧_2021!C101/店舗数一覧_2020!C101)-1)</f>
        <v>0.5</v>
      </c>
      <c r="K95" s="27">
        <f>IF((店舗数一覧_2020!D101=0),IF(店舗数一覧_2021!D101=0,"-","★"),(店舗数一覧_2021!D101/店舗数一覧_2020!D101)-1)</f>
        <v>1</v>
      </c>
      <c r="L95" s="27">
        <f>IF((店舗数一覧_2020!E101=0),IF(店舗数一覧_2021!E101=0,"-","★"),(店舗数一覧_2021!E101/店舗数一覧_2020!E101)-1)</f>
        <v>0</v>
      </c>
      <c r="M95" s="27">
        <f>IF((店舗数一覧_2020!F101=0),IF(店舗数一覧_2021!F101=0,"-","★"),(店舗数一覧_2021!F101/店舗数一覧_2020!F101)-1)</f>
        <v>0</v>
      </c>
      <c r="N95" s="27" t="str">
        <f>IF((店舗数一覧_2020!G101=0),IF(店舗数一覧_2021!G101=0,"-","★"),(店舗数一覧_2021!G101/店舗数一覧_2020!G101)-1)</f>
        <v>-</v>
      </c>
      <c r="O95" s="27">
        <f>IF((店舗数一覧_2020!H101=0),IF(店舗数一覧_2021!H101=0,"-","★"),(店舗数一覧_2021!H101/店舗数一覧_2020!H101)-1)</f>
        <v>0.28571428571428581</v>
      </c>
      <c r="P95" s="26"/>
      <c r="Q95" s="26"/>
      <c r="R95" s="26"/>
      <c r="S95" s="26"/>
      <c r="T95" s="26"/>
      <c r="U95" s="26"/>
      <c r="V95" s="26"/>
      <c r="W95" s="26"/>
      <c r="X95" s="26"/>
    </row>
    <row r="96" spans="1:24">
      <c r="A96" s="19" t="s">
        <v>97</v>
      </c>
      <c r="B96" s="20" t="s">
        <v>114</v>
      </c>
      <c r="C96" s="26">
        <f>店舗数一覧_2021!C102-店舗数一覧_2020!C102</f>
        <v>0</v>
      </c>
      <c r="D96" s="26">
        <f>店舗数一覧_2021!D102-店舗数一覧_2020!D102</f>
        <v>0</v>
      </c>
      <c r="E96" s="26">
        <f>店舗数一覧_2021!E102-店舗数一覧_2020!E102</f>
        <v>0</v>
      </c>
      <c r="F96" s="26">
        <f>店舗数一覧_2021!F102-店舗数一覧_2020!F102</f>
        <v>0</v>
      </c>
      <c r="G96" s="26">
        <f>店舗数一覧_2021!G102-店舗数一覧_2020!G102</f>
        <v>0</v>
      </c>
      <c r="H96" s="26">
        <f t="shared" si="1"/>
        <v>0</v>
      </c>
      <c r="I96" s="26"/>
      <c r="J96" s="27">
        <f>IF((店舗数一覧_2020!C102=0),IF(店舗数一覧_2021!C102=0,"-","★"),(店舗数一覧_2021!C102/店舗数一覧_2020!C102)-1)</f>
        <v>0</v>
      </c>
      <c r="K96" s="27" t="str">
        <f>IF((店舗数一覧_2020!D102=0),IF(店舗数一覧_2021!D102=0,"-","★"),(店舗数一覧_2021!D102/店舗数一覧_2020!D102)-1)</f>
        <v>-</v>
      </c>
      <c r="L96" s="27" t="str">
        <f>IF((店舗数一覧_2020!E102=0),IF(店舗数一覧_2021!E102=0,"-","★"),(店舗数一覧_2021!E102/店舗数一覧_2020!E102)-1)</f>
        <v>-</v>
      </c>
      <c r="M96" s="27">
        <f>IF((店舗数一覧_2020!F102=0),IF(店舗数一覧_2021!F102=0,"-","★"),(店舗数一覧_2021!F102/店舗数一覧_2020!F102)-1)</f>
        <v>0</v>
      </c>
      <c r="N96" s="27" t="str">
        <f>IF((店舗数一覧_2020!G102=0),IF(店舗数一覧_2021!G102=0,"-","★"),(店舗数一覧_2021!G102/店舗数一覧_2020!G102)-1)</f>
        <v>-</v>
      </c>
      <c r="O96" s="27">
        <f>IF((店舗数一覧_2020!H102=0),IF(店舗数一覧_2021!H102=0,"-","★"),(店舗数一覧_2021!H102/店舗数一覧_2020!H102)-1)</f>
        <v>0</v>
      </c>
      <c r="P96" s="26"/>
      <c r="Q96" s="27">
        <f>IF((店舗数一覧_2020!N103=0),IF(店舗数一覧_2021!M103=0,"-","★"),(店舗数一覧_2021!M103/店舗数一覧_2020!N103)-1)</f>
        <v>0.16806722689075637</v>
      </c>
      <c r="R96" s="27">
        <f>IF((店舗数一覧_2020!O103=0),IF(店舗数一覧_2021!N103=0,"-","★"),(店舗数一覧_2021!N103/店舗数一覧_2020!O103)-1)</f>
        <v>6.9767441860465018E-2</v>
      </c>
      <c r="S96" s="27">
        <f>IF((店舗数一覧_2020!P103=0),IF(店舗数一覧_2021!O103=0,"-","★"),(店舗数一覧_2021!O103/店舗数一覧_2020!P103)-1)</f>
        <v>9.0909090909090828E-2</v>
      </c>
      <c r="T96" s="27">
        <f>IF((店舗数一覧_2020!Q103=0),IF(店舗数一覧_2021!P103=0,"-","★"),(店舗数一覧_2021!P103/店舗数一覧_2020!Q103)-1)</f>
        <v>2.7027027027026973E-2</v>
      </c>
      <c r="U96" s="27">
        <f>IF((店舗数一覧_2020!R103=0),IF(店舗数一覧_2021!Q103=0,"-","★"),(店舗数一覧_2021!Q103/店舗数一覧_2020!R103)-1)</f>
        <v>0</v>
      </c>
      <c r="V96" s="27">
        <f>IF((店舗数一覧_2020!S103=0),IF(店舗数一覧_2021!R103=0,"-","★"),(店舗数一覧_2021!R103/店舗数一覧_2020!S103)-1)</f>
        <v>0.10902255639097747</v>
      </c>
      <c r="W96" s="26"/>
      <c r="X96" s="26"/>
    </row>
    <row r="97" spans="1:24">
      <c r="A97" s="19" t="s">
        <v>97</v>
      </c>
      <c r="B97" s="20" t="s">
        <v>115</v>
      </c>
      <c r="C97" s="26">
        <f>店舗数一覧_2021!C103-店舗数一覧_2020!C103</f>
        <v>0</v>
      </c>
      <c r="D97" s="26">
        <f>店舗数一覧_2021!D103-店舗数一覧_2020!D103</f>
        <v>0</v>
      </c>
      <c r="E97" s="26">
        <f>店舗数一覧_2021!E103-店舗数一覧_2020!E103</f>
        <v>0</v>
      </c>
      <c r="F97" s="26">
        <f>店舗数一覧_2021!F103-店舗数一覧_2020!F103</f>
        <v>0</v>
      </c>
      <c r="G97" s="26">
        <f>店舗数一覧_2021!G103-店舗数一覧_2020!G103</f>
        <v>0</v>
      </c>
      <c r="H97" s="26">
        <f t="shared" si="1"/>
        <v>0</v>
      </c>
      <c r="I97" s="26"/>
      <c r="J97" s="27">
        <f>IF((店舗数一覧_2020!C103=0),IF(店舗数一覧_2021!C103=0,"-","★"),(店舗数一覧_2021!C103/店舗数一覧_2020!C103)-1)</f>
        <v>0</v>
      </c>
      <c r="K97" s="27" t="str">
        <f>IF((店舗数一覧_2020!D103=0),IF(店舗数一覧_2021!D103=0,"-","★"),(店舗数一覧_2021!D103/店舗数一覧_2020!D103)-1)</f>
        <v>-</v>
      </c>
      <c r="L97" s="27" t="str">
        <f>IF((店舗数一覧_2020!E103=0),IF(店舗数一覧_2021!E103=0,"-","★"),(店舗数一覧_2021!E103/店舗数一覧_2020!E103)-1)</f>
        <v>-</v>
      </c>
      <c r="M97" s="27" t="str">
        <f>IF((店舗数一覧_2020!F103=0),IF(店舗数一覧_2021!F103=0,"-","★"),(店舗数一覧_2021!F103/店舗数一覧_2020!F103)-1)</f>
        <v>-</v>
      </c>
      <c r="N97" s="27" t="str">
        <f>IF((店舗数一覧_2020!G103=0),IF(店舗数一覧_2021!G103=0,"-","★"),(店舗数一覧_2021!G103/店舗数一覧_2020!G103)-1)</f>
        <v>-</v>
      </c>
      <c r="O97" s="27">
        <f>IF((店舗数一覧_2020!H103=0),IF(店舗数一覧_2021!H103=0,"-","★"),(店舗数一覧_2021!H103/店舗数一覧_2020!H103)-1)</f>
        <v>0</v>
      </c>
      <c r="P97" s="26"/>
      <c r="Q97" s="26">
        <f>SUM(C80:C97)</f>
        <v>20</v>
      </c>
      <c r="R97" s="26">
        <f>SUM(D80:D97)</f>
        <v>6</v>
      </c>
      <c r="S97" s="26">
        <f>SUM(E80:E97)</f>
        <v>2</v>
      </c>
      <c r="T97" s="26">
        <f>SUM(F80:F97)</f>
        <v>1</v>
      </c>
      <c r="U97" s="26">
        <f>SUM(G80:G97)</f>
        <v>0</v>
      </c>
      <c r="V97" s="26">
        <f>SUM(Q97:U97)</f>
        <v>29</v>
      </c>
      <c r="W97" s="26"/>
      <c r="X97" s="26"/>
    </row>
    <row r="98" spans="1:24">
      <c r="A98" s="19" t="s">
        <v>116</v>
      </c>
      <c r="B98" s="28" t="s">
        <v>117</v>
      </c>
      <c r="C98" s="26">
        <f>店舗数一覧_2021!C105-店舗数一覧_2020!C105</f>
        <v>0</v>
      </c>
      <c r="D98" s="26">
        <f>店舗数一覧_2021!D105-店舗数一覧_2020!D105</f>
        <v>0</v>
      </c>
      <c r="E98" s="26">
        <f>店舗数一覧_2021!E105-店舗数一覧_2020!E105</f>
        <v>1</v>
      </c>
      <c r="F98" s="26">
        <f>店舗数一覧_2021!F105-店舗数一覧_2020!F105</f>
        <v>0</v>
      </c>
      <c r="G98" s="26">
        <f>店舗数一覧_2021!G105-店舗数一覧_2020!G105</f>
        <v>0</v>
      </c>
      <c r="H98" s="26">
        <f t="shared" si="1"/>
        <v>1</v>
      </c>
      <c r="I98" s="26"/>
      <c r="J98" s="27">
        <f>IF((店舗数一覧_2020!C105=0),IF(店舗数一覧_2021!C105=0,"-","★"),(店舗数一覧_2021!C105/店舗数一覧_2020!C105)-1)</f>
        <v>0</v>
      </c>
      <c r="K98" s="27">
        <f>IF((店舗数一覧_2020!D105=0),IF(店舗数一覧_2021!D105=0,"-","★"),(店舗数一覧_2021!D105/店舗数一覧_2020!D105)-1)</f>
        <v>0</v>
      </c>
      <c r="L98" s="27" t="str">
        <f>IF((店舗数一覧_2020!E105=0),IF(店舗数一覧_2021!E105=0,"-","★"),(店舗数一覧_2021!E105/店舗数一覧_2020!E105)-1)</f>
        <v>★</v>
      </c>
      <c r="M98" s="27" t="str">
        <f>IF((店舗数一覧_2020!F105=0),IF(店舗数一覧_2021!F105=0,"-","★"),(店舗数一覧_2021!F105/店舗数一覧_2020!F105)-1)</f>
        <v>-</v>
      </c>
      <c r="N98" s="27" t="str">
        <f>IF((店舗数一覧_2020!G105=0),IF(店舗数一覧_2021!G105=0,"-","★"),(店舗数一覧_2021!G105/店舗数一覧_2020!G105)-1)</f>
        <v>-</v>
      </c>
      <c r="O98" s="27">
        <f>IF((店舗数一覧_2020!H105=0),IF(店舗数一覧_2021!H105=0,"-","★"),(店舗数一覧_2021!H105/店舗数一覧_2020!H105)-1)</f>
        <v>0.33333333333333326</v>
      </c>
      <c r="P98" s="26"/>
      <c r="Q98" s="26"/>
      <c r="R98" s="26"/>
      <c r="S98" s="26"/>
      <c r="T98" s="26"/>
      <c r="U98" s="26"/>
      <c r="V98" s="26"/>
      <c r="W98" s="26"/>
      <c r="X98" s="26"/>
    </row>
    <row r="99" spans="1:24">
      <c r="A99" s="19" t="s">
        <v>116</v>
      </c>
      <c r="B99" s="20" t="s">
        <v>95</v>
      </c>
      <c r="C99" s="26">
        <f>店舗数一覧_2021!C106-店舗数一覧_2020!C106</f>
        <v>2</v>
      </c>
      <c r="D99" s="26">
        <f>店舗数一覧_2021!D106-店舗数一覧_2020!D106</f>
        <v>0</v>
      </c>
      <c r="E99" s="26">
        <f>店舗数一覧_2021!E106-店舗数一覧_2020!E106</f>
        <v>-2</v>
      </c>
      <c r="F99" s="26">
        <f>店舗数一覧_2021!F106-店舗数一覧_2020!F106</f>
        <v>1</v>
      </c>
      <c r="G99" s="26">
        <f>店舗数一覧_2021!G106-店舗数一覧_2020!G106</f>
        <v>0</v>
      </c>
      <c r="H99" s="26">
        <f t="shared" si="1"/>
        <v>1</v>
      </c>
      <c r="I99" s="26"/>
      <c r="J99" s="27">
        <f>IF((店舗数一覧_2020!C106=0),IF(店舗数一覧_2021!C106=0,"-","★"),(店舗数一覧_2021!C106/店舗数一覧_2020!C106)-1)</f>
        <v>3.5087719298245723E-2</v>
      </c>
      <c r="K99" s="27">
        <f>IF((店舗数一覧_2020!D106=0),IF(店舗数一覧_2021!D106=0,"-","★"),(店舗数一覧_2021!D106/店舗数一覧_2020!D106)-1)</f>
        <v>0</v>
      </c>
      <c r="L99" s="27">
        <f>IF((店舗数一覧_2020!E106=0),IF(店舗数一覧_2021!E106=0,"-","★"),(店舗数一覧_2021!E106/店舗数一覧_2020!E106)-1)</f>
        <v>-0.1333333333333333</v>
      </c>
      <c r="M99" s="27">
        <f>IF((店舗数一覧_2020!F106=0),IF(店舗数一覧_2021!F106=0,"-","★"),(店舗数一覧_2021!F106/店舗数一覧_2020!F106)-1)</f>
        <v>0.5</v>
      </c>
      <c r="N99" s="27" t="str">
        <f>IF((店舗数一覧_2020!G106=0),IF(店舗数一覧_2021!G106=0,"-","★"),(店舗数一覧_2021!G106/店舗数一覧_2020!G106)-1)</f>
        <v>-</v>
      </c>
      <c r="O99" s="27">
        <f>IF((店舗数一覧_2020!H106=0),IF(店舗数一覧_2021!H106=0,"-","★"),(店舗数一覧_2021!H106/店舗数一覧_2020!H106)-1)</f>
        <v>9.1743119266054496E-3</v>
      </c>
      <c r="P99" s="26"/>
      <c r="Q99" s="26"/>
      <c r="R99" s="26"/>
      <c r="S99" s="26"/>
      <c r="T99" s="26"/>
      <c r="U99" s="26"/>
      <c r="V99" s="26"/>
      <c r="W99" s="26"/>
      <c r="X99" s="26"/>
    </row>
    <row r="100" spans="1:24">
      <c r="A100" s="19" t="s">
        <v>116</v>
      </c>
      <c r="B100" s="20" t="s">
        <v>118</v>
      </c>
      <c r="C100" s="26">
        <f>店舗数一覧_2021!C107-店舗数一覧_2020!C107</f>
        <v>1</v>
      </c>
      <c r="D100" s="26">
        <f>店舗数一覧_2021!D107-店舗数一覧_2020!D107</f>
        <v>5</v>
      </c>
      <c r="E100" s="26">
        <f>店舗数一覧_2021!E107-店舗数一覧_2020!E107</f>
        <v>0</v>
      </c>
      <c r="F100" s="26">
        <f>店舗数一覧_2021!F107-店舗数一覧_2020!F107</f>
        <v>0</v>
      </c>
      <c r="G100" s="26">
        <f>店舗数一覧_2021!G107-店舗数一覧_2020!G107</f>
        <v>0</v>
      </c>
      <c r="H100" s="26">
        <f t="shared" si="1"/>
        <v>6</v>
      </c>
      <c r="I100" s="26"/>
      <c r="J100" s="27">
        <f>IF((店舗数一覧_2020!C107=0),IF(店舗数一覧_2021!C107=0,"-","★"),(店舗数一覧_2021!C107/店舗数一覧_2020!C107)-1)</f>
        <v>5.555555555555558E-2</v>
      </c>
      <c r="K100" s="27">
        <f>IF((店舗数一覧_2020!D107=0),IF(店舗数一覧_2021!D107=0,"-","★"),(店舗数一覧_2021!D107/店舗数一覧_2020!D107)-1)</f>
        <v>0.33333333333333326</v>
      </c>
      <c r="L100" s="27">
        <f>IF((店舗数一覧_2020!E107=0),IF(店舗数一覧_2021!E107=0,"-","★"),(店舗数一覧_2021!E107/店舗数一覧_2020!E107)-1)</f>
        <v>0</v>
      </c>
      <c r="M100" s="27">
        <f>IF((店舗数一覧_2020!F107=0),IF(店舗数一覧_2021!F107=0,"-","★"),(店舗数一覧_2021!F107/店舗数一覧_2020!F107)-1)</f>
        <v>0</v>
      </c>
      <c r="N100" s="27" t="str">
        <f>IF((店舗数一覧_2020!G107=0),IF(店舗数一覧_2021!G107=0,"-","★"),(店舗数一覧_2021!G107/店舗数一覧_2020!G107)-1)</f>
        <v>-</v>
      </c>
      <c r="O100" s="27">
        <f>IF((店舗数一覧_2020!H107=0),IF(店舗数一覧_2021!H107=0,"-","★"),(店舗数一覧_2021!H107/店舗数一覧_2020!H107)-1)</f>
        <v>0.16216216216216206</v>
      </c>
      <c r="P100" s="26"/>
      <c r="Q100" s="26"/>
      <c r="R100" s="26"/>
      <c r="S100" s="26"/>
      <c r="T100" s="26"/>
      <c r="U100" s="26"/>
      <c r="V100" s="26"/>
      <c r="W100" s="26"/>
      <c r="X100" s="26"/>
    </row>
    <row r="101" spans="1:24">
      <c r="A101" s="19" t="s">
        <v>116</v>
      </c>
      <c r="B101" s="20" t="s">
        <v>119</v>
      </c>
      <c r="C101" s="26">
        <f>店舗数一覧_2021!C108-店舗数一覧_2020!C108</f>
        <v>1</v>
      </c>
      <c r="D101" s="26">
        <f>店舗数一覧_2021!D108-店舗数一覧_2020!D108</f>
        <v>2</v>
      </c>
      <c r="E101" s="26">
        <f>店舗数一覧_2021!E108-店舗数一覧_2020!E108</f>
        <v>0</v>
      </c>
      <c r="F101" s="26">
        <f>店舗数一覧_2021!F108-店舗数一覧_2020!F108</f>
        <v>0</v>
      </c>
      <c r="G101" s="26">
        <f>店舗数一覧_2021!G108-店舗数一覧_2020!G108</f>
        <v>0</v>
      </c>
      <c r="H101" s="26">
        <f t="shared" si="1"/>
        <v>3</v>
      </c>
      <c r="I101" s="26"/>
      <c r="J101" s="27">
        <f>IF((店舗数一覧_2020!C108=0),IF(店舗数一覧_2021!C108=0,"-","★"),(店舗数一覧_2021!C108/店舗数一覧_2020!C108)-1)</f>
        <v>0.10000000000000009</v>
      </c>
      <c r="K101" s="27">
        <f>IF((店舗数一覧_2020!D108=0),IF(店舗数一覧_2021!D108=0,"-","★"),(店舗数一覧_2021!D108/店舗数一覧_2020!D108)-1)</f>
        <v>0.15384615384615374</v>
      </c>
      <c r="L101" s="27">
        <f>IF((店舗数一覧_2020!E108=0),IF(店舗数一覧_2021!E108=0,"-","★"),(店舗数一覧_2021!E108/店舗数一覧_2020!E108)-1)</f>
        <v>0</v>
      </c>
      <c r="M101" s="27">
        <f>IF((店舗数一覧_2020!F108=0),IF(店舗数一覧_2021!F108=0,"-","★"),(店舗数一覧_2021!F108/店舗数一覧_2020!F108)-1)</f>
        <v>0</v>
      </c>
      <c r="N101" s="27" t="str">
        <f>IF((店舗数一覧_2020!G108=0),IF(店舗数一覧_2021!G108=0,"-","★"),(店舗数一覧_2021!G108/店舗数一覧_2020!G108)-1)</f>
        <v>-</v>
      </c>
      <c r="O101" s="27">
        <f>IF((店舗数一覧_2020!H108=0),IF(店舗数一覧_2021!H108=0,"-","★"),(店舗数一覧_2021!H108/店舗数一覧_2020!H108)-1)</f>
        <v>0.10714285714285721</v>
      </c>
      <c r="P101" s="26"/>
      <c r="Q101" s="26"/>
      <c r="R101" s="26"/>
      <c r="S101" s="26"/>
      <c r="T101" s="26"/>
      <c r="U101" s="26"/>
      <c r="V101" s="26"/>
      <c r="W101" s="26"/>
      <c r="X101" s="26"/>
    </row>
    <row r="102" spans="1:24">
      <c r="A102" s="19" t="s">
        <v>116</v>
      </c>
      <c r="B102" s="20" t="s">
        <v>94</v>
      </c>
      <c r="C102" s="26">
        <f>店舗数一覧_2021!C109-店舗数一覧_2020!C109</f>
        <v>2</v>
      </c>
      <c r="D102" s="26">
        <f>店舗数一覧_2021!D109-店舗数一覧_2020!D109</f>
        <v>0</v>
      </c>
      <c r="E102" s="26">
        <f>店舗数一覧_2021!E109-店舗数一覧_2020!E109</f>
        <v>0</v>
      </c>
      <c r="F102" s="26">
        <f>店舗数一覧_2021!F109-店舗数一覧_2020!F109</f>
        <v>1</v>
      </c>
      <c r="G102" s="26">
        <f>店舗数一覧_2021!G109-店舗数一覧_2020!G109</f>
        <v>0</v>
      </c>
      <c r="H102" s="26">
        <f t="shared" si="1"/>
        <v>3</v>
      </c>
      <c r="I102" s="26"/>
      <c r="J102" s="27">
        <f>IF((店舗数一覧_2020!C109=0),IF(店舗数一覧_2021!C109=0,"-","★"),(店舗数一覧_2021!C109/店舗数一覧_2020!C109)-1)</f>
        <v>6.4516129032258007E-2</v>
      </c>
      <c r="K102" s="27">
        <f>IF((店舗数一覧_2020!D109=0),IF(店舗数一覧_2021!D109=0,"-","★"),(店舗数一覧_2021!D109/店舗数一覧_2020!D109)-1)</f>
        <v>0</v>
      </c>
      <c r="L102" s="27">
        <f>IF((店舗数一覧_2020!E109=0),IF(店舗数一覧_2021!E109=0,"-","★"),(店舗数一覧_2021!E109/店舗数一覧_2020!E109)-1)</f>
        <v>0</v>
      </c>
      <c r="M102" s="27" t="e">
        <f>IF((店舗数一覧_2020!F109=0),IF(店舗数一覧_2021!#REF!=0,"-","★"),(店舗数一覧_2021!#REF!/店舗数一覧_2020!F109)-1)</f>
        <v>#REF!</v>
      </c>
      <c r="N102" s="27">
        <f>IF((店舗数一覧_2020!G109=0),IF(店舗数一覧_2021!G109=0,"-","★"),(店舗数一覧_2021!G109/店舗数一覧_2020!G109)-1)</f>
        <v>0</v>
      </c>
      <c r="O102" s="27">
        <f>IF((店舗数一覧_2020!H109=0),IF(店舗数一覧_2021!H109=0,"-","★"),(店舗数一覧_2021!H109/店舗数一覧_2020!H109)-1)</f>
        <v>4.4776119402984982E-2</v>
      </c>
      <c r="P102" s="26"/>
      <c r="Q102" s="26"/>
      <c r="R102" s="26"/>
      <c r="S102" s="26"/>
      <c r="T102" s="26"/>
      <c r="U102" s="26"/>
      <c r="V102" s="26"/>
      <c r="W102" s="26"/>
      <c r="X102" s="26"/>
    </row>
    <row r="103" spans="1:24">
      <c r="A103" s="19" t="s">
        <v>116</v>
      </c>
      <c r="B103" s="20" t="s">
        <v>120</v>
      </c>
      <c r="C103" s="26">
        <f>店舗数一覧_2021!C110-店舗数一覧_2020!C110</f>
        <v>3</v>
      </c>
      <c r="D103" s="26">
        <f>店舗数一覧_2021!D110-店舗数一覧_2020!D110</f>
        <v>2</v>
      </c>
      <c r="E103" s="26">
        <f>店舗数一覧_2021!E110-店舗数一覧_2020!E110</f>
        <v>0</v>
      </c>
      <c r="F103" s="26">
        <f>店舗数一覧_2021!F110-店舗数一覧_2020!F110</f>
        <v>-1</v>
      </c>
      <c r="G103" s="26">
        <f>店舗数一覧_2021!G110-店舗数一覧_2020!G110</f>
        <v>0</v>
      </c>
      <c r="H103" s="26">
        <f t="shared" si="1"/>
        <v>4</v>
      </c>
      <c r="I103" s="26"/>
      <c r="J103" s="27">
        <f>IF((店舗数一覧_2020!C110=0),IF(店舗数一覧_2021!C110=0,"-","★"),(店舗数一覧_2021!C110/店舗数一覧_2020!C110)-1)</f>
        <v>9.6774193548387011E-2</v>
      </c>
      <c r="K103" s="27">
        <f>IF((店舗数一覧_2020!D110=0),IF(店舗数一覧_2021!D110=0,"-","★"),(店舗数一覧_2021!D110/店舗数一覧_2020!D110)-1)</f>
        <v>9.0909090909090828E-2</v>
      </c>
      <c r="L103" s="27">
        <f>IF((店舗数一覧_2020!E110=0),IF(店舗数一覧_2021!E110=0,"-","★"),(店舗数一覧_2021!E110/店舗数一覧_2020!E110)-1)</f>
        <v>0</v>
      </c>
      <c r="M103" s="27">
        <f>IF((店舗数一覧_2020!F110=0),IF(店舗数一覧_2021!F109=0,"-","★"),(店舗数一覧_2021!F109/店舗数一覧_2020!F110)-1)</f>
        <v>1.6666666666666665</v>
      </c>
      <c r="N103" s="27">
        <f>IF((店舗数一覧_2020!G110=0),IF(店舗数一覧_2021!G110=0,"-","★"),(店舗数一覧_2021!G110/店舗数一覧_2020!G110)-1)</f>
        <v>0</v>
      </c>
      <c r="O103" s="27">
        <f>IF((店舗数一覧_2020!H110=0),IF(店舗数一覧_2021!H110=0,"-","★"),(店舗数一覧_2021!H110/店舗数一覧_2020!H110)-1)</f>
        <v>6.4516129032258007E-2</v>
      </c>
      <c r="P103" s="26"/>
      <c r="Q103" s="26"/>
      <c r="R103" s="26"/>
      <c r="S103" s="26"/>
      <c r="T103" s="26"/>
      <c r="U103" s="26"/>
      <c r="V103" s="26"/>
      <c r="W103" s="26"/>
      <c r="X103" s="26"/>
    </row>
    <row r="104" spans="1:24">
      <c r="A104" s="19" t="s">
        <v>116</v>
      </c>
      <c r="B104" s="20" t="s">
        <v>121</v>
      </c>
      <c r="C104" s="26">
        <f>店舗数一覧_2021!C111-店舗数一覧_2020!C111</f>
        <v>7</v>
      </c>
      <c r="D104" s="26">
        <f>店舗数一覧_2021!D111-店舗数一覧_2020!D111</f>
        <v>4</v>
      </c>
      <c r="E104" s="26">
        <f>店舗数一覧_2021!E111-店舗数一覧_2020!E111</f>
        <v>0</v>
      </c>
      <c r="F104" s="26">
        <f>店舗数一覧_2021!F111-店舗数一覧_2020!F111</f>
        <v>0</v>
      </c>
      <c r="G104" s="26">
        <f>店舗数一覧_2021!G111-店舗数一覧_2020!G111</f>
        <v>0</v>
      </c>
      <c r="H104" s="26">
        <f t="shared" si="1"/>
        <v>11</v>
      </c>
      <c r="I104" s="26"/>
      <c r="J104" s="27">
        <f>IF((店舗数一覧_2020!C111=0),IF(店舗数一覧_2021!C111=0,"-","★"),(店舗数一覧_2021!C111/店舗数一覧_2020!C111)-1)</f>
        <v>0.10606060606060597</v>
      </c>
      <c r="K104" s="27">
        <f>IF((店舗数一覧_2020!D111=0),IF(店舗数一覧_2021!D111=0,"-","★"),(店舗数一覧_2021!D111/店舗数一覧_2020!D111)-1)</f>
        <v>9.7560975609756184E-2</v>
      </c>
      <c r="L104" s="27">
        <f>IF((店舗数一覧_2020!E111=0),IF(店舗数一覧_2021!E111=0,"-","★"),(店舗数一覧_2021!E111/店舗数一覧_2020!E111)-1)</f>
        <v>0</v>
      </c>
      <c r="M104" s="27">
        <f>IF((店舗数一覧_2020!F111=0),IF(店舗数一覧_2021!F111=0,"-","★"),(店舗数一覧_2021!F111/店舗数一覧_2020!F111)-1)</f>
        <v>0</v>
      </c>
      <c r="N104" s="27">
        <f>IF((店舗数一覧_2020!G111=0),IF(店舗数一覧_2021!G111=0,"-","★"),(店舗数一覧_2021!G111/店舗数一覧_2020!G111)-1)</f>
        <v>0</v>
      </c>
      <c r="O104" s="27">
        <f>IF((店舗数一覧_2020!H111=0),IF(店舗数一覧_2021!H111=0,"-","★"),(店舗数一覧_2021!H111/店舗数一覧_2020!H111)-1)</f>
        <v>8.7301587301587213E-2</v>
      </c>
      <c r="P104" s="26"/>
      <c r="Q104" s="26"/>
      <c r="R104" s="26"/>
      <c r="S104" s="26"/>
      <c r="T104" s="26"/>
      <c r="U104" s="26"/>
      <c r="V104" s="26"/>
      <c r="W104" s="26"/>
      <c r="X104" s="26"/>
    </row>
    <row r="105" spans="1:24">
      <c r="A105" s="19" t="s">
        <v>116</v>
      </c>
      <c r="B105" s="20" t="s">
        <v>122</v>
      </c>
      <c r="C105" s="26">
        <f>店舗数一覧_2021!C112-店舗数一覧_2020!C112</f>
        <v>6</v>
      </c>
      <c r="D105" s="26">
        <f>店舗数一覧_2021!D112-店舗数一覧_2020!D112</f>
        <v>5</v>
      </c>
      <c r="E105" s="26">
        <f>店舗数一覧_2021!E112-店舗数一覧_2020!E112</f>
        <v>-1</v>
      </c>
      <c r="F105" s="26">
        <f>店舗数一覧_2021!F112-店舗数一覧_2020!F112</f>
        <v>1</v>
      </c>
      <c r="G105" s="26">
        <f>店舗数一覧_2021!G112-店舗数一覧_2020!G112</f>
        <v>0</v>
      </c>
      <c r="H105" s="26">
        <f t="shared" si="1"/>
        <v>11</v>
      </c>
      <c r="I105" s="26"/>
      <c r="J105" s="27">
        <f>IF((店舗数一覧_2020!C112=0),IF(店舗数一覧_2021!C112=0,"-","★"),(店舗数一覧_2021!C112/店舗数一覧_2020!C112)-1)</f>
        <v>6.315789473684208E-2</v>
      </c>
      <c r="K105" s="27">
        <f>IF((店舗数一覧_2020!D112=0),IF(店舗数一覧_2021!D112=0,"-","★"),(店舗数一覧_2021!D112/店舗数一覧_2020!D112)-1)</f>
        <v>8.4745762711864403E-2</v>
      </c>
      <c r="L105" s="27">
        <f>IF((店舗数一覧_2020!E112=0),IF(店舗数一覧_2021!E112=0,"-","★"),(店舗数一覧_2021!E112/店舗数一覧_2020!E112)-1)</f>
        <v>-9.0909090909090939E-2</v>
      </c>
      <c r="M105" s="27">
        <f>IF((店舗数一覧_2020!F112=0),IF(店舗数一覧_2021!F112=0,"-","★"),(店舗数一覧_2021!F112/店舗数一覧_2020!F112)-1)</f>
        <v>8.3333333333333259E-2</v>
      </c>
      <c r="N105" s="27" t="str">
        <f>IF((店舗数一覧_2020!G112=0),IF(店舗数一覧_2021!G112=0,"-","★"),(店舗数一覧_2021!G112/店舗数一覧_2020!G112)-1)</f>
        <v>-</v>
      </c>
      <c r="O105" s="27">
        <f>IF((店舗数一覧_2020!H112=0),IF(店舗数一覧_2021!H112=0,"-","★"),(店舗数一覧_2021!H112/店舗数一覧_2020!H112)-1)</f>
        <v>6.2146892655367214E-2</v>
      </c>
      <c r="P105" s="26"/>
      <c r="Q105" s="26"/>
      <c r="R105" s="26"/>
      <c r="S105" s="26"/>
      <c r="T105" s="26"/>
      <c r="U105" s="26"/>
      <c r="V105" s="26"/>
      <c r="W105" s="26"/>
      <c r="X105" s="26"/>
    </row>
    <row r="106" spans="1:24">
      <c r="A106" s="19" t="s">
        <v>116</v>
      </c>
      <c r="B106" s="20" t="s">
        <v>123</v>
      </c>
      <c r="C106" s="26">
        <f>店舗数一覧_2021!C113-店舗数一覧_2020!C113</f>
        <v>4</v>
      </c>
      <c r="D106" s="26">
        <f>店舗数一覧_2021!D113-店舗数一覧_2020!D113</f>
        <v>3</v>
      </c>
      <c r="E106" s="26">
        <f>店舗数一覧_2021!E113-店舗数一覧_2020!E113</f>
        <v>0</v>
      </c>
      <c r="F106" s="26">
        <f>店舗数一覧_2021!F113-店舗数一覧_2020!F113</f>
        <v>2</v>
      </c>
      <c r="G106" s="26">
        <f>店舗数一覧_2021!G113-店舗数一覧_2020!G113</f>
        <v>0</v>
      </c>
      <c r="H106" s="26">
        <f t="shared" si="1"/>
        <v>9</v>
      </c>
      <c r="I106" s="26"/>
      <c r="J106" s="27">
        <f>IF((店舗数一覧_2020!C113=0),IF(店舗数一覧_2021!C113=0,"-","★"),(店舗数一覧_2021!C113/店舗数一覧_2020!C113)-1)</f>
        <v>8.6956521739130377E-2</v>
      </c>
      <c r="K106" s="27">
        <f>IF((店舗数一覧_2020!D113=0),IF(店舗数一覧_2021!D113=0,"-","★"),(店舗数一覧_2021!D113/店舗数一覧_2020!D113)-1)</f>
        <v>8.1081081081081141E-2</v>
      </c>
      <c r="L106" s="27">
        <f>IF((店舗数一覧_2020!E113=0),IF(店舗数一覧_2021!E113=0,"-","★"),(店舗数一覧_2021!E113/店舗数一覧_2020!E113)-1)</f>
        <v>0</v>
      </c>
      <c r="M106" s="27">
        <f>IF((店舗数一覧_2020!F113=0),IF(店舗数一覧_2021!F113=0,"-","★"),(店舗数一覧_2021!F113/店舗数一覧_2020!F113)-1)</f>
        <v>0.33333333333333326</v>
      </c>
      <c r="N106" s="27" t="str">
        <f>IF((店舗数一覧_2020!G113=0),IF(店舗数一覧_2021!G113=0,"-","★"),(店舗数一覧_2021!G113/店舗数一覧_2020!G113)-1)</f>
        <v>-</v>
      </c>
      <c r="O106" s="27">
        <f>IF((店舗数一覧_2020!H113=0),IF(店舗数一覧_2021!H113=0,"-","★"),(店舗数一覧_2021!H113/店舗数一覧_2020!H113)-1)</f>
        <v>9.5744680851063801E-2</v>
      </c>
      <c r="P106" s="26"/>
      <c r="Q106" s="26"/>
      <c r="R106" s="26"/>
      <c r="S106" s="26"/>
      <c r="T106" s="26"/>
      <c r="U106" s="26"/>
      <c r="V106" s="26"/>
      <c r="W106" s="26"/>
      <c r="X106" s="26"/>
    </row>
    <row r="107" spans="1:24">
      <c r="A107" s="19" t="s">
        <v>116</v>
      </c>
      <c r="B107" s="28" t="s">
        <v>124</v>
      </c>
      <c r="C107" s="26">
        <f>店舗数一覧_2021!C114-店舗数一覧_2020!C114</f>
        <v>1</v>
      </c>
      <c r="D107" s="26">
        <f>店舗数一覧_2021!D114-店舗数一覧_2020!D114</f>
        <v>1</v>
      </c>
      <c r="E107" s="26">
        <f>店舗数一覧_2021!E114-店舗数一覧_2020!E114</f>
        <v>1</v>
      </c>
      <c r="F107" s="26">
        <f>店舗数一覧_2021!F114-店舗数一覧_2020!F114</f>
        <v>0</v>
      </c>
      <c r="G107" s="26">
        <f>店舗数一覧_2021!G114-店舗数一覧_2020!G114</f>
        <v>0</v>
      </c>
      <c r="H107" s="26">
        <f t="shared" si="1"/>
        <v>3</v>
      </c>
      <c r="I107" s="26"/>
      <c r="J107" s="27">
        <f>IF((店舗数一覧_2020!C114=0),IF(店舗数一覧_2021!C114=0,"-","★"),(店舗数一覧_2021!C114/店舗数一覧_2020!C114)-1)</f>
        <v>2.9411764705882248E-2</v>
      </c>
      <c r="K107" s="27">
        <f>IF((店舗数一覧_2020!D114=0),IF(店舗数一覧_2021!D114=0,"-","★"),(店舗数一覧_2021!D114/店舗数一覧_2020!D114)-1)</f>
        <v>3.0303030303030276E-2</v>
      </c>
      <c r="L107" s="27">
        <f>IF((店舗数一覧_2020!E114=0),IF(店舗数一覧_2021!E114=0,"-","★"),(店舗数一覧_2021!E114/店舗数一覧_2020!E114)-1)</f>
        <v>0.10000000000000009</v>
      </c>
      <c r="M107" s="27">
        <f>IF((店舗数一覧_2020!F114=0),IF(店舗数一覧_2021!F114=0,"-","★"),(店舗数一覧_2021!F114/店舗数一覧_2020!F114)-1)</f>
        <v>0</v>
      </c>
      <c r="N107" s="27" t="str">
        <f>IF((店舗数一覧_2020!G114=0),IF(店舗数一覧_2021!G114=0,"-","★"),(店舗数一覧_2021!G114/店舗数一覧_2020!G114)-1)</f>
        <v>-</v>
      </c>
      <c r="O107" s="27">
        <f>IF((店舗数一覧_2020!H114=0),IF(店舗数一覧_2021!H114=0,"-","★"),(店舗数一覧_2021!H114/店舗数一覧_2020!H114)-1)</f>
        <v>3.4482758620689724E-2</v>
      </c>
      <c r="P107" s="26"/>
      <c r="Q107" s="26"/>
      <c r="R107" s="26"/>
      <c r="S107" s="26"/>
      <c r="T107" s="26"/>
      <c r="U107" s="26"/>
      <c r="V107" s="26"/>
      <c r="W107" s="26"/>
      <c r="X107" s="26"/>
    </row>
    <row r="108" spans="1:24">
      <c r="A108" s="19" t="s">
        <v>116</v>
      </c>
      <c r="B108" s="20" t="s">
        <v>125</v>
      </c>
      <c r="C108" s="26">
        <f>店舗数一覧_2021!C115-店舗数一覧_2020!C115</f>
        <v>2</v>
      </c>
      <c r="D108" s="26">
        <f>店舗数一覧_2021!D115-店舗数一覧_2020!D115</f>
        <v>2</v>
      </c>
      <c r="E108" s="26">
        <f>店舗数一覧_2021!E115-店舗数一覧_2020!E115</f>
        <v>0</v>
      </c>
      <c r="F108" s="26">
        <f>店舗数一覧_2021!F115-店舗数一覧_2020!F115</f>
        <v>2</v>
      </c>
      <c r="G108" s="26">
        <f>店舗数一覧_2021!G115-店舗数一覧_2020!G115</f>
        <v>0</v>
      </c>
      <c r="H108" s="26">
        <f t="shared" si="1"/>
        <v>6</v>
      </c>
      <c r="I108" s="26"/>
      <c r="J108" s="27">
        <f>IF((店舗数一覧_2020!C115=0),IF(店舗数一覧_2021!C115=0,"-","★"),(店舗数一覧_2021!C115/店舗数一覧_2020!C115)-1)</f>
        <v>6.0606060606060552E-2</v>
      </c>
      <c r="K108" s="27">
        <f>IF((店舗数一覧_2020!D115=0),IF(店舗数一覧_2021!D115=0,"-","★"),(店舗数一覧_2021!D115/店舗数一覧_2020!D115)-1)</f>
        <v>5.4054054054053946E-2</v>
      </c>
      <c r="L108" s="27">
        <f>IF((店舗数一覧_2020!E115=0),IF(店舗数一覧_2021!E115=0,"-","★"),(店舗数一覧_2021!E115/店舗数一覧_2020!E115)-1)</f>
        <v>0</v>
      </c>
      <c r="M108" s="27">
        <f>IF((店舗数一覧_2020!F115=0),IF(店舗数一覧_2021!F115=0,"-","★"),(店舗数一覧_2021!F115/店舗数一覧_2020!F115)-1)</f>
        <v>0.22222222222222232</v>
      </c>
      <c r="N108" s="27" t="str">
        <f>IF((店舗数一覧_2020!G115=0),IF(店舗数一覧_2021!G115=0,"-","★"),(店舗数一覧_2021!G115/店舗数一覧_2020!G115)-1)</f>
        <v>-</v>
      </c>
      <c r="O108" s="27">
        <f>IF((店舗数一覧_2020!H115=0),IF(店舗数一覧_2021!H115=0,"-","★"),(店舗数一覧_2021!H115/店舗数一覧_2020!H115)-1)</f>
        <v>6.8965517241379226E-2</v>
      </c>
      <c r="P108" s="26"/>
      <c r="Q108" s="26"/>
      <c r="R108" s="26"/>
      <c r="S108" s="26"/>
      <c r="T108" s="26"/>
      <c r="U108" s="26"/>
      <c r="V108" s="26"/>
      <c r="W108" s="26"/>
      <c r="X108" s="26"/>
    </row>
    <row r="109" spans="1:24">
      <c r="A109" s="19" t="s">
        <v>116</v>
      </c>
      <c r="B109" s="20" t="s">
        <v>126</v>
      </c>
      <c r="C109" s="26">
        <f>店舗数一覧_2021!C116-店舗数一覧_2020!C116</f>
        <v>4</v>
      </c>
      <c r="D109" s="26">
        <f>店舗数一覧_2021!D116-店舗数一覧_2020!D116</f>
        <v>1</v>
      </c>
      <c r="E109" s="26">
        <f>店舗数一覧_2021!E116-店舗数一覧_2020!E116</f>
        <v>0</v>
      </c>
      <c r="F109" s="26">
        <f>店舗数一覧_2021!F116-店舗数一覧_2020!F116</f>
        <v>0</v>
      </c>
      <c r="G109" s="26">
        <f>店舗数一覧_2021!G116-店舗数一覧_2020!G116</f>
        <v>0</v>
      </c>
      <c r="H109" s="26">
        <f t="shared" si="1"/>
        <v>5</v>
      </c>
      <c r="I109" s="26"/>
      <c r="J109" s="27">
        <f>IF((店舗数一覧_2020!C116=0),IF(店舗数一覧_2021!C116=0,"-","★"),(店舗数一覧_2021!C116/店舗数一覧_2020!C116)-1)</f>
        <v>0.21052631578947367</v>
      </c>
      <c r="K109" s="27">
        <f>IF((店舗数一覧_2020!D116=0),IF(店舗数一覧_2021!D116=0,"-","★"),(店舗数一覧_2021!D116/店舗数一覧_2020!D116)-1)</f>
        <v>7.6923076923076872E-2</v>
      </c>
      <c r="L109" s="27">
        <f>IF((店舗数一覧_2020!E116=0),IF(店舗数一覧_2021!E116=0,"-","★"),(店舗数一覧_2021!E116/店舗数一覧_2020!E116)-1)</f>
        <v>0</v>
      </c>
      <c r="M109" s="27">
        <f>IF((店舗数一覧_2020!F116=0),IF(店舗数一覧_2021!F116=0,"-","★"),(店舗数一覧_2021!F116/店舗数一覧_2020!F116)-1)</f>
        <v>0</v>
      </c>
      <c r="N109" s="27" t="str">
        <f>IF((店舗数一覧_2020!G116=0),IF(店舗数一覧_2021!G116=0,"-","★"),(店舗数一覧_2021!G116/店舗数一覧_2020!G116)-1)</f>
        <v>-</v>
      </c>
      <c r="O109" s="27">
        <f>IF((店舗数一覧_2020!H116=0),IF(店舗数一覧_2021!H116=0,"-","★"),(店舗数一覧_2021!H116/店舗数一覧_2020!H116)-1)</f>
        <v>0.14285714285714279</v>
      </c>
      <c r="P109" s="26"/>
      <c r="Q109" s="26"/>
      <c r="R109" s="26"/>
      <c r="S109" s="26"/>
      <c r="T109" s="26"/>
      <c r="U109" s="26"/>
      <c r="V109" s="26"/>
      <c r="W109" s="26"/>
      <c r="X109" s="26"/>
    </row>
    <row r="110" spans="1:24">
      <c r="A110" s="19" t="s">
        <v>116</v>
      </c>
      <c r="B110" s="20" t="s">
        <v>127</v>
      </c>
      <c r="C110" s="26">
        <f>店舗数一覧_2021!C117-店舗数一覧_2020!C117</f>
        <v>2</v>
      </c>
      <c r="D110" s="26">
        <f>店舗数一覧_2021!D117-店舗数一覧_2020!D117</f>
        <v>2</v>
      </c>
      <c r="E110" s="26">
        <f>店舗数一覧_2021!E117-店舗数一覧_2020!E117</f>
        <v>0</v>
      </c>
      <c r="F110" s="26">
        <f>店舗数一覧_2021!F117-店舗数一覧_2020!F117</f>
        <v>0</v>
      </c>
      <c r="G110" s="26">
        <f>店舗数一覧_2021!G117-店舗数一覧_2020!G117</f>
        <v>0</v>
      </c>
      <c r="H110" s="26">
        <f t="shared" si="1"/>
        <v>4</v>
      </c>
      <c r="I110" s="26"/>
      <c r="J110" s="27">
        <f>IF((店舗数一覧_2020!C117=0),IF(店舗数一覧_2021!C117=0,"-","★"),(店舗数一覧_2021!C117/店舗数一覧_2020!C117)-1)</f>
        <v>0.11764705882352944</v>
      </c>
      <c r="K110" s="27">
        <f>IF((店舗数一覧_2020!D117=0),IF(店舗数一覧_2021!D117=0,"-","★"),(店舗数一覧_2021!D117/店舗数一覧_2020!D117)-1)</f>
        <v>0.1333333333333333</v>
      </c>
      <c r="L110" s="27">
        <f>IF((店舗数一覧_2020!E117=0),IF(店舗数一覧_2021!E117=0,"-","★"),(店舗数一覧_2021!E117/店舗数一覧_2020!E117)-1)</f>
        <v>0</v>
      </c>
      <c r="M110" s="27">
        <f>IF((店舗数一覧_2020!F117=0),IF(店舗数一覧_2021!F117=0,"-","★"),(店舗数一覧_2021!F117/店舗数一覧_2020!F117)-1)</f>
        <v>0</v>
      </c>
      <c r="N110" s="27" t="str">
        <f>IF((店舗数一覧_2020!G117=0),IF(店舗数一覧_2021!G117=0,"-","★"),(店舗数一覧_2021!G117/店舗数一覧_2020!G117)-1)</f>
        <v>-</v>
      </c>
      <c r="O110" s="27">
        <f>IF((店舗数一覧_2020!H117=0),IF(店舗数一覧_2021!H117=0,"-","★"),(店舗数一覧_2021!H117/店舗数一覧_2020!H117)-1)</f>
        <v>8.8888888888888795E-2</v>
      </c>
      <c r="P110" s="26"/>
      <c r="Q110" s="26"/>
      <c r="R110" s="26"/>
      <c r="S110" s="26"/>
      <c r="T110" s="26"/>
      <c r="U110" s="26"/>
      <c r="V110" s="26"/>
      <c r="W110" s="26"/>
      <c r="X110" s="26"/>
    </row>
    <row r="111" spans="1:24">
      <c r="A111" s="19" t="s">
        <v>116</v>
      </c>
      <c r="B111" s="20" t="s">
        <v>128</v>
      </c>
      <c r="C111" s="26">
        <f>店舗数一覧_2021!C118-店舗数一覧_2020!C118</f>
        <v>3</v>
      </c>
      <c r="D111" s="26">
        <f>店舗数一覧_2021!D118-店舗数一覧_2020!D118</f>
        <v>2</v>
      </c>
      <c r="E111" s="26">
        <f>店舗数一覧_2021!E118-店舗数一覧_2020!E118</f>
        <v>0</v>
      </c>
      <c r="F111" s="26">
        <f>店舗数一覧_2021!F118-店舗数一覧_2020!F118</f>
        <v>1</v>
      </c>
      <c r="G111" s="26">
        <f>店舗数一覧_2021!G118-店舗数一覧_2020!G118</f>
        <v>0</v>
      </c>
      <c r="H111" s="26">
        <f t="shared" si="1"/>
        <v>6</v>
      </c>
      <c r="I111" s="26"/>
      <c r="J111" s="27">
        <f>IF((店舗数一覧_2020!C118=0),IF(店舗数一覧_2021!C118=0,"-","★"),(店舗数一覧_2021!C118/店舗数一覧_2020!C118)-1)</f>
        <v>7.3170731707317138E-2</v>
      </c>
      <c r="K111" s="27">
        <f>IF((店舗数一覧_2020!D118=0),IF(店舗数一覧_2021!D118=0,"-","★"),(店舗数一覧_2021!D118/店舗数一覧_2020!D118)-1)</f>
        <v>8.6956521739130377E-2</v>
      </c>
      <c r="L111" s="27">
        <f>IF((店舗数一覧_2020!E118=0),IF(店舗数一覧_2021!E118=0,"-","★"),(店舗数一覧_2021!E118/店舗数一覧_2020!E118)-1)</f>
        <v>0</v>
      </c>
      <c r="M111" s="27">
        <f>IF((店舗数一覧_2020!F118=0),IF(店舗数一覧_2021!F118=0,"-","★"),(店舗数一覧_2021!F118/店舗数一覧_2020!F118)-1)</f>
        <v>0.14285714285714279</v>
      </c>
      <c r="N111" s="27" t="str">
        <f>IF((店舗数一覧_2020!G118=0),IF(店舗数一覧_2021!G118=0,"-","★"),(店舗数一覧_2021!G118/店舗数一覧_2020!G118)-1)</f>
        <v>-</v>
      </c>
      <c r="O111" s="27">
        <f>IF((店舗数一覧_2020!H118=0),IF(店舗数一覧_2021!H118=0,"-","★"),(店舗数一覧_2021!H118/店舗数一覧_2020!H118)-1)</f>
        <v>8.3333333333333259E-2</v>
      </c>
      <c r="P111" s="26"/>
      <c r="Q111" s="26"/>
      <c r="R111" s="26"/>
      <c r="S111" s="26"/>
      <c r="T111" s="26"/>
      <c r="U111" s="26"/>
      <c r="V111" s="26"/>
      <c r="W111" s="26"/>
      <c r="X111" s="26"/>
    </row>
    <row r="112" spans="1:24">
      <c r="A112" s="19" t="s">
        <v>116</v>
      </c>
      <c r="B112" s="28" t="s">
        <v>129</v>
      </c>
      <c r="C112" s="26">
        <f>店舗数一覧_2021!C119-店舗数一覧_2020!C119</f>
        <v>5</v>
      </c>
      <c r="D112" s="26">
        <f>店舗数一覧_2021!D119-店舗数一覧_2020!D119</f>
        <v>1</v>
      </c>
      <c r="E112" s="26">
        <f>店舗数一覧_2021!E119-店舗数一覧_2020!E119</f>
        <v>0</v>
      </c>
      <c r="F112" s="26">
        <f>店舗数一覧_2021!F119-店舗数一覧_2020!F119</f>
        <v>0</v>
      </c>
      <c r="G112" s="26">
        <f>店舗数一覧_2021!G119-店舗数一覧_2020!G119</f>
        <v>0</v>
      </c>
      <c r="H112" s="26">
        <f t="shared" si="1"/>
        <v>6</v>
      </c>
      <c r="I112" s="26"/>
      <c r="J112" s="27">
        <f>IF((店舗数一覧_2020!C119=0),IF(店舗数一覧_2021!C119=0,"-","★"),(店舗数一覧_2021!C119/店舗数一覧_2020!C119)-1)</f>
        <v>0.23809523809523814</v>
      </c>
      <c r="K112" s="27">
        <f>IF((店舗数一覧_2020!D119=0),IF(店舗数一覧_2021!D119=0,"-","★"),(店舗数一覧_2021!D119/店舗数一覧_2020!D119)-1)</f>
        <v>0.16666666666666674</v>
      </c>
      <c r="L112" s="27">
        <f>IF((店舗数一覧_2020!E119=0),IF(店舗数一覧_2021!E119=0,"-","★"),(店舗数一覧_2021!E119/店舗数一覧_2020!E119)-1)</f>
        <v>0</v>
      </c>
      <c r="M112" s="27">
        <f>IF((店舗数一覧_2020!F119=0),IF(店舗数一覧_2021!F119=0,"-","★"),(店舗数一覧_2021!F119/店舗数一覧_2020!F119)-1)</f>
        <v>0</v>
      </c>
      <c r="N112" s="27" t="str">
        <f>IF((店舗数一覧_2020!G119=0),IF(店舗数一覧_2021!G119=0,"-","★"),(店舗数一覧_2021!G119/店舗数一覧_2020!G119)-1)</f>
        <v>-</v>
      </c>
      <c r="O112" s="27">
        <f>IF((店舗数一覧_2020!H119=0),IF(店舗数一覧_2021!H119=0,"-","★"),(店舗数一覧_2021!H119/店舗数一覧_2020!H119)-1)</f>
        <v>0.19999999999999996</v>
      </c>
      <c r="P112" s="26"/>
      <c r="Q112" s="26"/>
      <c r="R112" s="26"/>
      <c r="S112" s="26"/>
      <c r="T112" s="26"/>
      <c r="U112" s="26"/>
      <c r="V112" s="26"/>
      <c r="W112" s="26"/>
      <c r="X112" s="26"/>
    </row>
    <row r="113" spans="1:24">
      <c r="A113" s="19" t="s">
        <v>116</v>
      </c>
      <c r="B113" s="20" t="s">
        <v>130</v>
      </c>
      <c r="C113" s="26">
        <f>店舗数一覧_2021!C120-店舗数一覧_2020!C120</f>
        <v>1</v>
      </c>
      <c r="D113" s="26">
        <f>店舗数一覧_2021!D120-店舗数一覧_2020!D120</f>
        <v>0</v>
      </c>
      <c r="E113" s="26">
        <f>店舗数一覧_2021!E120-店舗数一覧_2020!E120</f>
        <v>0</v>
      </c>
      <c r="F113" s="26">
        <f>店舗数一覧_2021!F120-店舗数一覧_2020!F120</f>
        <v>1</v>
      </c>
      <c r="G113" s="26">
        <f>店舗数一覧_2021!G120-店舗数一覧_2020!G120</f>
        <v>0</v>
      </c>
      <c r="H113" s="26">
        <f t="shared" si="1"/>
        <v>2</v>
      </c>
      <c r="I113" s="26"/>
      <c r="J113" s="27">
        <f>IF((店舗数一覧_2020!C120=0),IF(店舗数一覧_2021!C120=0,"-","★"),(店舗数一覧_2021!C120/店舗数一覧_2020!C120)-1)</f>
        <v>1</v>
      </c>
      <c r="K113" s="27">
        <f>IF((店舗数一覧_2020!D120=0),IF(店舗数一覧_2021!D120=0,"-","★"),(店舗数一覧_2021!D120/店舗数一覧_2020!D120)-1)</f>
        <v>0</v>
      </c>
      <c r="L113" s="27" t="str">
        <f>IF((店舗数一覧_2020!E120=0),IF(店舗数一覧_2021!E120=0,"-","★"),(店舗数一覧_2021!E120/店舗数一覧_2020!E120)-1)</f>
        <v>-</v>
      </c>
      <c r="M113" s="27" t="str">
        <f>IF((店舗数一覧_2020!F120=0),IF(店舗数一覧_2021!F120=0,"-","★"),(店舗数一覧_2021!F120/店舗数一覧_2020!F120)-1)</f>
        <v>★</v>
      </c>
      <c r="N113" s="27" t="str">
        <f>IF((店舗数一覧_2020!G120=0),IF(店舗数一覧_2021!G120=0,"-","★"),(店舗数一覧_2021!G120/店舗数一覧_2020!G120)-1)</f>
        <v>-</v>
      </c>
      <c r="O113" s="27">
        <f>IF((店舗数一覧_2020!H120=0),IF(店舗数一覧_2021!H120=0,"-","★"),(店舗数一覧_2021!H120/店舗数一覧_2020!H120)-1)</f>
        <v>0.66666666666666674</v>
      </c>
      <c r="P113" s="26"/>
      <c r="Q113" s="26"/>
      <c r="R113" s="26"/>
      <c r="S113" s="26"/>
      <c r="T113" s="26"/>
      <c r="U113" s="26"/>
      <c r="V113" s="26"/>
      <c r="W113" s="26"/>
      <c r="X113" s="26"/>
    </row>
    <row r="114" spans="1:24">
      <c r="A114" s="19" t="s">
        <v>116</v>
      </c>
      <c r="B114" s="25" t="s">
        <v>131</v>
      </c>
      <c r="C114" s="26">
        <f>店舗数一覧_2021!C121-店舗数一覧_2020!C121</f>
        <v>0</v>
      </c>
      <c r="D114" s="26">
        <f>店舗数一覧_2021!D121-店舗数一覧_2020!D121</f>
        <v>0</v>
      </c>
      <c r="E114" s="26">
        <f>店舗数一覧_2021!E121-店舗数一覧_2020!E121</f>
        <v>0</v>
      </c>
      <c r="F114" s="26">
        <f>店舗数一覧_2021!F121-店舗数一覧_2020!F121</f>
        <v>0</v>
      </c>
      <c r="G114" s="26">
        <f>店舗数一覧_2021!G121-店舗数一覧_2020!G121</f>
        <v>0</v>
      </c>
      <c r="H114" s="26">
        <f t="shared" si="1"/>
        <v>0</v>
      </c>
      <c r="I114" s="26"/>
      <c r="J114" s="27">
        <f>IF((店舗数一覧_2020!C121=0),IF(店舗数一覧_2021!C121=0,"-","★"),(店舗数一覧_2021!C121/店舗数一覧_2020!C121)-1)</f>
        <v>0</v>
      </c>
      <c r="K114" s="27">
        <f>IF((店舗数一覧_2020!D121=0),IF(店舗数一覧_2021!D121=0,"-","★"),(店舗数一覧_2021!D121/店舗数一覧_2020!D121)-1)</f>
        <v>0</v>
      </c>
      <c r="L114" s="27" t="str">
        <f>IF((店舗数一覧_2020!E121=0),IF(店舗数一覧_2021!E121=0,"-","★"),(店舗数一覧_2021!E121/店舗数一覧_2020!E121)-1)</f>
        <v>-</v>
      </c>
      <c r="M114" s="27">
        <f>IF((店舗数一覧_2020!F121=0),IF(店舗数一覧_2021!F121=0,"-","★"),(店舗数一覧_2021!F121/店舗数一覧_2020!F121)-1)</f>
        <v>0</v>
      </c>
      <c r="N114" s="27" t="str">
        <f>IF((店舗数一覧_2020!G121=0),IF(店舗数一覧_2021!G121=0,"-","★"),(店舗数一覧_2021!G121/店舗数一覧_2020!G121)-1)</f>
        <v>-</v>
      </c>
      <c r="O114" s="27">
        <f>IF((店舗数一覧_2020!H121=0),IF(店舗数一覧_2021!H121=0,"-","★"),(店舗数一覧_2021!H121/店舗数一覧_2020!H121)-1)</f>
        <v>0</v>
      </c>
      <c r="P114" s="26"/>
      <c r="Q114" s="26"/>
      <c r="R114" s="26"/>
      <c r="S114" s="26"/>
      <c r="T114" s="26"/>
      <c r="U114" s="26"/>
      <c r="V114" s="26"/>
      <c r="W114" s="26"/>
      <c r="X114" s="26"/>
    </row>
    <row r="115" spans="1:24">
      <c r="A115" s="19" t="s">
        <v>116</v>
      </c>
      <c r="B115" s="20" t="s">
        <v>132</v>
      </c>
      <c r="C115" s="26">
        <f>店舗数一覧_2021!C122-店舗数一覧_2020!C122</f>
        <v>0</v>
      </c>
      <c r="D115" s="26">
        <f>店舗数一覧_2021!D122-店舗数一覧_2020!D122</f>
        <v>0</v>
      </c>
      <c r="E115" s="26">
        <f>店舗数一覧_2021!E122-店舗数一覧_2020!E122</f>
        <v>0</v>
      </c>
      <c r="F115" s="26">
        <f>店舗数一覧_2021!F122-店舗数一覧_2020!F122</f>
        <v>0</v>
      </c>
      <c r="G115" s="26">
        <f>店舗数一覧_2021!G122-店舗数一覧_2020!G122</f>
        <v>0</v>
      </c>
      <c r="H115" s="26">
        <f t="shared" si="1"/>
        <v>0</v>
      </c>
      <c r="I115" s="26"/>
      <c r="J115" s="27">
        <f>IF((店舗数一覧_2020!C122=0),IF(店舗数一覧_2021!C122=0,"-","★"),(店舗数一覧_2021!C122/店舗数一覧_2020!C122)-1)</f>
        <v>0</v>
      </c>
      <c r="K115" s="27">
        <f>IF((店舗数一覧_2020!D122=0),IF(店舗数一覧_2021!D122=0,"-","★"),(店舗数一覧_2021!D122/店舗数一覧_2020!D122)-1)</f>
        <v>0</v>
      </c>
      <c r="L115" s="27" t="str">
        <f>IF((店舗数一覧_2020!E122=0),IF(店舗数一覧_2021!E122=0,"-","★"),(店舗数一覧_2021!E122/店舗数一覧_2020!E122)-1)</f>
        <v>-</v>
      </c>
      <c r="M115" s="27" t="str">
        <f>IF((店舗数一覧_2020!F122=0),IF(店舗数一覧_2021!F122=0,"-","★"),(店舗数一覧_2021!F122/店舗数一覧_2020!F122)-1)</f>
        <v>-</v>
      </c>
      <c r="N115" s="27" t="str">
        <f>IF((店舗数一覧_2020!G122=0),IF(店舗数一覧_2021!G122=0,"-","★"),(店舗数一覧_2021!G122/店舗数一覧_2020!G122)-1)</f>
        <v>-</v>
      </c>
      <c r="O115" s="27">
        <f>IF((店舗数一覧_2020!H122=0),IF(店舗数一覧_2021!H122=0,"-","★"),(店舗数一覧_2021!H122/店舗数一覧_2020!H122)-1)</f>
        <v>0</v>
      </c>
      <c r="P115" s="26"/>
      <c r="Q115" s="26"/>
      <c r="R115" s="26"/>
      <c r="S115" s="26"/>
      <c r="T115" s="26"/>
      <c r="U115" s="26"/>
      <c r="V115" s="26"/>
      <c r="W115" s="26"/>
      <c r="X115" s="26"/>
    </row>
    <row r="116" spans="1:24">
      <c r="A116" s="19" t="s">
        <v>116</v>
      </c>
      <c r="B116" s="20" t="s">
        <v>133</v>
      </c>
      <c r="C116" s="26">
        <f>店舗数一覧_2021!C123-店舗数一覧_2020!C123</f>
        <v>1</v>
      </c>
      <c r="D116" s="26">
        <f>店舗数一覧_2021!D123-店舗数一覧_2020!D123</f>
        <v>0</v>
      </c>
      <c r="E116" s="26">
        <f>店舗数一覧_2021!E123-店舗数一覧_2020!E123</f>
        <v>0</v>
      </c>
      <c r="F116" s="26">
        <f>店舗数一覧_2021!F123-店舗数一覧_2020!F123</f>
        <v>0</v>
      </c>
      <c r="G116" s="26">
        <f>店舗数一覧_2021!G123-店舗数一覧_2020!G123</f>
        <v>0</v>
      </c>
      <c r="H116" s="26">
        <f t="shared" si="1"/>
        <v>1</v>
      </c>
      <c r="I116" s="26"/>
      <c r="J116" s="27">
        <f>IF((店舗数一覧_2020!C123=0),IF(店舗数一覧_2021!C123=0,"-","★"),(店舗数一覧_2021!C123/店舗数一覧_2020!C123)-1)</f>
        <v>0.19999999999999996</v>
      </c>
      <c r="K116" s="27">
        <f>IF((店舗数一覧_2020!D123=0),IF(店舗数一覧_2021!D123=0,"-","★"),(店舗数一覧_2021!D123/店舗数一覧_2020!D123)-1)</f>
        <v>0</v>
      </c>
      <c r="L116" s="27" t="str">
        <f>IF((店舗数一覧_2020!E123=0),IF(店舗数一覧_2021!E123=0,"-","★"),(店舗数一覧_2021!E123/店舗数一覧_2020!E123)-1)</f>
        <v>-</v>
      </c>
      <c r="M116" s="27">
        <f>IF((店舗数一覧_2020!F123=0),IF(店舗数一覧_2021!F123=0,"-","★"),(店舗数一覧_2021!F123/店舗数一覧_2020!F123)-1)</f>
        <v>0</v>
      </c>
      <c r="N116" s="27" t="str">
        <f>IF((店舗数一覧_2020!G123=0),IF(店舗数一覧_2021!G123=0,"-","★"),(店舗数一覧_2021!G123/店舗数一覧_2020!G123)-1)</f>
        <v>-</v>
      </c>
      <c r="O116" s="27">
        <f>IF((店舗数一覧_2020!H123=0),IF(店舗数一覧_2021!H123=0,"-","★"),(店舗数一覧_2021!H123/店舗数一覧_2020!H123)-1)</f>
        <v>0.125</v>
      </c>
      <c r="P116" s="26"/>
      <c r="Q116" s="26"/>
      <c r="R116" s="26"/>
      <c r="S116" s="26"/>
      <c r="T116" s="26"/>
      <c r="U116" s="26"/>
      <c r="V116" s="26"/>
      <c r="W116" s="26"/>
      <c r="X116" s="26"/>
    </row>
    <row r="117" spans="1:24">
      <c r="A117" s="19" t="s">
        <v>116</v>
      </c>
      <c r="B117" s="20" t="s">
        <v>134</v>
      </c>
      <c r="C117" s="26">
        <f>店舗数一覧_2021!C124-店舗数一覧_2020!C124</f>
        <v>1</v>
      </c>
      <c r="D117" s="26">
        <f>店舗数一覧_2021!D124-店舗数一覧_2020!D124</f>
        <v>1</v>
      </c>
      <c r="E117" s="26">
        <f>店舗数一覧_2021!E124-店舗数一覧_2020!E124</f>
        <v>0</v>
      </c>
      <c r="F117" s="26">
        <f>店舗数一覧_2021!F124-店舗数一覧_2020!F124</f>
        <v>0</v>
      </c>
      <c r="G117" s="26">
        <f>店舗数一覧_2021!G124-店舗数一覧_2020!G124</f>
        <v>0</v>
      </c>
      <c r="H117" s="26">
        <f t="shared" si="1"/>
        <v>2</v>
      </c>
      <c r="I117" s="26"/>
      <c r="J117" s="27">
        <f>IF((店舗数一覧_2020!C124=0),IF(店舗数一覧_2021!C124=0,"-","★"),(店舗数一覧_2021!C124/店舗数一覧_2020!C124)-1)</f>
        <v>3.8461538461538547E-2</v>
      </c>
      <c r="K117" s="27">
        <f>IF((店舗数一覧_2020!D124=0),IF(店舗数一覧_2021!D124=0,"-","★"),(店舗数一覧_2021!D124/店舗数一覧_2020!D124)-1)</f>
        <v>5.555555555555558E-2</v>
      </c>
      <c r="L117" s="27">
        <f>IF((店舗数一覧_2020!E124=0),IF(店舗数一覧_2021!E124=0,"-","★"),(店舗数一覧_2021!E124/店舗数一覧_2020!E124)-1)</f>
        <v>0</v>
      </c>
      <c r="M117" s="27">
        <f>IF((店舗数一覧_2020!F124=0),IF(店舗数一覧_2021!F124=0,"-","★"),(店舗数一覧_2021!F124/店舗数一覧_2020!F124)-1)</f>
        <v>0</v>
      </c>
      <c r="N117" s="27" t="str">
        <f>IF((店舗数一覧_2020!G124=0),IF(店舗数一覧_2021!G124=0,"-","★"),(店舗数一覧_2021!G124/店舗数一覧_2020!G124)-1)</f>
        <v>-</v>
      </c>
      <c r="O117" s="27">
        <f>IF((店舗数一覧_2020!H124=0),IF(店舗数一覧_2021!H124=0,"-","★"),(店舗数一覧_2021!H124/店舗数一覧_2020!H124)-1)</f>
        <v>4.081632653061229E-2</v>
      </c>
      <c r="P117" s="26"/>
      <c r="Q117" s="26"/>
      <c r="R117" s="26"/>
      <c r="S117" s="26"/>
      <c r="T117" s="26"/>
      <c r="U117" s="26"/>
      <c r="V117" s="26"/>
      <c r="W117" s="26"/>
      <c r="X117" s="26"/>
    </row>
    <row r="118" spans="1:24">
      <c r="A118" s="19" t="s">
        <v>116</v>
      </c>
      <c r="B118" s="20" t="s">
        <v>135</v>
      </c>
      <c r="C118" s="26">
        <f>店舗数一覧_2021!C125-店舗数一覧_2020!C125</f>
        <v>2</v>
      </c>
      <c r="D118" s="26">
        <f>店舗数一覧_2021!D125-店舗数一覧_2020!D125</f>
        <v>1</v>
      </c>
      <c r="E118" s="26">
        <f>店舗数一覧_2021!E125-店舗数一覧_2020!E125</f>
        <v>0</v>
      </c>
      <c r="F118" s="26">
        <f>店舗数一覧_2021!F125-店舗数一覧_2020!F125</f>
        <v>1</v>
      </c>
      <c r="G118" s="26">
        <f>店舗数一覧_2021!G125-店舗数一覧_2020!G125</f>
        <v>0</v>
      </c>
      <c r="H118" s="26">
        <f t="shared" si="1"/>
        <v>4</v>
      </c>
      <c r="I118" s="26"/>
      <c r="J118" s="27">
        <f>IF((店舗数一覧_2020!C125=0),IF(店舗数一覧_2021!C125=0,"-","★"),(店舗数一覧_2021!C125/店舗数一覧_2020!C125)-1)</f>
        <v>8.0000000000000071E-2</v>
      </c>
      <c r="K118" s="27">
        <f>IF((店舗数一覧_2020!D125=0),IF(店舗数一覧_2021!D125=0,"-","★"),(店舗数一覧_2021!D125/店舗数一覧_2020!D125)-1)</f>
        <v>5.8823529411764719E-2</v>
      </c>
      <c r="L118" s="27">
        <f>IF((店舗数一覧_2020!E125=0),IF(店舗数一覧_2021!E125=0,"-","★"),(店舗数一覧_2021!E125/店舗数一覧_2020!E125)-1)</f>
        <v>0</v>
      </c>
      <c r="M118" s="27">
        <f>IF((店舗数一覧_2020!F125=0),IF(店舗数一覧_2021!F125=0,"-","★"),(店舗数一覧_2021!F125/店舗数一覧_2020!F125)-1)</f>
        <v>0.25</v>
      </c>
      <c r="N118" s="27" t="str">
        <f>IF((店舗数一覧_2020!G125=0),IF(店舗数一覧_2021!G125=0,"-","★"),(店舗数一覧_2021!G125/店舗数一覧_2020!G125)-1)</f>
        <v>-</v>
      </c>
      <c r="O118" s="27">
        <f>IF((店舗数一覧_2020!H125=0),IF(店舗数一覧_2021!H125=0,"-","★"),(店舗数一覧_2021!H125/店舗数一覧_2020!H125)-1)</f>
        <v>8.3333333333333259E-2</v>
      </c>
      <c r="P118" s="26"/>
      <c r="Q118" s="26"/>
      <c r="R118" s="26"/>
      <c r="S118" s="26"/>
      <c r="T118" s="26"/>
      <c r="U118" s="26"/>
      <c r="V118" s="26"/>
      <c r="W118" s="26"/>
      <c r="X118" s="26"/>
    </row>
    <row r="119" spans="1:24">
      <c r="A119" s="19" t="s">
        <v>116</v>
      </c>
      <c r="B119" s="20" t="s">
        <v>136</v>
      </c>
      <c r="C119" s="26">
        <f>店舗数一覧_2021!C126-店舗数一覧_2020!C126</f>
        <v>2</v>
      </c>
      <c r="D119" s="26">
        <f>店舗数一覧_2021!D126-店舗数一覧_2020!D126</f>
        <v>1</v>
      </c>
      <c r="E119" s="26">
        <f>店舗数一覧_2021!E126-店舗数一覧_2020!E126</f>
        <v>0</v>
      </c>
      <c r="F119" s="26">
        <f>店舗数一覧_2021!F126-店舗数一覧_2020!F126</f>
        <v>0</v>
      </c>
      <c r="G119" s="26">
        <f>店舗数一覧_2021!G126-店舗数一覧_2020!G126</f>
        <v>0</v>
      </c>
      <c r="H119" s="26">
        <f t="shared" si="1"/>
        <v>3</v>
      </c>
      <c r="I119" s="26"/>
      <c r="J119" s="27">
        <f>IF((店舗数一覧_2020!C126=0),IF(店舗数一覧_2021!C126=0,"-","★"),(店舗数一覧_2021!C126/店舗数一覧_2020!C126)-1)</f>
        <v>0.1333333333333333</v>
      </c>
      <c r="K119" s="27">
        <f>IF((店舗数一覧_2020!D126=0),IF(店舗数一覧_2021!D126=0,"-","★"),(店舗数一覧_2021!D126/店舗数一覧_2020!D126)-1)</f>
        <v>0.16666666666666674</v>
      </c>
      <c r="L119" s="27">
        <f>IF((店舗数一覧_2020!E126=0),IF(店舗数一覧_2021!E126=0,"-","★"),(店舗数一覧_2021!E126/店舗数一覧_2020!E126)-1)</f>
        <v>0</v>
      </c>
      <c r="M119" s="27">
        <f>IF((店舗数一覧_2020!F126=0),IF(店舗数一覧_2021!F126=0,"-","★"),(店舗数一覧_2021!F126/店舗数一覧_2020!F126)-1)</f>
        <v>0</v>
      </c>
      <c r="N119" s="27" t="str">
        <f>IF((店舗数一覧_2020!G126=0),IF(店舗数一覧_2021!G126=0,"-","★"),(店舗数一覧_2021!G126/店舗数一覧_2020!G126)-1)</f>
        <v>-</v>
      </c>
      <c r="O119" s="27">
        <f>IF((店舗数一覧_2020!H126=0),IF(店舗数一覧_2021!H126=0,"-","★"),(店舗数一覧_2021!H126/店舗数一覧_2020!H126)-1)</f>
        <v>9.6774193548387011E-2</v>
      </c>
      <c r="P119" s="26"/>
      <c r="Q119" s="26"/>
      <c r="R119" s="26"/>
      <c r="S119" s="26"/>
      <c r="T119" s="26"/>
      <c r="U119" s="26"/>
      <c r="V119" s="26"/>
      <c r="W119" s="26"/>
      <c r="X119" s="26"/>
    </row>
    <row r="120" spans="1:24">
      <c r="A120" s="19" t="s">
        <v>116</v>
      </c>
      <c r="B120" s="20" t="s">
        <v>137</v>
      </c>
      <c r="C120" s="26">
        <f>店舗数一覧_2021!C127-店舗数一覧_2020!C127</f>
        <v>1</v>
      </c>
      <c r="D120" s="26">
        <f>店舗数一覧_2021!D127-店舗数一覧_2020!D127</f>
        <v>1</v>
      </c>
      <c r="E120" s="26">
        <f>店舗数一覧_2021!E127-店舗数一覧_2020!E127</f>
        <v>0</v>
      </c>
      <c r="F120" s="26">
        <f>店舗数一覧_2021!F127-店舗数一覧_2020!F127</f>
        <v>0</v>
      </c>
      <c r="G120" s="26">
        <f>店舗数一覧_2021!G127-店舗数一覧_2020!G127</f>
        <v>0</v>
      </c>
      <c r="H120" s="26">
        <f t="shared" si="1"/>
        <v>2</v>
      </c>
      <c r="I120" s="26"/>
      <c r="J120" s="27">
        <f>IF((店舗数一覧_2020!C127=0),IF(店舗数一覧_2021!C127=0,"-","★"),(店舗数一覧_2021!C127/店舗数一覧_2020!C127)-1)</f>
        <v>0.125</v>
      </c>
      <c r="K120" s="27">
        <f>IF((店舗数一覧_2020!D127=0),IF(店舗数一覧_2021!D127=0,"-","★"),(店舗数一覧_2021!D127/店舗数一覧_2020!D127)-1)</f>
        <v>0.14285714285714279</v>
      </c>
      <c r="L120" s="27">
        <f>IF((店舗数一覧_2020!E127=0),IF(店舗数一覧_2021!E127=0,"-","★"),(店舗数一覧_2021!E127/店舗数一覧_2020!E127)-1)</f>
        <v>0</v>
      </c>
      <c r="M120" s="27">
        <f>IF((店舗数一覧_2020!F127=0),IF(店舗数一覧_2021!F127=0,"-","★"),(店舗数一覧_2021!F127/店舗数一覧_2020!F127)-1)</f>
        <v>0</v>
      </c>
      <c r="N120" s="27" t="str">
        <f>IF((店舗数一覧_2020!G127=0),IF(店舗数一覧_2021!G127=0,"-","★"),(店舗数一覧_2021!G127/店舗数一覧_2020!G127)-1)</f>
        <v>-</v>
      </c>
      <c r="O120" s="27">
        <f>IF((店舗数一覧_2020!H127=0),IF(店舗数一覧_2021!H127=0,"-","★"),(店舗数一覧_2021!H127/店舗数一覧_2020!H127)-1)</f>
        <v>0.11111111111111116</v>
      </c>
      <c r="P120" s="26"/>
      <c r="Q120" s="26"/>
      <c r="R120" s="26"/>
      <c r="S120" s="26"/>
      <c r="T120" s="26"/>
      <c r="U120" s="26"/>
      <c r="V120" s="26"/>
      <c r="W120" s="26"/>
      <c r="X120" s="26"/>
    </row>
    <row r="121" spans="1:24">
      <c r="A121" s="19" t="s">
        <v>116</v>
      </c>
      <c r="B121" s="20" t="s">
        <v>138</v>
      </c>
      <c r="C121" s="26">
        <f>店舗数一覧_2021!C128-店舗数一覧_2020!C128</f>
        <v>6</v>
      </c>
      <c r="D121" s="26">
        <f>店舗数一覧_2021!D128-店舗数一覧_2020!D128</f>
        <v>0</v>
      </c>
      <c r="E121" s="26">
        <f>店舗数一覧_2021!E128-店舗数一覧_2020!E128</f>
        <v>0</v>
      </c>
      <c r="F121" s="26">
        <f>店舗数一覧_2021!F128-店舗数一覧_2020!F128</f>
        <v>1</v>
      </c>
      <c r="G121" s="26">
        <f>店舗数一覧_2021!G128-店舗数一覧_2020!G128</f>
        <v>0</v>
      </c>
      <c r="H121" s="26">
        <f t="shared" si="1"/>
        <v>7</v>
      </c>
      <c r="I121" s="26"/>
      <c r="J121" s="27">
        <f>IF((店舗数一覧_2020!C128=0),IF(店舗数一覧_2021!C128=0,"-","★"),(店舗数一覧_2021!C128/店舗数一覧_2020!C128)-1)</f>
        <v>0.23076923076923084</v>
      </c>
      <c r="K121" s="27">
        <f>IF((店舗数一覧_2020!D128=0),IF(店舗数一覧_2021!D128=0,"-","★"),(店舗数一覧_2021!D128/店舗数一覧_2020!D128)-1)</f>
        <v>0</v>
      </c>
      <c r="L121" s="27">
        <f>IF((店舗数一覧_2020!E128=0),IF(店舗数一覧_2021!E128=0,"-","★"),(店舗数一覧_2021!E128/店舗数一覧_2020!E128)-1)</f>
        <v>0</v>
      </c>
      <c r="M121" s="27">
        <f>IF((店舗数一覧_2020!F128=0),IF(店舗数一覧_2021!F128=0,"-","★"),(店舗数一覧_2021!F128/店舗数一覧_2020!F128)-1)</f>
        <v>0.19999999999999996</v>
      </c>
      <c r="N121" s="27" t="str">
        <f>IF((店舗数一覧_2020!G128=0),IF(店舗数一覧_2021!G128=0,"-","★"),(店舗数一覧_2021!G128/店舗数一覧_2020!G128)-1)</f>
        <v>-</v>
      </c>
      <c r="O121" s="27">
        <f>IF((店舗数一覧_2020!H128=0),IF(店舗数一覧_2021!H128=0,"-","★"),(店舗数一覧_2021!H128/店舗数一覧_2020!H128)-1)</f>
        <v>0.1272727272727272</v>
      </c>
      <c r="P121" s="26"/>
      <c r="Q121" s="26"/>
      <c r="R121" s="26"/>
      <c r="S121" s="26"/>
      <c r="T121" s="26"/>
      <c r="U121" s="26"/>
      <c r="V121" s="26"/>
      <c r="W121" s="26"/>
      <c r="X121" s="26"/>
    </row>
    <row r="122" spans="1:24">
      <c r="A122" s="19" t="s">
        <v>116</v>
      </c>
      <c r="B122" s="20" t="s">
        <v>139</v>
      </c>
      <c r="C122" s="26">
        <f>店舗数一覧_2021!C129-店舗数一覧_2020!C129</f>
        <v>0</v>
      </c>
      <c r="D122" s="26">
        <f>店舗数一覧_2021!D129-店舗数一覧_2020!D129</f>
        <v>3</v>
      </c>
      <c r="E122" s="26">
        <f>店舗数一覧_2021!E129-店舗数一覧_2020!E129</f>
        <v>0</v>
      </c>
      <c r="F122" s="26">
        <f>店舗数一覧_2021!F129-店舗数一覧_2020!F129</f>
        <v>0</v>
      </c>
      <c r="G122" s="26">
        <f>店舗数一覧_2021!G129-店舗数一覧_2020!G129</f>
        <v>0</v>
      </c>
      <c r="H122" s="26">
        <f t="shared" si="1"/>
        <v>3</v>
      </c>
      <c r="I122" s="26"/>
      <c r="J122" s="27">
        <f>IF((店舗数一覧_2020!C129=0),IF(店舗数一覧_2021!C129=0,"-","★"),(店舗数一覧_2021!C129/店舗数一覧_2020!C129)-1)</f>
        <v>0</v>
      </c>
      <c r="K122" s="27">
        <f>IF((店舗数一覧_2020!D129=0),IF(店舗数一覧_2021!D129=0,"-","★"),(店舗数一覧_2021!D129/店舗数一覧_2020!D129)-1)</f>
        <v>0.17647058823529416</v>
      </c>
      <c r="L122" s="27">
        <f>IF((店舗数一覧_2020!E129=0),IF(店舗数一覧_2021!E129=0,"-","★"),(店舗数一覧_2021!E129/店舗数一覧_2020!E129)-1)</f>
        <v>0</v>
      </c>
      <c r="M122" s="27">
        <f>IF((店舗数一覧_2020!F129=0),IF(店舗数一覧_2021!F129=0,"-","★"),(店舗数一覧_2021!F129/店舗数一覧_2020!F129)-1)</f>
        <v>0</v>
      </c>
      <c r="N122" s="27" t="str">
        <f>IF((店舗数一覧_2020!G129=0),IF(店舗数一覧_2021!G129=0,"-","★"),(店舗数一覧_2021!G129/店舗数一覧_2020!G129)-1)</f>
        <v>-</v>
      </c>
      <c r="O122" s="27">
        <f>IF((店舗数一覧_2020!H129=0),IF(店舗数一覧_2021!H129=0,"-","★"),(店舗数一覧_2021!H129/店舗数一覧_2020!H129)-1)</f>
        <v>7.6923076923076872E-2</v>
      </c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>
      <c r="A123" s="19" t="s">
        <v>116</v>
      </c>
      <c r="B123" s="20" t="s">
        <v>140</v>
      </c>
      <c r="C123" s="26">
        <f>店舗数一覧_2021!C130-店舗数一覧_2020!C130</f>
        <v>0</v>
      </c>
      <c r="D123" s="26">
        <f>店舗数一覧_2021!D130-店舗数一覧_2020!D130</f>
        <v>2</v>
      </c>
      <c r="E123" s="26">
        <f>店舗数一覧_2021!E130-店舗数一覧_2020!E130</f>
        <v>0</v>
      </c>
      <c r="F123" s="26">
        <f>店舗数一覧_2021!F130-店舗数一覧_2020!F130</f>
        <v>1</v>
      </c>
      <c r="G123" s="26">
        <f>店舗数一覧_2021!G130-店舗数一覧_2020!G130</f>
        <v>0</v>
      </c>
      <c r="H123" s="26">
        <f t="shared" si="1"/>
        <v>3</v>
      </c>
      <c r="I123" s="26"/>
      <c r="J123" s="27">
        <f>IF((店舗数一覧_2020!C130=0),IF(店舗数一覧_2021!C130=0,"-","★"),(店舗数一覧_2021!C130/店舗数一覧_2020!C130)-1)</f>
        <v>0</v>
      </c>
      <c r="K123" s="27">
        <f>IF((店舗数一覧_2020!D130=0),IF(店舗数一覧_2021!D130=0,"-","★"),(店舗数一覧_2021!D130/店舗数一覧_2020!D130)-1)</f>
        <v>0.19999999999999996</v>
      </c>
      <c r="L123" s="27" t="str">
        <f>IF((店舗数一覧_2020!E130=0),IF(店舗数一覧_2021!E130=0,"-","★"),(店舗数一覧_2021!E130/店舗数一覧_2020!E130)-1)</f>
        <v>-</v>
      </c>
      <c r="M123" s="27">
        <f>IF((店舗数一覧_2020!F130=0),IF(店舗数一覧_2021!F130=0,"-","★"),(店舗数一覧_2021!F130/店舗数一覧_2020!F130)-1)</f>
        <v>0.19999999999999996</v>
      </c>
      <c r="N123" s="27" t="str">
        <f>IF((店舗数一覧_2020!G130=0),IF(店舗数一覧_2021!G130=0,"-","★"),(店舗数一覧_2021!G130/店舗数一覧_2020!G130)-1)</f>
        <v>-</v>
      </c>
      <c r="O123" s="27">
        <f>IF((店舗数一覧_2020!H130=0),IF(店舗数一覧_2021!H130=0,"-","★"),(店舗数一覧_2021!H130/店舗数一覧_2020!H130)-1)</f>
        <v>8.5714285714285632E-2</v>
      </c>
      <c r="P123" s="26"/>
      <c r="Q123" s="26"/>
      <c r="R123" s="26"/>
      <c r="S123" s="26"/>
      <c r="T123" s="26"/>
      <c r="U123" s="26"/>
      <c r="V123" s="26"/>
      <c r="W123" s="26"/>
      <c r="X123" s="26"/>
    </row>
    <row r="124" spans="1:24">
      <c r="A124" s="19" t="s">
        <v>116</v>
      </c>
      <c r="B124" s="20" t="s">
        <v>141</v>
      </c>
      <c r="C124" s="26">
        <f>店舗数一覧_2021!C131-店舗数一覧_2020!C131</f>
        <v>1</v>
      </c>
      <c r="D124" s="26">
        <f>店舗数一覧_2021!D131-店舗数一覧_2020!D131</f>
        <v>1</v>
      </c>
      <c r="E124" s="26">
        <f>店舗数一覧_2021!E131-店舗数一覧_2020!E131</f>
        <v>0</v>
      </c>
      <c r="F124" s="26">
        <f>店舗数一覧_2021!F131-店舗数一覧_2020!F131</f>
        <v>0</v>
      </c>
      <c r="G124" s="26">
        <f>店舗数一覧_2021!G131-店舗数一覧_2020!G131</f>
        <v>0</v>
      </c>
      <c r="H124" s="26">
        <f t="shared" si="1"/>
        <v>2</v>
      </c>
      <c r="I124" s="26"/>
      <c r="J124" s="27">
        <f>IF((店舗数一覧_2020!C131=0),IF(店舗数一覧_2021!C131=0,"-","★"),(店舗数一覧_2021!C131/店舗数一覧_2020!C131)-1)</f>
        <v>6.25E-2</v>
      </c>
      <c r="K124" s="27">
        <f>IF((店舗数一覧_2020!D131=0),IF(店舗数一覧_2021!D131=0,"-","★"),(店舗数一覧_2021!D131/店舗数一覧_2020!D131)-1)</f>
        <v>0.125</v>
      </c>
      <c r="L124" s="27" t="str">
        <f>IF((店舗数一覧_2020!E131=0),IF(店舗数一覧_2021!E131=0,"-","★"),(店舗数一覧_2021!E131/店舗数一覧_2020!E131)-1)</f>
        <v>-</v>
      </c>
      <c r="M124" s="27">
        <f>IF((店舗数一覧_2020!F131=0),IF(店舗数一覧_2021!F131=0,"-","★"),(店舗数一覧_2021!F131/店舗数一覧_2020!F131)-1)</f>
        <v>0</v>
      </c>
      <c r="N124" s="27" t="str">
        <f>IF((店舗数一覧_2020!G131=0),IF(店舗数一覧_2021!G131=0,"-","★"),(店舗数一覧_2021!G131/店舗数一覧_2020!G131)-1)</f>
        <v>-</v>
      </c>
      <c r="O124" s="27">
        <f>IF((店舗数一覧_2020!H131=0),IF(店舗数一覧_2021!H131=0,"-","★"),(店舗数一覧_2021!H131/店舗数一覧_2020!H131)-1)</f>
        <v>7.4074074074074181E-2</v>
      </c>
      <c r="P124" s="26"/>
      <c r="Q124" s="26"/>
      <c r="R124" s="26"/>
      <c r="S124" s="26"/>
      <c r="T124" s="26"/>
      <c r="U124" s="26"/>
      <c r="V124" s="26"/>
      <c r="W124" s="26"/>
      <c r="X124" s="26"/>
    </row>
    <row r="125" spans="1:24">
      <c r="A125" s="19" t="s">
        <v>116</v>
      </c>
      <c r="B125" s="25" t="s">
        <v>142</v>
      </c>
      <c r="C125" s="26">
        <f>店舗数一覧_2021!C132-店舗数一覧_2020!C132</f>
        <v>2</v>
      </c>
      <c r="D125" s="26">
        <f>店舗数一覧_2021!D132-店舗数一覧_2020!D132</f>
        <v>0</v>
      </c>
      <c r="E125" s="26">
        <f>店舗数一覧_2021!E132-店舗数一覧_2020!E132</f>
        <v>0</v>
      </c>
      <c r="F125" s="26">
        <f>店舗数一覧_2021!F132-店舗数一覧_2020!F132</f>
        <v>0</v>
      </c>
      <c r="G125" s="26">
        <f>店舗数一覧_2021!G132-店舗数一覧_2020!G132</f>
        <v>0</v>
      </c>
      <c r="H125" s="26">
        <f t="shared" si="1"/>
        <v>2</v>
      </c>
      <c r="I125" s="26"/>
      <c r="J125" s="27">
        <f>IF((店舗数一覧_2020!C132=0),IF(店舗数一覧_2021!C132=0,"-","★"),(店舗数一覧_2021!C132/店舗数一覧_2020!C132)-1)</f>
        <v>0.1333333333333333</v>
      </c>
      <c r="K125" s="27">
        <f>IF((店舗数一覧_2020!D132=0),IF(店舗数一覧_2021!D132=0,"-","★"),(店舗数一覧_2021!D132/店舗数一覧_2020!D132)-1)</f>
        <v>0</v>
      </c>
      <c r="L125" s="27">
        <f>IF((店舗数一覧_2020!E132=0),IF(店舗数一覧_2021!E132=0,"-","★"),(店舗数一覧_2021!E132/店舗数一覧_2020!E132)-1)</f>
        <v>0</v>
      </c>
      <c r="M125" s="27">
        <f>IF((店舗数一覧_2020!F132=0),IF(店舗数一覧_2021!F132=0,"-","★"),(店舗数一覧_2021!F132/店舗数一覧_2020!F132)-1)</f>
        <v>0</v>
      </c>
      <c r="N125" s="27" t="str">
        <f>IF((店舗数一覧_2020!G132=0),IF(店舗数一覧_2021!G132=0,"-","★"),(店舗数一覧_2021!G132/店舗数一覧_2020!G132)-1)</f>
        <v>-</v>
      </c>
      <c r="O125" s="27">
        <f>IF((店舗数一覧_2020!H132=0),IF(店舗数一覧_2021!H132=0,"-","★"),(店舗数一覧_2021!H132/店舗数一覧_2020!H132)-1)</f>
        <v>6.0606060606060552E-2</v>
      </c>
      <c r="P125" s="26"/>
      <c r="Q125" s="27">
        <f>IF((店舗数一覧_2020!N133=0),IF(店舗数一覧_2021!M133=0,"-","★"),(店舗数一覧_2021!M133/店舗数一覧_2020!N133)-1)</f>
        <v>8.4388185654008518E-2</v>
      </c>
      <c r="R125" s="27">
        <f>IF((店舗数一覧_2020!O133=0),IF(店舗数一覧_2021!N133=0,"-","★"),(店舗数一覧_2021!N133/店舗数一覧_2020!O133)-1)</f>
        <v>7.9840319361277334E-2</v>
      </c>
      <c r="S125" s="27">
        <f>IF((店舗数一覧_2020!P133=0),IF(店舗数一覧_2021!O133=0,"-","★"),(店舗数一覧_2021!O133/店舗数一覧_2020!P133)-1)</f>
        <v>-9.8039215686274161E-3</v>
      </c>
      <c r="T125" s="27">
        <f>IF((店舗数一覧_2020!Q133=0),IF(店舗数一覧_2021!P133=0,"-","★"),(店舗数一覧_2021!P133/店舗数一覧_2020!Q133)-1)</f>
        <v>9.4827586206896575E-2</v>
      </c>
      <c r="U125" s="27">
        <f>IF((店舗数一覧_2020!R133=0),IF(店舗数一覧_2021!Q133=0,"-","★"),(店舗数一覧_2021!Q133/店舗数一覧_2020!R133)-1)</f>
        <v>0</v>
      </c>
      <c r="V125" s="27">
        <f>IF((店舗数一覧_2020!S133=0),IF(店舗数一覧_2021!R133=0,"-","★"),(店舗数一覧_2021!R133/店舗数一覧_2020!S133)-1)</f>
        <v>7.6762037683182127E-2</v>
      </c>
      <c r="W125" s="26"/>
      <c r="X125" s="26"/>
    </row>
    <row r="126" spans="1:24">
      <c r="A126" s="19" t="s">
        <v>116</v>
      </c>
      <c r="B126" s="28" t="s">
        <v>31</v>
      </c>
      <c r="C126" s="26">
        <f>店舗数一覧_2021!C133-店舗数一覧_2020!C133</f>
        <v>0</v>
      </c>
      <c r="D126" s="26">
        <f>店舗数一覧_2021!D133-店舗数一覧_2020!D133</f>
        <v>0</v>
      </c>
      <c r="E126" s="26">
        <f>店舗数一覧_2021!E133-店舗数一覧_2020!E133</f>
        <v>0</v>
      </c>
      <c r="F126" s="26">
        <f>店舗数一覧_2021!F133-店舗数一覧_2020!F133</f>
        <v>0</v>
      </c>
      <c r="G126" s="26">
        <f>店舗数一覧_2021!G133-店舗数一覧_2020!G133</f>
        <v>0</v>
      </c>
      <c r="H126" s="26">
        <f t="shared" si="1"/>
        <v>0</v>
      </c>
      <c r="I126" s="26"/>
      <c r="J126" s="27">
        <f>IF((店舗数一覧_2020!C133=0),IF(店舗数一覧_2021!C133=0,"-","★"),(店舗数一覧_2021!C133/店舗数一覧_2020!C133)-1)</f>
        <v>0</v>
      </c>
      <c r="K126" s="27">
        <f>IF((店舗数一覧_2020!D133=0),IF(店舗数一覧_2021!D133=0,"-","★"),(店舗数一覧_2021!D133/店舗数一覧_2020!D133)-1)</f>
        <v>0</v>
      </c>
      <c r="L126" s="27" t="str">
        <f>IF((店舗数一覧_2020!E133=0),IF(店舗数一覧_2021!E133=0,"-","★"),(店舗数一覧_2021!E133/店舗数一覧_2020!E133)-1)</f>
        <v>-</v>
      </c>
      <c r="M126" s="27">
        <f>IF((店舗数一覧_2020!F133=0),IF(店舗数一覧_2021!F133=0,"-","★"),(店舗数一覧_2021!F133/店舗数一覧_2020!F133)-1)</f>
        <v>0</v>
      </c>
      <c r="N126" s="27" t="str">
        <f>IF((店舗数一覧_2020!G133=0),IF(店舗数一覧_2021!G133=0,"-","★"),(店舗数一覧_2021!G133/店舗数一覧_2020!G133)-1)</f>
        <v>-</v>
      </c>
      <c r="O126" s="27">
        <f>IF((店舗数一覧_2020!H133=0),IF(店舗数一覧_2021!H133=0,"-","★"),(店舗数一覧_2021!H133/店舗数一覧_2020!H133)-1)</f>
        <v>0</v>
      </c>
      <c r="P126" s="26"/>
      <c r="Q126" s="26">
        <f>SUM(C98:C126)</f>
        <v>60</v>
      </c>
      <c r="R126" s="26">
        <f>SUM(D98:D126)</f>
        <v>40</v>
      </c>
      <c r="S126" s="26">
        <f>SUM(E98:E126)</f>
        <v>-1</v>
      </c>
      <c r="T126" s="26">
        <f>SUM(F98:F126)</f>
        <v>11</v>
      </c>
      <c r="U126" s="26">
        <f>SUM(G98:G126)</f>
        <v>0</v>
      </c>
      <c r="V126" s="26">
        <f>SUM(Q126:U126)</f>
        <v>110</v>
      </c>
      <c r="W126" s="26"/>
      <c r="X126" s="26"/>
    </row>
    <row r="127" spans="1:24">
      <c r="A127" s="19" t="s">
        <v>143</v>
      </c>
      <c r="B127" s="20" t="s">
        <v>144</v>
      </c>
      <c r="C127" s="26">
        <f>店舗数一覧_2021!C135-店舗数一覧_2020!C135</f>
        <v>6</v>
      </c>
      <c r="D127" s="26">
        <f>店舗数一覧_2021!D135-店舗数一覧_2020!D135</f>
        <v>0</v>
      </c>
      <c r="E127" s="26">
        <f>店舗数一覧_2021!E135-店舗数一覧_2020!E135</f>
        <v>-1</v>
      </c>
      <c r="F127" s="26">
        <f>店舗数一覧_2021!F135-店舗数一覧_2020!F135</f>
        <v>1</v>
      </c>
      <c r="G127" s="26">
        <f>店舗数一覧_2021!G135-店舗数一覧_2020!G135</f>
        <v>0</v>
      </c>
      <c r="H127" s="26">
        <f t="shared" si="1"/>
        <v>6</v>
      </c>
      <c r="I127" s="26"/>
      <c r="J127" s="27">
        <f>IF((店舗数一覧_2020!C135=0),IF(店舗数一覧_2021!C135=0,"-","★"),(店舗数一覧_2021!C135/店舗数一覧_2020!C135)-1)</f>
        <v>0.12244897959183665</v>
      </c>
      <c r="K127" s="27">
        <f>IF((店舗数一覧_2020!D135=0),IF(店舗数一覧_2021!D135=0,"-","★"),(店舗数一覧_2021!D135/店舗数一覧_2020!D135)-1)</f>
        <v>0</v>
      </c>
      <c r="L127" s="27">
        <f>IF((店舗数一覧_2020!E135=0),IF(店舗数一覧_2021!E135=0,"-","★"),(店舗数一覧_2021!E135/店舗数一覧_2020!E135)-1)</f>
        <v>-9.9999999999999978E-2</v>
      </c>
      <c r="M127" s="27">
        <f>IF((店舗数一覧_2020!F135=0),IF(店舗数一覧_2021!F135=0,"-","★"),(店舗数一覧_2021!F135/店舗数一覧_2020!F135)-1)</f>
        <v>9.0909090909090828E-2</v>
      </c>
      <c r="N127" s="27" t="str">
        <f>IF((店舗数一覧_2020!G135=0),IF(店舗数一覧_2021!G135=0,"-","★"),(店舗数一覧_2021!G135/店舗数一覧_2020!G135)-1)</f>
        <v>-</v>
      </c>
      <c r="O127" s="27">
        <f>IF((店舗数一覧_2020!H135=0),IF(店舗数一覧_2021!H135=0,"-","★"),(店舗数一覧_2021!H135/店舗数一覧_2020!H135)-1)</f>
        <v>6.1224489795918435E-2</v>
      </c>
      <c r="P127" s="26"/>
      <c r="Q127" s="26"/>
      <c r="R127" s="26"/>
      <c r="S127" s="26"/>
      <c r="T127" s="26"/>
      <c r="U127" s="26"/>
      <c r="V127" s="26"/>
      <c r="W127" s="26"/>
      <c r="X127" s="26"/>
    </row>
    <row r="128" spans="1:24">
      <c r="A128" s="19" t="s">
        <v>143</v>
      </c>
      <c r="B128" s="20" t="s">
        <v>145</v>
      </c>
      <c r="C128" s="26">
        <f>店舗数一覧_2021!C136-店舗数一覧_2020!C136</f>
        <v>0</v>
      </c>
      <c r="D128" s="26">
        <f>店舗数一覧_2021!D136-店舗数一覧_2020!D136</f>
        <v>0</v>
      </c>
      <c r="E128" s="26">
        <f>店舗数一覧_2021!E136-店舗数一覧_2020!E136</f>
        <v>0</v>
      </c>
      <c r="F128" s="26">
        <f>店舗数一覧_2021!F136-店舗数一覧_2020!F136</f>
        <v>0</v>
      </c>
      <c r="G128" s="26">
        <f>店舗数一覧_2021!G136-店舗数一覧_2020!G136</f>
        <v>0</v>
      </c>
      <c r="H128" s="26">
        <f t="shared" si="1"/>
        <v>0</v>
      </c>
      <c r="I128" s="26"/>
      <c r="J128" s="27">
        <f>IF((店舗数一覧_2020!C136=0),IF(店舗数一覧_2021!C136=0,"-","★"),(店舗数一覧_2021!C136/店舗数一覧_2020!C136)-1)</f>
        <v>0</v>
      </c>
      <c r="K128" s="27">
        <f>IF((店舗数一覧_2020!D136=0),IF(店舗数一覧_2021!D136=0,"-","★"),(店舗数一覧_2021!D136/店舗数一覧_2020!D136)-1)</f>
        <v>0</v>
      </c>
      <c r="L128" s="27" t="str">
        <f>IF((店舗数一覧_2020!E136=0),IF(店舗数一覧_2021!E136=0,"-","★"),(店舗数一覧_2021!E136/店舗数一覧_2020!E136)-1)</f>
        <v>-</v>
      </c>
      <c r="M128" s="27" t="str">
        <f>IF((店舗数一覧_2020!F136=0),IF(店舗数一覧_2021!F136=0,"-","★"),(店舗数一覧_2021!F136/店舗数一覧_2020!F136)-1)</f>
        <v>-</v>
      </c>
      <c r="N128" s="27" t="str">
        <f>IF((店舗数一覧_2020!G136=0),IF(店舗数一覧_2021!G136=0,"-","★"),(店舗数一覧_2021!G136/店舗数一覧_2020!G136)-1)</f>
        <v>-</v>
      </c>
      <c r="O128" s="27">
        <f>IF((店舗数一覧_2020!H136=0),IF(店舗数一覧_2021!H136=0,"-","★"),(店舗数一覧_2021!H136/店舗数一覧_2020!H136)-1)</f>
        <v>0</v>
      </c>
      <c r="P128" s="26"/>
      <c r="Q128" s="26"/>
      <c r="R128" s="26"/>
      <c r="S128" s="26"/>
      <c r="T128" s="26"/>
      <c r="U128" s="26"/>
      <c r="V128" s="26"/>
      <c r="W128" s="26"/>
      <c r="X128" s="26"/>
    </row>
    <row r="129" spans="1:24">
      <c r="A129" s="19" t="s">
        <v>143</v>
      </c>
      <c r="B129" s="20" t="s">
        <v>146</v>
      </c>
      <c r="C129" s="26">
        <f>店舗数一覧_2021!C137-店舗数一覧_2020!C137</f>
        <v>0</v>
      </c>
      <c r="D129" s="26">
        <f>店舗数一覧_2021!D137-店舗数一覧_2020!D137</f>
        <v>0</v>
      </c>
      <c r="E129" s="26">
        <f>店舗数一覧_2021!E137-店舗数一覧_2020!E137</f>
        <v>0</v>
      </c>
      <c r="F129" s="26">
        <f>店舗数一覧_2021!F137-店舗数一覧_2020!F137</f>
        <v>0</v>
      </c>
      <c r="G129" s="26">
        <f>店舗数一覧_2021!G137-店舗数一覧_2020!G137</f>
        <v>0</v>
      </c>
      <c r="H129" s="26">
        <f t="shared" si="1"/>
        <v>0</v>
      </c>
      <c r="I129" s="26"/>
      <c r="J129" s="27">
        <f>IF((店舗数一覧_2020!C137=0),IF(店舗数一覧_2021!C137=0,"-","★"),(店舗数一覧_2021!C137/店舗数一覧_2020!C137)-1)</f>
        <v>0</v>
      </c>
      <c r="K129" s="27">
        <f>IF((店舗数一覧_2020!D137=0),IF(店舗数一覧_2021!D137=0,"-","★"),(店舗数一覧_2021!D137/店舗数一覧_2020!D137)-1)</f>
        <v>0</v>
      </c>
      <c r="L129" s="27" t="str">
        <f>IF((店舗数一覧_2020!E137=0),IF(店舗数一覧_2021!E137=0,"-","★"),(店舗数一覧_2021!E137/店舗数一覧_2020!E137)-1)</f>
        <v>-</v>
      </c>
      <c r="M129" s="27">
        <f>IF((店舗数一覧_2020!F137=0),IF(店舗数一覧_2021!F137=0,"-","★"),(店舗数一覧_2021!F137/店舗数一覧_2020!F137)-1)</f>
        <v>0</v>
      </c>
      <c r="N129" s="27">
        <f>IF((店舗数一覧_2020!G137=0),IF(店舗数一覧_2021!G137=0,"-","★"),(店舗数一覧_2021!G137/店舗数一覧_2020!G137)-1)</f>
        <v>0</v>
      </c>
      <c r="O129" s="27">
        <f>IF((店舗数一覧_2020!H137=0),IF(店舗数一覧_2021!H137=0,"-","★"),(店舗数一覧_2021!H137/店舗数一覧_2020!H137)-1)</f>
        <v>0</v>
      </c>
      <c r="P129" s="26"/>
      <c r="Q129" s="26"/>
      <c r="R129" s="26"/>
      <c r="S129" s="26"/>
      <c r="T129" s="26"/>
      <c r="U129" s="26"/>
      <c r="V129" s="26"/>
      <c r="W129" s="26"/>
      <c r="X129" s="26"/>
    </row>
    <row r="130" spans="1:24">
      <c r="A130" s="19" t="s">
        <v>143</v>
      </c>
      <c r="B130" s="20" t="s">
        <v>147</v>
      </c>
      <c r="C130" s="26">
        <f>店舗数一覧_2021!C138-店舗数一覧_2020!C138</f>
        <v>0</v>
      </c>
      <c r="D130" s="26">
        <f>店舗数一覧_2021!D138-店舗数一覧_2020!D138</f>
        <v>1</v>
      </c>
      <c r="E130" s="26">
        <f>店舗数一覧_2021!E138-店舗数一覧_2020!E138</f>
        <v>0</v>
      </c>
      <c r="F130" s="26">
        <f>店舗数一覧_2021!F138-店舗数一覧_2020!F138</f>
        <v>0</v>
      </c>
      <c r="G130" s="26">
        <f>店舗数一覧_2021!G138-店舗数一覧_2020!G138</f>
        <v>0</v>
      </c>
      <c r="H130" s="26">
        <f t="shared" si="1"/>
        <v>1</v>
      </c>
      <c r="I130" s="26"/>
      <c r="J130" s="27">
        <f>IF((店舗数一覧_2020!C138=0),IF(店舗数一覧_2021!C138=0,"-","★"),(店舗数一覧_2021!C138/店舗数一覧_2020!C138)-1)</f>
        <v>0</v>
      </c>
      <c r="K130" s="27">
        <f>IF((店舗数一覧_2020!D138=0),IF(店舗数一覧_2021!D138=0,"-","★"),(店舗数一覧_2021!D138/店舗数一覧_2020!D138)-1)</f>
        <v>0.5</v>
      </c>
      <c r="L130" s="27" t="str">
        <f>IF((店舗数一覧_2020!E138=0),IF(店舗数一覧_2021!E138=0,"-","★"),(店舗数一覧_2021!E138/店舗数一覧_2020!E138)-1)</f>
        <v>-</v>
      </c>
      <c r="M130" s="27" t="str">
        <f>IF((店舗数一覧_2020!F138=0),IF(店舗数一覧_2021!F138=0,"-","★"),(店舗数一覧_2021!F138/店舗数一覧_2020!F138)-1)</f>
        <v>-</v>
      </c>
      <c r="N130" s="27" t="str">
        <f>IF((店舗数一覧_2020!G138=0),IF(店舗数一覧_2021!G138=0,"-","★"),(店舗数一覧_2021!G138/店舗数一覧_2020!G138)-1)</f>
        <v>-</v>
      </c>
      <c r="O130" s="27">
        <f>IF((店舗数一覧_2020!H138=0),IF(店舗数一覧_2021!H138=0,"-","★"),(店舗数一覧_2021!H138/店舗数一覧_2020!H138)-1)</f>
        <v>0.10000000000000009</v>
      </c>
      <c r="P130" s="26"/>
      <c r="Q130" s="26"/>
      <c r="R130" s="26"/>
      <c r="S130" s="26"/>
      <c r="T130" s="26"/>
      <c r="U130" s="26"/>
      <c r="V130" s="26"/>
      <c r="W130" s="26"/>
      <c r="X130" s="26"/>
    </row>
    <row r="131" spans="1:24">
      <c r="A131" s="19" t="s">
        <v>143</v>
      </c>
      <c r="B131" s="20" t="s">
        <v>148</v>
      </c>
      <c r="C131" s="26">
        <f>店舗数一覧_2021!C139-店舗数一覧_2020!C139</f>
        <v>3</v>
      </c>
      <c r="D131" s="26">
        <f>店舗数一覧_2021!D139-店舗数一覧_2020!D139</f>
        <v>1</v>
      </c>
      <c r="E131" s="26">
        <f>店舗数一覧_2021!E139-店舗数一覧_2020!E139</f>
        <v>0</v>
      </c>
      <c r="F131" s="26">
        <f>店舗数一覧_2021!F139-店舗数一覧_2020!F139</f>
        <v>0</v>
      </c>
      <c r="G131" s="26">
        <f>店舗数一覧_2021!G139-店舗数一覧_2020!G139</f>
        <v>0</v>
      </c>
      <c r="H131" s="26">
        <f t="shared" ref="H131:H194" si="2">SUM(C131:G131)</f>
        <v>4</v>
      </c>
      <c r="I131" s="26"/>
      <c r="J131" s="27">
        <f>IF((店舗数一覧_2020!C139=0),IF(店舗数一覧_2021!C139=0,"-","★"),(店舗数一覧_2021!C139/店舗数一覧_2020!C139)-1)</f>
        <v>0.19999999999999996</v>
      </c>
      <c r="K131" s="27">
        <f>IF((店舗数一覧_2020!D139=0),IF(店舗数一覧_2021!D139=0,"-","★"),(店舗数一覧_2021!D139/店舗数一覧_2020!D139)-1)</f>
        <v>0.10000000000000009</v>
      </c>
      <c r="L131" s="27">
        <f>IF((店舗数一覧_2020!E139=0),IF(店舗数一覧_2021!E139=0,"-","★"),(店舗数一覧_2021!E139/店舗数一覧_2020!E139)-1)</f>
        <v>0</v>
      </c>
      <c r="M131" s="27">
        <f>IF((店舗数一覧_2020!F139=0),IF(店舗数一覧_2021!F139=0,"-","★"),(店舗数一覧_2021!F139/店舗数一覧_2020!F139)-1)</f>
        <v>0</v>
      </c>
      <c r="N131" s="27">
        <f>IF((店舗数一覧_2020!G139=0),IF(店舗数一覧_2021!G139=0,"-","★"),(店舗数一覧_2021!G139/店舗数一覧_2020!G139)-1)</f>
        <v>0</v>
      </c>
      <c r="O131" s="27">
        <f>IF((店舗数一覧_2020!H139=0),IF(店舗数一覧_2021!H139=0,"-","★"),(店舗数一覧_2021!H139/店舗数一覧_2020!H139)-1)</f>
        <v>0.11111111111111116</v>
      </c>
      <c r="P131" s="26"/>
      <c r="Q131" s="26"/>
      <c r="R131" s="26"/>
      <c r="S131" s="26"/>
      <c r="T131" s="26"/>
      <c r="U131" s="26"/>
      <c r="V131" s="26"/>
      <c r="W131" s="26"/>
      <c r="X131" s="26"/>
    </row>
    <row r="132" spans="1:24">
      <c r="A132" s="19" t="s">
        <v>143</v>
      </c>
      <c r="B132" s="20" t="s">
        <v>149</v>
      </c>
      <c r="C132" s="26">
        <f>店舗数一覧_2021!C140-店舗数一覧_2020!C140</f>
        <v>0</v>
      </c>
      <c r="D132" s="26">
        <f>店舗数一覧_2021!D140-店舗数一覧_2020!D140</f>
        <v>1</v>
      </c>
      <c r="E132" s="26">
        <f>店舗数一覧_2021!E140-店舗数一覧_2020!E140</f>
        <v>0</v>
      </c>
      <c r="F132" s="26">
        <f>店舗数一覧_2021!F140-店舗数一覧_2020!F140</f>
        <v>0</v>
      </c>
      <c r="G132" s="26">
        <f>店舗数一覧_2021!G140-店舗数一覧_2020!G140</f>
        <v>0</v>
      </c>
      <c r="H132" s="26">
        <f t="shared" si="2"/>
        <v>1</v>
      </c>
      <c r="I132" s="26"/>
      <c r="J132" s="27">
        <f>IF((店舗数一覧_2020!C140=0),IF(店舗数一覧_2021!C140=0,"-","★"),(店舗数一覧_2021!C140/店舗数一覧_2020!C140)-1)</f>
        <v>0</v>
      </c>
      <c r="K132" s="27">
        <f>IF((店舗数一覧_2020!D140=0),IF(店舗数一覧_2021!D140=0,"-","★"),(店舗数一覧_2021!D140/店舗数一覧_2020!D140)-1)</f>
        <v>0.25</v>
      </c>
      <c r="L132" s="27">
        <f>IF((店舗数一覧_2020!E140=0),IF(店舗数一覧_2021!E140=0,"-","★"),(店舗数一覧_2021!E140/店舗数一覧_2020!E140)-1)</f>
        <v>0</v>
      </c>
      <c r="M132" s="27">
        <f>IF((店舗数一覧_2020!F140=0),IF(店舗数一覧_2021!F140=0,"-","★"),(店舗数一覧_2021!F140/店舗数一覧_2020!F140)-1)</f>
        <v>0</v>
      </c>
      <c r="N132" s="27" t="str">
        <f>IF((店舗数一覧_2020!G140=0),IF(店舗数一覧_2021!G140=0,"-","★"),(店舗数一覧_2021!G140/店舗数一覧_2020!G140)-1)</f>
        <v>-</v>
      </c>
      <c r="O132" s="27">
        <f>IF((店舗数一覧_2020!H140=0),IF(店舗数一覧_2021!H140=0,"-","★"),(店舗数一覧_2021!H140/店舗数一覧_2020!H140)-1)</f>
        <v>5.8823529411764719E-2</v>
      </c>
      <c r="P132" s="26"/>
      <c r="Q132" s="26"/>
      <c r="R132" s="26"/>
      <c r="S132" s="26"/>
      <c r="T132" s="26"/>
      <c r="U132" s="26"/>
      <c r="V132" s="26"/>
      <c r="W132" s="26"/>
      <c r="X132" s="26"/>
    </row>
    <row r="133" spans="1:24">
      <c r="A133" s="19" t="s">
        <v>143</v>
      </c>
      <c r="B133" s="21" t="s">
        <v>150</v>
      </c>
      <c r="C133" s="26">
        <f>店舗数一覧_2021!C141-店舗数一覧_2020!C141</f>
        <v>0</v>
      </c>
      <c r="D133" s="26">
        <f>店舗数一覧_2021!D141-店舗数一覧_2020!D141</f>
        <v>0</v>
      </c>
      <c r="E133" s="26">
        <f>店舗数一覧_2021!E141-店舗数一覧_2020!E141</f>
        <v>0</v>
      </c>
      <c r="F133" s="26">
        <f>店舗数一覧_2021!F141-店舗数一覧_2020!F141</f>
        <v>0</v>
      </c>
      <c r="G133" s="26">
        <f>店舗数一覧_2021!G141-店舗数一覧_2020!G141</f>
        <v>0</v>
      </c>
      <c r="H133" s="26">
        <f t="shared" si="2"/>
        <v>0</v>
      </c>
      <c r="I133" s="26"/>
      <c r="J133" s="27">
        <f>IF((店舗数一覧_2020!C141=0),IF(店舗数一覧_2021!C141=0,"-","★"),(店舗数一覧_2021!C141/店舗数一覧_2020!C141)-1)</f>
        <v>0</v>
      </c>
      <c r="K133" s="27">
        <f>IF((店舗数一覧_2020!D141=0),IF(店舗数一覧_2021!D141=0,"-","★"),(店舗数一覧_2021!D141/店舗数一覧_2020!D141)-1)</f>
        <v>0</v>
      </c>
      <c r="L133" s="27" t="str">
        <f>IF((店舗数一覧_2020!E141=0),IF(店舗数一覧_2021!E141=0,"-","★"),(店舗数一覧_2021!E141/店舗数一覧_2020!E141)-1)</f>
        <v>-</v>
      </c>
      <c r="M133" s="27">
        <f>IF((店舗数一覧_2020!F141=0),IF(店舗数一覧_2021!F141=0,"-","★"),(店舗数一覧_2021!F141/店舗数一覧_2020!F141)-1)</f>
        <v>0</v>
      </c>
      <c r="N133" s="27" t="str">
        <f>IF((店舗数一覧_2020!G141=0),IF(店舗数一覧_2021!G141=0,"-","★"),(店舗数一覧_2021!G141/店舗数一覧_2020!G141)-1)</f>
        <v>-</v>
      </c>
      <c r="O133" s="27">
        <f>IF((店舗数一覧_2020!H141=0),IF(店舗数一覧_2021!H141=0,"-","★"),(店舗数一覧_2021!H141/店舗数一覧_2020!H141)-1)</f>
        <v>0</v>
      </c>
      <c r="P133" s="26"/>
      <c r="Q133" s="26"/>
      <c r="R133" s="26"/>
      <c r="S133" s="26"/>
      <c r="T133" s="26"/>
      <c r="U133" s="26"/>
      <c r="V133" s="26"/>
      <c r="W133" s="26"/>
      <c r="X133" s="26"/>
    </row>
    <row r="134" spans="1:24">
      <c r="A134" s="19" t="s">
        <v>143</v>
      </c>
      <c r="B134" s="20" t="s">
        <v>151</v>
      </c>
      <c r="C134" s="26">
        <f>店舗数一覧_2021!C142-店舗数一覧_2020!C142</f>
        <v>3</v>
      </c>
      <c r="D134" s="26">
        <f>店舗数一覧_2021!D142-店舗数一覧_2020!D142</f>
        <v>0</v>
      </c>
      <c r="E134" s="26">
        <f>店舗数一覧_2021!E142-店舗数一覧_2020!E142</f>
        <v>0</v>
      </c>
      <c r="F134" s="26">
        <f>店舗数一覧_2021!F142-店舗数一覧_2020!F142</f>
        <v>0</v>
      </c>
      <c r="G134" s="26">
        <f>店舗数一覧_2021!G142-店舗数一覧_2020!G142</f>
        <v>0</v>
      </c>
      <c r="H134" s="26">
        <f t="shared" si="2"/>
        <v>3</v>
      </c>
      <c r="I134" s="26"/>
      <c r="J134" s="27">
        <f>IF((店舗数一覧_2020!C142=0),IF(店舗数一覧_2021!C142=0,"-","★"),(店舗数一覧_2021!C142/店舗数一覧_2020!C142)-1)</f>
        <v>0.16666666666666674</v>
      </c>
      <c r="K134" s="27">
        <f>IF((店舗数一覧_2020!D142=0),IF(店舗数一覧_2021!D142=0,"-","★"),(店舗数一覧_2021!D142/店舗数一覧_2020!D142)-1)</f>
        <v>0</v>
      </c>
      <c r="L134" s="27">
        <f>IF((店舗数一覧_2020!E142=0),IF(店舗数一覧_2021!E142=0,"-","★"),(店舗数一覧_2021!E142/店舗数一覧_2020!E142)-1)</f>
        <v>0</v>
      </c>
      <c r="M134" s="27">
        <f>IF((店舗数一覧_2020!F142=0),IF(店舗数一覧_2021!F142=0,"-","★"),(店舗数一覧_2021!F142/店舗数一覧_2020!F142)-1)</f>
        <v>0</v>
      </c>
      <c r="N134" s="27">
        <f>IF((店舗数一覧_2020!G142=0),IF(店舗数一覧_2021!G142=0,"-","★"),(店舗数一覧_2021!G142/店舗数一覧_2020!G142)-1)</f>
        <v>0</v>
      </c>
      <c r="O134" s="27">
        <f>IF((店舗数一覧_2020!H142=0),IF(店舗数一覧_2021!H142=0,"-","★"),(店舗数一覧_2021!H142/店舗数一覧_2020!H142)-1)</f>
        <v>8.8235294117646967E-2</v>
      </c>
      <c r="P134" s="26"/>
      <c r="Q134" s="26"/>
      <c r="R134" s="26"/>
      <c r="S134" s="26"/>
      <c r="T134" s="26"/>
      <c r="U134" s="26"/>
      <c r="V134" s="26"/>
      <c r="W134" s="26"/>
      <c r="X134" s="26"/>
    </row>
    <row r="135" spans="1:24">
      <c r="A135" s="19" t="s">
        <v>143</v>
      </c>
      <c r="B135" s="20" t="s">
        <v>152</v>
      </c>
      <c r="C135" s="26">
        <f>店舗数一覧_2021!C143-店舗数一覧_2020!C143</f>
        <v>0</v>
      </c>
      <c r="D135" s="26">
        <f>店舗数一覧_2021!D143-店舗数一覧_2020!D143</f>
        <v>0</v>
      </c>
      <c r="E135" s="26">
        <f>店舗数一覧_2021!E143-店舗数一覧_2020!E143</f>
        <v>0</v>
      </c>
      <c r="F135" s="26">
        <f>店舗数一覧_2021!F143-店舗数一覧_2020!F143</f>
        <v>0</v>
      </c>
      <c r="G135" s="26">
        <f>店舗数一覧_2021!G143-店舗数一覧_2020!G143</f>
        <v>0</v>
      </c>
      <c r="H135" s="26">
        <f t="shared" si="2"/>
        <v>0</v>
      </c>
      <c r="I135" s="26"/>
      <c r="J135" s="27">
        <f>IF((店舗数一覧_2020!C143=0),IF(店舗数一覧_2021!C143=0,"-","★"),(店舗数一覧_2021!C143/店舗数一覧_2020!C143)-1)</f>
        <v>0</v>
      </c>
      <c r="K135" s="27">
        <f>IF((店舗数一覧_2020!D143=0),IF(店舗数一覧_2021!D143=0,"-","★"),(店舗数一覧_2021!D143/店舗数一覧_2020!D143)-1)</f>
        <v>0</v>
      </c>
      <c r="L135" s="27" t="str">
        <f>IF((店舗数一覧_2020!E143=0),IF(店舗数一覧_2021!E143=0,"-","★"),(店舗数一覧_2021!E143/店舗数一覧_2020!E143)-1)</f>
        <v>-</v>
      </c>
      <c r="M135" s="27" t="str">
        <f>IF((店舗数一覧_2020!F143=0),IF(店舗数一覧_2021!F143=0,"-","★"),(店舗数一覧_2021!F143/店舗数一覧_2020!F143)-1)</f>
        <v>-</v>
      </c>
      <c r="N135" s="27" t="str">
        <f>IF((店舗数一覧_2020!G143=0),IF(店舗数一覧_2021!G143=0,"-","★"),(店舗数一覧_2021!G143/店舗数一覧_2020!G143)-1)</f>
        <v>-</v>
      </c>
      <c r="O135" s="27">
        <f>IF((店舗数一覧_2020!H143=0),IF(店舗数一覧_2021!H143=0,"-","★"),(店舗数一覧_2021!H143/店舗数一覧_2020!H143)-1)</f>
        <v>0</v>
      </c>
      <c r="P135" s="26"/>
      <c r="Q135" s="26"/>
      <c r="R135" s="26"/>
      <c r="S135" s="26"/>
      <c r="T135" s="26"/>
      <c r="U135" s="26"/>
      <c r="V135" s="26"/>
      <c r="W135" s="26"/>
      <c r="X135" s="26"/>
    </row>
    <row r="136" spans="1:24">
      <c r="A136" s="19" t="s">
        <v>143</v>
      </c>
      <c r="B136" s="20" t="s">
        <v>153</v>
      </c>
      <c r="C136" s="26">
        <f>店舗数一覧_2021!C144-店舗数一覧_2020!C144</f>
        <v>2</v>
      </c>
      <c r="D136" s="26">
        <f>店舗数一覧_2021!D144-店舗数一覧_2020!D144</f>
        <v>0</v>
      </c>
      <c r="E136" s="26">
        <f>店舗数一覧_2021!E144-店舗数一覧_2020!E144</f>
        <v>0</v>
      </c>
      <c r="F136" s="26">
        <f>店舗数一覧_2021!F144-店舗数一覧_2020!F144</f>
        <v>3</v>
      </c>
      <c r="G136" s="26">
        <f>店舗数一覧_2021!G144-店舗数一覧_2020!G144</f>
        <v>0</v>
      </c>
      <c r="H136" s="26">
        <f t="shared" si="2"/>
        <v>5</v>
      </c>
      <c r="I136" s="26"/>
      <c r="J136" s="27">
        <f>IF((店舗数一覧_2020!C144=0),IF(店舗数一覧_2021!C144=0,"-","★"),(店舗数一覧_2021!C144/店舗数一覧_2020!C144)-1)</f>
        <v>0.10526315789473695</v>
      </c>
      <c r="K136" s="27">
        <f>IF((店舗数一覧_2020!D144=0),IF(店舗数一覧_2021!D144=0,"-","★"),(店舗数一覧_2021!D144/店舗数一覧_2020!D144)-1)</f>
        <v>0</v>
      </c>
      <c r="L136" s="27">
        <f>IF((店舗数一覧_2020!E144=0),IF(店舗数一覧_2021!E144=0,"-","★"),(店舗数一覧_2021!E144/店舗数一覧_2020!E144)-1)</f>
        <v>0</v>
      </c>
      <c r="M136" s="27">
        <f>IF((店舗数一覧_2020!F144=0),IF(店舗数一覧_2021!F144=0,"-","★"),(店舗数一覧_2021!F144/店舗数一覧_2020!F144)-1)</f>
        <v>0.375</v>
      </c>
      <c r="N136" s="27">
        <f>IF((店舗数一覧_2020!G144=0),IF(店舗数一覧_2021!G144=0,"-","★"),(店舗数一覧_2021!G144/店舗数一覧_2020!G144)-1)</f>
        <v>0</v>
      </c>
      <c r="O136" s="27">
        <f>IF((店舗数一覧_2020!H144=0),IF(店舗数一覧_2021!H144=0,"-","★"),(店舗数一覧_2021!H144/店舗数一覧_2020!H144)-1)</f>
        <v>0.10000000000000009</v>
      </c>
      <c r="P136" s="26"/>
      <c r="Q136" s="26"/>
      <c r="R136" s="26"/>
      <c r="S136" s="26"/>
      <c r="T136" s="26"/>
      <c r="U136" s="26"/>
      <c r="V136" s="26"/>
      <c r="W136" s="26"/>
      <c r="X136" s="26"/>
    </row>
    <row r="137" spans="1:24">
      <c r="A137" s="19" t="s">
        <v>143</v>
      </c>
      <c r="B137" s="20" t="s">
        <v>154</v>
      </c>
      <c r="C137" s="26">
        <f>店舗数一覧_2021!C145-店舗数一覧_2020!C145</f>
        <v>2</v>
      </c>
      <c r="D137" s="26">
        <f>店舗数一覧_2021!D145-店舗数一覧_2020!D145</f>
        <v>0</v>
      </c>
      <c r="E137" s="26">
        <f>店舗数一覧_2021!E145-店舗数一覧_2020!E145</f>
        <v>0</v>
      </c>
      <c r="F137" s="26">
        <f>店舗数一覧_2021!F145-店舗数一覧_2020!F145</f>
        <v>0</v>
      </c>
      <c r="G137" s="26">
        <f>店舗数一覧_2021!G145-店舗数一覧_2020!G145</f>
        <v>0</v>
      </c>
      <c r="H137" s="26">
        <f t="shared" si="2"/>
        <v>2</v>
      </c>
      <c r="I137" s="26"/>
      <c r="J137" s="27">
        <f>IF((店舗数一覧_2020!C145=0),IF(店舗数一覧_2021!C145=0,"-","★"),(店舗数一覧_2021!C145/店舗数一覧_2020!C145)-1)</f>
        <v>0.33333333333333326</v>
      </c>
      <c r="K137" s="27">
        <f>IF((店舗数一覧_2020!D145=0),IF(店舗数一覧_2021!D145=0,"-","★"),(店舗数一覧_2021!D145/店舗数一覧_2020!D145)-1)</f>
        <v>0</v>
      </c>
      <c r="L137" s="27">
        <f>IF((店舗数一覧_2020!E145=0),IF(店舗数一覧_2021!E145=0,"-","★"),(店舗数一覧_2021!E145/店舗数一覧_2020!E145)-1)</f>
        <v>0</v>
      </c>
      <c r="M137" s="27">
        <f>IF((店舗数一覧_2020!F145=0),IF(店舗数一覧_2021!F145=0,"-","★"),(店舗数一覧_2021!F145/店舗数一覧_2020!F145)-1)</f>
        <v>0</v>
      </c>
      <c r="N137" s="27" t="str">
        <f>IF((店舗数一覧_2020!G145=0),IF(店舗数一覧_2021!G145=0,"-","★"),(店舗数一覧_2021!G145/店舗数一覧_2020!G145)-1)</f>
        <v>-</v>
      </c>
      <c r="O137" s="27">
        <f>IF((店舗数一覧_2020!H145=0),IF(店舗数一覧_2021!H145=0,"-","★"),(店舗数一覧_2021!H145/店舗数一覧_2020!H145)-1)</f>
        <v>0.15384615384615374</v>
      </c>
      <c r="P137" s="26"/>
      <c r="Q137" s="26"/>
      <c r="R137" s="26"/>
      <c r="S137" s="26"/>
      <c r="T137" s="26"/>
      <c r="U137" s="26"/>
      <c r="V137" s="26"/>
      <c r="W137" s="26"/>
      <c r="X137" s="26"/>
    </row>
    <row r="138" spans="1:24">
      <c r="A138" s="19" t="s">
        <v>143</v>
      </c>
      <c r="B138" s="20" t="s">
        <v>155</v>
      </c>
      <c r="C138" s="26">
        <f>店舗数一覧_2021!C146-店舗数一覧_2020!C146</f>
        <v>0</v>
      </c>
      <c r="D138" s="26">
        <f>店舗数一覧_2021!D146-店舗数一覧_2020!D146</f>
        <v>0</v>
      </c>
      <c r="E138" s="26">
        <f>店舗数一覧_2021!E146-店舗数一覧_2020!E146</f>
        <v>0</v>
      </c>
      <c r="F138" s="26">
        <f>店舗数一覧_2021!F146-店舗数一覧_2020!F146</f>
        <v>1</v>
      </c>
      <c r="G138" s="26">
        <f>店舗数一覧_2021!G146-店舗数一覧_2020!G146</f>
        <v>0</v>
      </c>
      <c r="H138" s="26">
        <f t="shared" si="2"/>
        <v>1</v>
      </c>
      <c r="I138" s="26"/>
      <c r="J138" s="27">
        <f>IF((店舗数一覧_2020!C146=0),IF(店舗数一覧_2021!C146=0,"-","★"),(店舗数一覧_2021!C146/店舗数一覧_2020!C146)-1)</f>
        <v>0</v>
      </c>
      <c r="K138" s="27">
        <f>IF((店舗数一覧_2020!D146=0),IF(店舗数一覧_2021!D146=0,"-","★"),(店舗数一覧_2021!D146/店舗数一覧_2020!D146)-1)</f>
        <v>0</v>
      </c>
      <c r="L138" s="27">
        <f>IF((店舗数一覧_2020!E146=0),IF(店舗数一覧_2021!E146=0,"-","★"),(店舗数一覧_2021!E146/店舗数一覧_2020!E146)-1)</f>
        <v>0</v>
      </c>
      <c r="M138" s="27">
        <f>IF((店舗数一覧_2020!F146=0),IF(店舗数一覧_2021!F146=0,"-","★"),(店舗数一覧_2021!F146/店舗数一覧_2020!F146)-1)</f>
        <v>1</v>
      </c>
      <c r="N138" s="27" t="str">
        <f>IF((店舗数一覧_2020!G146=0),IF(店舗数一覧_2021!G146=0,"-","★"),(店舗数一覧_2021!G146/店舗数一覧_2020!G146)-1)</f>
        <v>-</v>
      </c>
      <c r="O138" s="27">
        <f>IF((店舗数一覧_2020!H146=0),IF(店舗数一覧_2021!H146=0,"-","★"),(店舗数一覧_2021!H146/店舗数一覧_2020!H146)-1)</f>
        <v>0.11111111111111116</v>
      </c>
      <c r="P138" s="26"/>
      <c r="Q138" s="26"/>
      <c r="R138" s="26"/>
      <c r="S138" s="26"/>
      <c r="T138" s="26"/>
      <c r="U138" s="26"/>
      <c r="V138" s="26"/>
      <c r="W138" s="26"/>
      <c r="X138" s="26"/>
    </row>
    <row r="139" spans="1:24">
      <c r="A139" s="19" t="s">
        <v>143</v>
      </c>
      <c r="B139" s="20" t="s">
        <v>156</v>
      </c>
      <c r="C139" s="26">
        <f>店舗数一覧_2021!C147-店舗数一覧_2020!C147</f>
        <v>1</v>
      </c>
      <c r="D139" s="26">
        <f>店舗数一覧_2021!D147-店舗数一覧_2020!D147</f>
        <v>0</v>
      </c>
      <c r="E139" s="26">
        <f>店舗数一覧_2021!E147-店舗数一覧_2020!E147</f>
        <v>0</v>
      </c>
      <c r="F139" s="26">
        <f>店舗数一覧_2021!F147-店舗数一覧_2020!F147</f>
        <v>0</v>
      </c>
      <c r="G139" s="26">
        <f>店舗数一覧_2021!G147-店舗数一覧_2020!G147</f>
        <v>0</v>
      </c>
      <c r="H139" s="26">
        <f t="shared" si="2"/>
        <v>1</v>
      </c>
      <c r="I139" s="26"/>
      <c r="J139" s="27">
        <f>IF((店舗数一覧_2020!C147=0),IF(店舗数一覧_2021!C147=0,"-","★"),(店舗数一覧_2021!C147/店舗数一覧_2020!C147)-1)</f>
        <v>0.16666666666666674</v>
      </c>
      <c r="K139" s="27">
        <f>IF((店舗数一覧_2020!D147=0),IF(店舗数一覧_2021!D147=0,"-","★"),(店舗数一覧_2021!D147/店舗数一覧_2020!D147)-1)</f>
        <v>0</v>
      </c>
      <c r="L139" s="27">
        <f>IF((店舗数一覧_2020!E147=0),IF(店舗数一覧_2021!E147=0,"-","★"),(店舗数一覧_2021!E147/店舗数一覧_2020!E147)-1)</f>
        <v>0</v>
      </c>
      <c r="M139" s="27" t="str">
        <f>IF((店舗数一覧_2020!F147=0),IF(店舗数一覧_2021!F147=0,"-","★"),(店舗数一覧_2021!F147/店舗数一覧_2020!F147)-1)</f>
        <v>-</v>
      </c>
      <c r="N139" s="27" t="str">
        <f>IF((店舗数一覧_2020!G147=0),IF(店舗数一覧_2021!G147=0,"-","★"),(店舗数一覧_2021!G147/店舗数一覧_2020!G147)-1)</f>
        <v>-</v>
      </c>
      <c r="O139" s="27">
        <f>IF((店舗数一覧_2020!H147=0),IF(店舗数一覧_2021!H147=0,"-","★"),(店舗数一覧_2021!H147/店舗数一覧_2020!H147)-1)</f>
        <v>0.10000000000000009</v>
      </c>
      <c r="P139" s="26"/>
      <c r="Q139" s="26"/>
      <c r="R139" s="26"/>
      <c r="S139" s="26"/>
      <c r="T139" s="26"/>
      <c r="U139" s="26"/>
      <c r="V139" s="26"/>
      <c r="W139" s="26"/>
      <c r="X139" s="26"/>
    </row>
    <row r="140" spans="1:24">
      <c r="A140" s="19" t="s">
        <v>143</v>
      </c>
      <c r="B140" s="20" t="s">
        <v>157</v>
      </c>
      <c r="C140" s="26">
        <f>店舗数一覧_2021!C148-店舗数一覧_2020!C148</f>
        <v>0</v>
      </c>
      <c r="D140" s="26">
        <f>店舗数一覧_2021!D148-店舗数一覧_2020!D148</f>
        <v>2</v>
      </c>
      <c r="E140" s="26">
        <f>店舗数一覧_2021!E148-店舗数一覧_2020!E148</f>
        <v>0</v>
      </c>
      <c r="F140" s="26">
        <f>店舗数一覧_2021!F148-店舗数一覧_2020!F148</f>
        <v>1</v>
      </c>
      <c r="G140" s="26">
        <f>店舗数一覧_2021!G148-店舗数一覧_2020!G148</f>
        <v>0</v>
      </c>
      <c r="H140" s="26">
        <f t="shared" si="2"/>
        <v>3</v>
      </c>
      <c r="I140" s="26"/>
      <c r="J140" s="27">
        <f>IF((店舗数一覧_2020!C148=0),IF(店舗数一覧_2021!C148=0,"-","★"),(店舗数一覧_2021!C148/店舗数一覧_2020!C148)-1)</f>
        <v>0</v>
      </c>
      <c r="K140" s="27">
        <f>IF((店舗数一覧_2020!D148=0),IF(店舗数一覧_2021!D148=0,"-","★"),(店舗数一覧_2021!D148/店舗数一覧_2020!D148)-1)</f>
        <v>0.39999999999999991</v>
      </c>
      <c r="L140" s="27">
        <f>IF((店舗数一覧_2020!E148=0),IF(店舗数一覧_2021!E148=0,"-","★"),(店舗数一覧_2021!E148/店舗数一覧_2020!E148)-1)</f>
        <v>0</v>
      </c>
      <c r="M140" s="27">
        <f>IF((店舗数一覧_2020!F148=0),IF(店舗数一覧_2021!F148=0,"-","★"),(店舗数一覧_2021!F148/店舗数一覧_2020!F148)-1)</f>
        <v>0.5</v>
      </c>
      <c r="N140" s="27" t="str">
        <f>IF((店舗数一覧_2020!G148=0),IF(店舗数一覧_2021!G148=0,"-","★"),(店舗数一覧_2021!G148/店舗数一覧_2020!G148)-1)</f>
        <v>-</v>
      </c>
      <c r="O140" s="27">
        <f>IF((店舗数一覧_2020!H148=0),IF(店舗数一覧_2021!H148=0,"-","★"),(店舗数一覧_2021!H148/店舗数一覧_2020!H148)-1)</f>
        <v>0.15789473684210531</v>
      </c>
      <c r="P140" s="26"/>
      <c r="Q140" s="26"/>
      <c r="R140" s="26"/>
      <c r="S140" s="26"/>
      <c r="T140" s="26"/>
      <c r="U140" s="26"/>
      <c r="V140" s="26"/>
      <c r="W140" s="26"/>
      <c r="X140" s="26"/>
    </row>
    <row r="141" spans="1:24">
      <c r="A141" s="19" t="s">
        <v>143</v>
      </c>
      <c r="B141" s="20" t="s">
        <v>158</v>
      </c>
      <c r="C141" s="26">
        <f>店舗数一覧_2021!C149-店舗数一覧_2020!C149</f>
        <v>0</v>
      </c>
      <c r="D141" s="26">
        <f>店舗数一覧_2021!D149-店舗数一覧_2020!D149</f>
        <v>0</v>
      </c>
      <c r="E141" s="26">
        <f>店舗数一覧_2021!E149-店舗数一覧_2020!E149</f>
        <v>0</v>
      </c>
      <c r="F141" s="26">
        <f>店舗数一覧_2021!F149-店舗数一覧_2020!F149</f>
        <v>0</v>
      </c>
      <c r="G141" s="26">
        <f>店舗数一覧_2021!G149-店舗数一覧_2020!G149</f>
        <v>0</v>
      </c>
      <c r="H141" s="26">
        <f t="shared" si="2"/>
        <v>0</v>
      </c>
      <c r="I141" s="26"/>
      <c r="J141" s="27">
        <f>IF((店舗数一覧_2020!C149=0),IF(店舗数一覧_2021!C149=0,"-","★"),(店舗数一覧_2021!C149/店舗数一覧_2020!C149)-1)</f>
        <v>0</v>
      </c>
      <c r="K141" s="27">
        <f>IF((店舗数一覧_2020!D149=0),IF(店舗数一覧_2021!D149=0,"-","★"),(店舗数一覧_2021!D149/店舗数一覧_2020!D149)-1)</f>
        <v>0</v>
      </c>
      <c r="L141" s="27">
        <f>IF((店舗数一覧_2020!E149=0),IF(店舗数一覧_2021!E149=0,"-","★"),(店舗数一覧_2021!E149/店舗数一覧_2020!E149)-1)</f>
        <v>0</v>
      </c>
      <c r="M141" s="27" t="str">
        <f>IF((店舗数一覧_2020!F149=0),IF(店舗数一覧_2021!F149=0,"-","★"),(店舗数一覧_2021!F149/店舗数一覧_2020!F149)-1)</f>
        <v>-</v>
      </c>
      <c r="N141" s="27" t="str">
        <f>IF((店舗数一覧_2020!G149=0),IF(店舗数一覧_2021!G149=0,"-","★"),(店舗数一覧_2021!G149/店舗数一覧_2020!G149)-1)</f>
        <v>-</v>
      </c>
      <c r="O141" s="27">
        <f>IF((店舗数一覧_2020!H149=0),IF(店舗数一覧_2021!H149=0,"-","★"),(店舗数一覧_2021!H149/店舗数一覧_2020!H149)-1)</f>
        <v>0</v>
      </c>
      <c r="P141" s="26"/>
      <c r="Q141" s="26"/>
      <c r="R141" s="26"/>
      <c r="S141" s="26"/>
      <c r="T141" s="26"/>
      <c r="U141" s="26"/>
      <c r="V141" s="26"/>
      <c r="W141" s="26"/>
      <c r="X141" s="26"/>
    </row>
    <row r="142" spans="1:24">
      <c r="A142" s="19" t="s">
        <v>143</v>
      </c>
      <c r="B142" s="20" t="s">
        <v>159</v>
      </c>
      <c r="C142" s="26">
        <f>店舗数一覧_2021!C150-店舗数一覧_2020!C150</f>
        <v>0</v>
      </c>
      <c r="D142" s="26">
        <f>店舗数一覧_2021!D150-店舗数一覧_2020!D150</f>
        <v>0</v>
      </c>
      <c r="E142" s="26">
        <f>店舗数一覧_2021!E150-店舗数一覧_2020!E150</f>
        <v>0</v>
      </c>
      <c r="F142" s="26">
        <f>店舗数一覧_2021!F150-店舗数一覧_2020!F150</f>
        <v>0</v>
      </c>
      <c r="G142" s="26">
        <f>店舗数一覧_2021!G150-店舗数一覧_2020!G150</f>
        <v>0</v>
      </c>
      <c r="H142" s="26">
        <f t="shared" si="2"/>
        <v>0</v>
      </c>
      <c r="I142" s="26"/>
      <c r="J142" s="27">
        <f>IF((店舗数一覧_2020!C150=0),IF(店舗数一覧_2021!C150=0,"-","★"),(店舗数一覧_2021!C150/店舗数一覧_2020!C150)-1)</f>
        <v>0</v>
      </c>
      <c r="K142" s="27">
        <f>IF((店舗数一覧_2020!D150=0),IF(店舗数一覧_2021!D150=0,"-","★"),(店舗数一覧_2021!D150/店舗数一覧_2020!D150)-1)</f>
        <v>0</v>
      </c>
      <c r="L142" s="27" t="str">
        <f>IF((店舗数一覧_2020!E150=0),IF(店舗数一覧_2021!E150=0,"-","★"),(店舗数一覧_2021!E150/店舗数一覧_2020!E150)-1)</f>
        <v>-</v>
      </c>
      <c r="M142" s="27">
        <f>IF((店舗数一覧_2020!F150=0),IF(店舗数一覧_2021!F150=0,"-","★"),(店舗数一覧_2021!F150/店舗数一覧_2020!F150)-1)</f>
        <v>0</v>
      </c>
      <c r="N142" s="27" t="str">
        <f>IF((店舗数一覧_2020!G150=0),IF(店舗数一覧_2021!G150=0,"-","★"),(店舗数一覧_2021!G150/店舗数一覧_2020!G150)-1)</f>
        <v>-</v>
      </c>
      <c r="O142" s="27">
        <f>IF((店舗数一覧_2020!H150=0),IF(店舗数一覧_2021!H150=0,"-","★"),(店舗数一覧_2021!H150/店舗数一覧_2020!H150)-1)</f>
        <v>0</v>
      </c>
      <c r="P142" s="26"/>
      <c r="Q142" s="26"/>
      <c r="R142" s="26"/>
      <c r="S142" s="26"/>
      <c r="T142" s="26"/>
      <c r="U142" s="26"/>
      <c r="V142" s="26"/>
      <c r="W142" s="26"/>
      <c r="X142" s="26"/>
    </row>
    <row r="143" spans="1:24">
      <c r="A143" s="19" t="s">
        <v>143</v>
      </c>
      <c r="B143" s="25" t="s">
        <v>160</v>
      </c>
      <c r="C143" s="26">
        <f>店舗数一覧_2021!C151-店舗数一覧_2020!C151</f>
        <v>0</v>
      </c>
      <c r="D143" s="26">
        <f>店舗数一覧_2021!D151-店舗数一覧_2020!D151</f>
        <v>0</v>
      </c>
      <c r="E143" s="26">
        <f>店舗数一覧_2021!E151-店舗数一覧_2020!E151</f>
        <v>0</v>
      </c>
      <c r="F143" s="26">
        <f>店舗数一覧_2021!F151-店舗数一覧_2020!F151</f>
        <v>0</v>
      </c>
      <c r="G143" s="26">
        <f>店舗数一覧_2021!G151-店舗数一覧_2020!G151</f>
        <v>0</v>
      </c>
      <c r="H143" s="26">
        <f t="shared" si="2"/>
        <v>0</v>
      </c>
      <c r="I143" s="26"/>
      <c r="J143" s="27">
        <f>IF((店舗数一覧_2020!C151=0),IF(店舗数一覧_2021!C151=0,"-","★"),(店舗数一覧_2021!C151/店舗数一覧_2020!C151)-1)</f>
        <v>0</v>
      </c>
      <c r="K143" s="27">
        <f>IF((店舗数一覧_2020!D151=0),IF(店舗数一覧_2021!D151=0,"-","★"),(店舗数一覧_2021!D151/店舗数一覧_2020!D151)-1)</f>
        <v>0</v>
      </c>
      <c r="L143" s="27" t="str">
        <f>IF((店舗数一覧_2020!E151=0),IF(店舗数一覧_2021!E151=0,"-","★"),(店舗数一覧_2021!E151/店舗数一覧_2020!E151)-1)</f>
        <v>-</v>
      </c>
      <c r="M143" s="27">
        <f>IF((店舗数一覧_2020!F151=0),IF(店舗数一覧_2021!F151=0,"-","★"),(店舗数一覧_2021!F151/店舗数一覧_2020!F151)-1)</f>
        <v>0</v>
      </c>
      <c r="N143" s="27" t="str">
        <f>IF((店舗数一覧_2020!G151=0),IF(店舗数一覧_2021!G151=0,"-","★"),(店舗数一覧_2021!G151/店舗数一覧_2020!G151)-1)</f>
        <v>-</v>
      </c>
      <c r="O143" s="27">
        <f>IF((店舗数一覧_2020!H151=0),IF(店舗数一覧_2021!H151=0,"-","★"),(店舗数一覧_2021!H151/店舗数一覧_2020!H151)-1)</f>
        <v>0</v>
      </c>
      <c r="P143" s="26"/>
      <c r="Q143" s="26"/>
      <c r="R143" s="26"/>
      <c r="S143" s="26"/>
      <c r="T143" s="26"/>
      <c r="U143" s="26"/>
      <c r="V143" s="26"/>
      <c r="W143" s="26"/>
      <c r="X143" s="26"/>
    </row>
    <row r="144" spans="1:24">
      <c r="A144" s="19" t="s">
        <v>143</v>
      </c>
      <c r="B144" s="20" t="s">
        <v>161</v>
      </c>
      <c r="C144" s="26">
        <f>店舗数一覧_2021!C152-店舗数一覧_2020!C152</f>
        <v>-1</v>
      </c>
      <c r="D144" s="26">
        <f>店舗数一覧_2021!D152-店舗数一覧_2020!D152</f>
        <v>2</v>
      </c>
      <c r="E144" s="26">
        <f>店舗数一覧_2021!E152-店舗数一覧_2020!E152</f>
        <v>0</v>
      </c>
      <c r="F144" s="26">
        <f>店舗数一覧_2021!F152-店舗数一覧_2020!F152</f>
        <v>0</v>
      </c>
      <c r="G144" s="26">
        <f>店舗数一覧_2021!G152-店舗数一覧_2020!G152</f>
        <v>0</v>
      </c>
      <c r="H144" s="26">
        <f t="shared" si="2"/>
        <v>1</v>
      </c>
      <c r="I144" s="26"/>
      <c r="J144" s="27">
        <f>IF((店舗数一覧_2020!C152=0),IF(店舗数一覧_2021!C152=0,"-","★"),(店舗数一覧_2021!C152/店舗数一覧_2020!C152)-1)</f>
        <v>-0.125</v>
      </c>
      <c r="K144" s="27">
        <f>IF((店舗数一覧_2020!D152=0),IF(店舗数一覧_2021!D152=0,"-","★"),(店舗数一覧_2021!D152/店舗数一覧_2020!D152)-1)</f>
        <v>1</v>
      </c>
      <c r="L144" s="27">
        <f>IF((店舗数一覧_2020!E152=0),IF(店舗数一覧_2021!E152=0,"-","★"),(店舗数一覧_2021!E152/店舗数一覧_2020!E152)-1)</f>
        <v>0</v>
      </c>
      <c r="M144" s="27">
        <f>IF((店舗数一覧_2020!F152=0),IF(店舗数一覧_2021!F152=0,"-","★"),(店舗数一覧_2021!F152/店舗数一覧_2020!F152)-1)</f>
        <v>0</v>
      </c>
      <c r="N144" s="27" t="str">
        <f>IF((店舗数一覧_2020!G152=0),IF(店舗数一覧_2021!G152=0,"-","★"),(店舗数一覧_2021!G152/店舗数一覧_2020!G152)-1)</f>
        <v>-</v>
      </c>
      <c r="O144" s="27">
        <f>IF((店舗数一覧_2020!H152=0),IF(店舗数一覧_2021!H152=0,"-","★"),(店舗数一覧_2021!H152/店舗数一覧_2020!H152)-1)</f>
        <v>8.3333333333333259E-2</v>
      </c>
      <c r="P144" s="26"/>
      <c r="Q144" s="26"/>
      <c r="R144" s="26"/>
      <c r="S144" s="26"/>
      <c r="T144" s="26"/>
      <c r="U144" s="26"/>
      <c r="V144" s="26"/>
      <c r="W144" s="26"/>
      <c r="X144" s="26"/>
    </row>
    <row r="145" spans="1:24">
      <c r="A145" s="19" t="s">
        <v>143</v>
      </c>
      <c r="B145" s="20" t="s">
        <v>162</v>
      </c>
      <c r="C145" s="26">
        <f>店舗数一覧_2021!C153-店舗数一覧_2020!C153</f>
        <v>1</v>
      </c>
      <c r="D145" s="26">
        <f>店舗数一覧_2021!D153-店舗数一覧_2020!D153</f>
        <v>0</v>
      </c>
      <c r="E145" s="26">
        <f>店舗数一覧_2021!E153-店舗数一覧_2020!E153</f>
        <v>0</v>
      </c>
      <c r="F145" s="26">
        <f>店舗数一覧_2021!F153-店舗数一覧_2020!F153</f>
        <v>0</v>
      </c>
      <c r="G145" s="26">
        <f>店舗数一覧_2021!G153-店舗数一覧_2020!G153</f>
        <v>0</v>
      </c>
      <c r="H145" s="26">
        <f t="shared" si="2"/>
        <v>1</v>
      </c>
      <c r="I145" s="26"/>
      <c r="J145" s="27">
        <f>IF((店舗数一覧_2020!C153=0),IF(店舗数一覧_2021!C153=0,"-","★"),(店舗数一覧_2021!C153/店舗数一覧_2020!C153)-1)</f>
        <v>0.5</v>
      </c>
      <c r="K145" s="27">
        <f>IF((店舗数一覧_2020!D153=0),IF(店舗数一覧_2021!D153=0,"-","★"),(店舗数一覧_2021!D153/店舗数一覧_2020!D153)-1)</f>
        <v>0</v>
      </c>
      <c r="L145" s="27">
        <f>IF((店舗数一覧_2020!E153=0),IF(店舗数一覧_2021!E153=0,"-","★"),(店舗数一覧_2021!E153/店舗数一覧_2020!E153)-1)</f>
        <v>0</v>
      </c>
      <c r="M145" s="27" t="str">
        <f>IF((店舗数一覧_2020!F153=0),IF(店舗数一覧_2021!F153=0,"-","★"),(店舗数一覧_2021!F153/店舗数一覧_2020!F153)-1)</f>
        <v>-</v>
      </c>
      <c r="N145" s="27" t="str">
        <f>IF((店舗数一覧_2020!G153=0),IF(店舗数一覧_2021!G153=0,"-","★"),(店舗数一覧_2021!G153/店舗数一覧_2020!G153)-1)</f>
        <v>-</v>
      </c>
      <c r="O145" s="27">
        <f>IF((店舗数一覧_2020!H153=0),IF(店舗数一覧_2021!H153=0,"-","★"),(店舗数一覧_2021!H153/店舗数一覧_2020!H153)-1)</f>
        <v>0.19999999999999996</v>
      </c>
      <c r="P145" s="26"/>
      <c r="Q145" s="26"/>
      <c r="R145" s="26"/>
      <c r="S145" s="26"/>
      <c r="T145" s="26"/>
      <c r="U145" s="26"/>
      <c r="V145" s="26"/>
      <c r="W145" s="26"/>
      <c r="X145" s="26"/>
    </row>
    <row r="146" spans="1:24">
      <c r="A146" s="19" t="s">
        <v>143</v>
      </c>
      <c r="B146" s="20" t="s">
        <v>163</v>
      </c>
      <c r="C146" s="26">
        <f>店舗数一覧_2021!C154-店舗数一覧_2020!C154</f>
        <v>2</v>
      </c>
      <c r="D146" s="26">
        <f>店舗数一覧_2021!D154-店舗数一覧_2020!D154</f>
        <v>0</v>
      </c>
      <c r="E146" s="26">
        <f>店舗数一覧_2021!E154-店舗数一覧_2020!E154</f>
        <v>0</v>
      </c>
      <c r="F146" s="26">
        <f>店舗数一覧_2021!F154-店舗数一覧_2020!F154</f>
        <v>0</v>
      </c>
      <c r="G146" s="26">
        <f>店舗数一覧_2021!G154-店舗数一覧_2020!G154</f>
        <v>0</v>
      </c>
      <c r="H146" s="26">
        <f t="shared" si="2"/>
        <v>2</v>
      </c>
      <c r="I146" s="26"/>
      <c r="J146" s="27">
        <f>IF((店舗数一覧_2020!C154=0),IF(店舗数一覧_2021!C154=0,"-","★"),(店舗数一覧_2021!C154/店舗数一覧_2020!C154)-1)</f>
        <v>0.33333333333333326</v>
      </c>
      <c r="K146" s="27">
        <f>IF((店舗数一覧_2020!D154=0),IF(店舗数一覧_2021!D154=0,"-","★"),(店舗数一覧_2021!D154/店舗数一覧_2020!D154)-1)</f>
        <v>0</v>
      </c>
      <c r="L146" s="27" t="str">
        <f>IF((店舗数一覧_2020!E154=0),IF(店舗数一覧_2021!E154=0,"-","★"),(店舗数一覧_2021!E154/店舗数一覧_2020!E154)-1)</f>
        <v>-</v>
      </c>
      <c r="M146" s="27">
        <f>IF((店舗数一覧_2020!F154=0),IF(店舗数一覧_2021!F154=0,"-","★"),(店舗数一覧_2021!F154/店舗数一覧_2020!F154)-1)</f>
        <v>0</v>
      </c>
      <c r="N146" s="27" t="str">
        <f>IF((店舗数一覧_2020!G154=0),IF(店舗数一覧_2021!G154=0,"-","★"),(店舗数一覧_2021!G154/店舗数一覧_2020!G154)-1)</f>
        <v>-</v>
      </c>
      <c r="O146" s="27">
        <f>IF((店舗数一覧_2020!H154=0),IF(店舗数一覧_2021!H154=0,"-","★"),(店舗数一覧_2021!H154/店舗数一覧_2020!H154)-1)</f>
        <v>0.19999999999999996</v>
      </c>
      <c r="P146" s="26"/>
      <c r="Q146" s="26"/>
      <c r="R146" s="26"/>
      <c r="S146" s="26"/>
      <c r="T146" s="26"/>
      <c r="U146" s="26"/>
      <c r="V146" s="26"/>
      <c r="W146" s="26"/>
      <c r="X146" s="26"/>
    </row>
    <row r="147" spans="1:24">
      <c r="A147" s="19" t="s">
        <v>143</v>
      </c>
      <c r="B147" s="20" t="s">
        <v>164</v>
      </c>
      <c r="C147" s="26">
        <f>店舗数一覧_2021!C155-店舗数一覧_2020!C155</f>
        <v>1</v>
      </c>
      <c r="D147" s="26">
        <f>店舗数一覧_2021!D155-店舗数一覧_2020!D155</f>
        <v>0</v>
      </c>
      <c r="E147" s="26">
        <f>店舗数一覧_2021!E155-店舗数一覧_2020!E155</f>
        <v>0</v>
      </c>
      <c r="F147" s="26">
        <f>店舗数一覧_2021!F155-店舗数一覧_2020!F155</f>
        <v>0</v>
      </c>
      <c r="G147" s="26">
        <f>店舗数一覧_2021!G155-店舗数一覧_2020!G155</f>
        <v>0</v>
      </c>
      <c r="H147" s="26">
        <f t="shared" si="2"/>
        <v>1</v>
      </c>
      <c r="I147" s="26"/>
      <c r="J147" s="27">
        <f>IF((店舗数一覧_2020!C155=0),IF(店舗数一覧_2021!C155=0,"-","★"),(店舗数一覧_2021!C155/店舗数一覧_2020!C155)-1)</f>
        <v>0.5</v>
      </c>
      <c r="K147" s="27">
        <f>IF((店舗数一覧_2020!D155=0),IF(店舗数一覧_2021!D155=0,"-","★"),(店舗数一覧_2021!D155/店舗数一覧_2020!D155)-1)</f>
        <v>0</v>
      </c>
      <c r="L147" s="27" t="str">
        <f>IF((店舗数一覧_2020!E155=0),IF(店舗数一覧_2021!E155=0,"-","★"),(店舗数一覧_2021!E155/店舗数一覧_2020!E155)-1)</f>
        <v>-</v>
      </c>
      <c r="M147" s="27">
        <f>IF((店舗数一覧_2020!F155=0),IF(店舗数一覧_2021!F155=0,"-","★"),(店舗数一覧_2021!F155/店舗数一覧_2020!F155)-1)</f>
        <v>0</v>
      </c>
      <c r="N147" s="27" t="str">
        <f>IF((店舗数一覧_2020!G155=0),IF(店舗数一覧_2021!G155=0,"-","★"),(店舗数一覧_2021!G155/店舗数一覧_2020!G155)-1)</f>
        <v>-</v>
      </c>
      <c r="O147" s="27">
        <f>IF((店舗数一覧_2020!H155=0),IF(店舗数一覧_2021!H155=0,"-","★"),(店舗数一覧_2021!H155/店舗数一覧_2020!H155)-1)</f>
        <v>0.25</v>
      </c>
      <c r="P147" s="26"/>
      <c r="Q147" s="26"/>
      <c r="R147" s="26"/>
      <c r="S147" s="26"/>
      <c r="T147" s="26"/>
      <c r="U147" s="26"/>
      <c r="V147" s="26"/>
      <c r="W147" s="26"/>
      <c r="X147" s="26"/>
    </row>
    <row r="148" spans="1:24">
      <c r="A148" s="19" t="s">
        <v>143</v>
      </c>
      <c r="B148" s="20" t="s">
        <v>165</v>
      </c>
      <c r="C148" s="26">
        <f>店舗数一覧_2021!C156-店舗数一覧_2020!C156</f>
        <v>1</v>
      </c>
      <c r="D148" s="26">
        <f>店舗数一覧_2021!D156-店舗数一覧_2020!D156</f>
        <v>0</v>
      </c>
      <c r="E148" s="26">
        <f>店舗数一覧_2021!E156-店舗数一覧_2020!E156</f>
        <v>0</v>
      </c>
      <c r="F148" s="26">
        <f>店舗数一覧_2021!F156-店舗数一覧_2020!F156</f>
        <v>0</v>
      </c>
      <c r="G148" s="26">
        <f>店舗数一覧_2021!G156-店舗数一覧_2020!G156</f>
        <v>0</v>
      </c>
      <c r="H148" s="26">
        <f t="shared" si="2"/>
        <v>1</v>
      </c>
      <c r="I148" s="26"/>
      <c r="J148" s="27">
        <f>IF((店舗数一覧_2020!C156=0),IF(店舗数一覧_2021!C156=0,"-","★"),(店舗数一覧_2021!C156/店舗数一覧_2020!C156)-1)</f>
        <v>0.16666666666666674</v>
      </c>
      <c r="K148" s="27">
        <f>IF((店舗数一覧_2020!D156=0),IF(店舗数一覧_2021!D156=0,"-","★"),(店舗数一覧_2021!D156/店舗数一覧_2020!D156)-1)</f>
        <v>0</v>
      </c>
      <c r="L148" s="27">
        <f>IF((店舗数一覧_2020!E156=0),IF(店舗数一覧_2021!E156=0,"-","★"),(店舗数一覧_2021!E156/店舗数一覧_2020!E156)-1)</f>
        <v>0</v>
      </c>
      <c r="M148" s="27">
        <f>IF((店舗数一覧_2020!F156=0),IF(店舗数一覧_2021!F156=0,"-","★"),(店舗数一覧_2021!F156/店舗数一覧_2020!F156)-1)</f>
        <v>0</v>
      </c>
      <c r="N148" s="27" t="str">
        <f>IF((店舗数一覧_2020!G156=0),IF(店舗数一覧_2021!G156=0,"-","★"),(店舗数一覧_2021!G156/店舗数一覧_2020!G156)-1)</f>
        <v>-</v>
      </c>
      <c r="O148" s="27">
        <f>IF((店舗数一覧_2020!H156=0),IF(店舗数一覧_2021!H156=0,"-","★"),(店舗数一覧_2021!H156/店舗数一覧_2020!H156)-1)</f>
        <v>7.6923076923076872E-2</v>
      </c>
      <c r="P148" s="26"/>
      <c r="Q148" s="26"/>
      <c r="R148" s="26"/>
      <c r="S148" s="26"/>
      <c r="T148" s="26"/>
      <c r="U148" s="26"/>
      <c r="V148" s="26"/>
      <c r="W148" s="26"/>
      <c r="X148" s="26"/>
    </row>
    <row r="149" spans="1:24">
      <c r="A149" s="19" t="s">
        <v>143</v>
      </c>
      <c r="B149" s="25" t="s">
        <v>166</v>
      </c>
      <c r="C149" s="26">
        <f>店舗数一覧_2021!C157-店舗数一覧_2020!C157</f>
        <v>0</v>
      </c>
      <c r="D149" s="26">
        <f>店舗数一覧_2021!D157-店舗数一覧_2020!D157</f>
        <v>0</v>
      </c>
      <c r="E149" s="26">
        <f>店舗数一覧_2021!E157-店舗数一覧_2020!E157</f>
        <v>0</v>
      </c>
      <c r="F149" s="26">
        <f>店舗数一覧_2021!F157-店舗数一覧_2020!F157</f>
        <v>0</v>
      </c>
      <c r="G149" s="26">
        <f>店舗数一覧_2021!G157-店舗数一覧_2020!G157</f>
        <v>0</v>
      </c>
      <c r="H149" s="26">
        <f t="shared" si="2"/>
        <v>0</v>
      </c>
      <c r="I149" s="26"/>
      <c r="J149" s="27">
        <f>IF((店舗数一覧_2020!C157=0),IF(店舗数一覧_2021!C157=0,"-","★"),(店舗数一覧_2021!C157/店舗数一覧_2020!C157)-1)</f>
        <v>0</v>
      </c>
      <c r="K149" s="27">
        <f>IF((店舗数一覧_2020!D157=0),IF(店舗数一覧_2021!D157=0,"-","★"),(店舗数一覧_2021!D157/店舗数一覧_2020!D157)-1)</f>
        <v>0</v>
      </c>
      <c r="L149" s="27" t="str">
        <f>IF((店舗数一覧_2020!E157=0),IF(店舗数一覧_2021!E157=0,"-","★"),(店舗数一覧_2021!E157/店舗数一覧_2020!E157)-1)</f>
        <v>-</v>
      </c>
      <c r="M149" s="27" t="str">
        <f>IF((店舗数一覧_2020!F157=0),IF(店舗数一覧_2021!F157=0,"-","★"),(店舗数一覧_2021!F157/店舗数一覧_2020!F157)-1)</f>
        <v>-</v>
      </c>
      <c r="N149" s="27" t="str">
        <f>IF((店舗数一覧_2020!G157=0),IF(店舗数一覧_2021!G157=0,"-","★"),(店舗数一覧_2021!G157/店舗数一覧_2020!G157)-1)</f>
        <v>-</v>
      </c>
      <c r="O149" s="27">
        <f>IF((店舗数一覧_2020!H157=0),IF(店舗数一覧_2021!H157=0,"-","★"),(店舗数一覧_2021!H157/店舗数一覧_2020!H157)-1)</f>
        <v>0</v>
      </c>
      <c r="P149" s="26"/>
      <c r="Q149" s="26"/>
      <c r="R149" s="26"/>
      <c r="S149" s="26"/>
      <c r="T149" s="26"/>
      <c r="U149" s="26"/>
      <c r="V149" s="26"/>
      <c r="W149" s="26"/>
      <c r="X149" s="26"/>
    </row>
    <row r="150" spans="1:24">
      <c r="A150" s="19" t="s">
        <v>143</v>
      </c>
      <c r="B150" s="20" t="s">
        <v>167</v>
      </c>
      <c r="C150" s="26">
        <f>店舗数一覧_2021!C158-店舗数一覧_2020!C158</f>
        <v>0</v>
      </c>
      <c r="D150" s="26">
        <f>店舗数一覧_2021!D158-店舗数一覧_2020!D158</f>
        <v>0</v>
      </c>
      <c r="E150" s="26">
        <f>店舗数一覧_2021!E158-店舗数一覧_2020!E158</f>
        <v>0</v>
      </c>
      <c r="F150" s="26">
        <f>店舗数一覧_2021!F158-店舗数一覧_2020!F158</f>
        <v>0</v>
      </c>
      <c r="G150" s="26">
        <f>店舗数一覧_2021!G158-店舗数一覧_2020!G158</f>
        <v>0</v>
      </c>
      <c r="H150" s="26">
        <f t="shared" si="2"/>
        <v>0</v>
      </c>
      <c r="I150" s="26"/>
      <c r="J150" s="27">
        <f>IF((店舗数一覧_2020!C158=0),IF(店舗数一覧_2021!C158=0,"-","★"),(店舗数一覧_2021!C158/店舗数一覧_2020!C158)-1)</f>
        <v>0</v>
      </c>
      <c r="K150" s="27">
        <f>IF((店舗数一覧_2020!D158=0),IF(店舗数一覧_2021!D158=0,"-","★"),(店舗数一覧_2021!D158/店舗数一覧_2020!D158)-1)</f>
        <v>0</v>
      </c>
      <c r="L150" s="27">
        <f>IF((店舗数一覧_2020!E158=0),IF(店舗数一覧_2021!E158=0,"-","★"),(店舗数一覧_2021!E158/店舗数一覧_2020!E158)-1)</f>
        <v>0</v>
      </c>
      <c r="M150" s="27" t="str">
        <f>IF((店舗数一覧_2020!F158=0),IF(店舗数一覧_2021!F158=0,"-","★"),(店舗数一覧_2021!F158/店舗数一覧_2020!F158)-1)</f>
        <v>-</v>
      </c>
      <c r="N150" s="27" t="str">
        <f>IF((店舗数一覧_2020!G158=0),IF(店舗数一覧_2021!G158=0,"-","★"),(店舗数一覧_2021!G158/店舗数一覧_2020!G158)-1)</f>
        <v>-</v>
      </c>
      <c r="O150" s="27">
        <f>IF((店舗数一覧_2020!H158=0),IF(店舗数一覧_2021!H158=0,"-","★"),(店舗数一覧_2021!H158/店舗数一覧_2020!H158)-1)</f>
        <v>0</v>
      </c>
      <c r="P150" s="26"/>
      <c r="Q150" s="26"/>
      <c r="R150" s="26"/>
      <c r="S150" s="26"/>
      <c r="T150" s="26"/>
      <c r="U150" s="26"/>
      <c r="V150" s="26"/>
      <c r="W150" s="26"/>
      <c r="X150" s="26"/>
    </row>
    <row r="151" spans="1:24">
      <c r="A151" s="19" t="s">
        <v>143</v>
      </c>
      <c r="B151" s="9" t="s">
        <v>168</v>
      </c>
      <c r="C151" s="26">
        <f>店舗数一覧_2021!C159-店舗数一覧_2020!C159</f>
        <v>0</v>
      </c>
      <c r="D151" s="26">
        <f>店舗数一覧_2021!D159-店舗数一覧_2020!D159</f>
        <v>0</v>
      </c>
      <c r="E151" s="26">
        <f>店舗数一覧_2021!E159-店舗数一覧_2020!E159</f>
        <v>0</v>
      </c>
      <c r="F151" s="26">
        <f>店舗数一覧_2021!F159-店舗数一覧_2020!F159</f>
        <v>0</v>
      </c>
      <c r="G151" s="26">
        <f>店舗数一覧_2021!G159-店舗数一覧_2020!G159</f>
        <v>0</v>
      </c>
      <c r="H151" s="26">
        <f t="shared" si="2"/>
        <v>0</v>
      </c>
      <c r="I151" s="26"/>
      <c r="J151" s="27">
        <f>IF((店舗数一覧_2020!C159=0),IF(店舗数一覧_2021!C159=0,"-","★"),(店舗数一覧_2021!C159/店舗数一覧_2020!C159)-1)</f>
        <v>0</v>
      </c>
      <c r="K151" s="27" t="str">
        <f>IF((店舗数一覧_2020!D159=0),IF(店舗数一覧_2021!D159=0,"-","★"),(店舗数一覧_2021!D159/店舗数一覧_2020!D159)-1)</f>
        <v>-</v>
      </c>
      <c r="L151" s="27">
        <f>IF((店舗数一覧_2020!E159=0),IF(店舗数一覧_2021!E159=0,"-","★"),(店舗数一覧_2021!E159/店舗数一覧_2020!E159)-1)</f>
        <v>0</v>
      </c>
      <c r="M151" s="27" t="str">
        <f>IF((店舗数一覧_2020!F159=0),IF(店舗数一覧_2021!F159=0,"-","★"),(店舗数一覧_2021!F159/店舗数一覧_2020!F159)-1)</f>
        <v>-</v>
      </c>
      <c r="N151" s="27" t="str">
        <f>IF((店舗数一覧_2020!G159=0),IF(店舗数一覧_2021!G159=0,"-","★"),(店舗数一覧_2021!G159/店舗数一覧_2020!G159)-1)</f>
        <v>-</v>
      </c>
      <c r="O151" s="27">
        <f>IF((店舗数一覧_2020!H159=0),IF(店舗数一覧_2021!H159=0,"-","★"),(店舗数一覧_2021!H159/店舗数一覧_2020!H159)-1)</f>
        <v>0</v>
      </c>
      <c r="P151" s="26"/>
      <c r="Q151" s="27">
        <f>IF((店舗数一覧_2020!N160=0),IF(店舗数一覧_2021!M160=0,"-","★"),(店舗数一覧_2021!M160/店舗数一覧_2020!N160)-1)</f>
        <v>0.1004784688995215</v>
      </c>
      <c r="R151" s="27">
        <f>IF((店舗数一覧_2020!O160=0),IF(店舗数一覧_2021!N160=0,"-","★"),(店舗数一覧_2021!N160/店舗数一覧_2020!O160)-1)</f>
        <v>6.0869565217391397E-2</v>
      </c>
      <c r="S151" s="27">
        <f>IF((店舗数一覧_2020!P160=0),IF(店舗数一覧_2021!O160=0,"-","★"),(店舗数一覧_2021!O160/店舗数一覧_2020!P160)-1)</f>
        <v>-2.5641025641025661E-2</v>
      </c>
      <c r="T151" s="27">
        <f>IF((店舗数一覧_2020!Q160=0),IF(店舗数一覧_2021!P160=0,"-","★"),(店舗数一覧_2021!P160/店舗数一覧_2020!Q160)-1)</f>
        <v>0.12244897959183665</v>
      </c>
      <c r="U151" s="27">
        <f>IF((店舗数一覧_2020!R160=0),IF(店舗数一覧_2021!Q160=0,"-","★"),(店舗数一覧_2021!Q160/店舗数一覧_2020!R160)-1)</f>
        <v>0</v>
      </c>
      <c r="V151" s="27">
        <f>IF((店舗数一覧_2020!S160=0),IF(店舗数一覧_2021!R160=0,"-","★"),(店舗数一覧_2021!R160/店舗数一覧_2020!S160)-1)</f>
        <v>7.9136690647481966E-2</v>
      </c>
      <c r="W151" s="26"/>
      <c r="X151" s="26"/>
    </row>
    <row r="152" spans="1:24">
      <c r="A152" s="19" t="s">
        <v>143</v>
      </c>
      <c r="B152" s="29" t="s">
        <v>169</v>
      </c>
      <c r="C152" s="26">
        <f>店舗数一覧_2021!C160-店舗数一覧_2020!C160</f>
        <v>0</v>
      </c>
      <c r="D152" s="26">
        <f>店舗数一覧_2021!D160-店舗数一覧_2020!D160</f>
        <v>0</v>
      </c>
      <c r="E152" s="26">
        <f>店舗数一覧_2021!E160-店舗数一覧_2020!E160</f>
        <v>0</v>
      </c>
      <c r="F152" s="26">
        <f>店舗数一覧_2021!F160-店舗数一覧_2020!F160</f>
        <v>0</v>
      </c>
      <c r="G152" s="26">
        <f>店舗数一覧_2021!G160-店舗数一覧_2020!G160</f>
        <v>0</v>
      </c>
      <c r="H152" s="26">
        <f t="shared" si="2"/>
        <v>0</v>
      </c>
      <c r="I152" s="26"/>
      <c r="J152" s="27">
        <f>IF((店舗数一覧_2020!C160=0),IF(店舗数一覧_2021!C160=0,"-","★"),(店舗数一覧_2021!C160/店舗数一覧_2020!C160)-1)</f>
        <v>0</v>
      </c>
      <c r="K152" s="27" t="str">
        <f>IF((店舗数一覧_2020!D160=0),IF(店舗数一覧_2021!D160=0,"-","★"),(店舗数一覧_2021!D160/店舗数一覧_2020!D160)-1)</f>
        <v>-</v>
      </c>
      <c r="L152" s="27">
        <f>IF((店舗数一覧_2020!E160=0),IF(店舗数一覧_2021!E160=0,"-","★"),(店舗数一覧_2021!E160/店舗数一覧_2020!E160)-1)</f>
        <v>0</v>
      </c>
      <c r="M152" s="27" t="str">
        <f>IF((店舗数一覧_2020!F160=0),IF(店舗数一覧_2021!F160=0,"-","★"),(店舗数一覧_2021!F160/店舗数一覧_2020!F160)-1)</f>
        <v>-</v>
      </c>
      <c r="N152" s="27" t="str">
        <f>IF((店舗数一覧_2020!G160=0),IF(店舗数一覧_2021!G160=0,"-","★"),(店舗数一覧_2021!G160/店舗数一覧_2020!G160)-1)</f>
        <v>-</v>
      </c>
      <c r="O152" s="27">
        <f>IF((店舗数一覧_2020!H160=0),IF(店舗数一覧_2021!H160=0,"-","★"),(店舗数一覧_2021!H160/店舗数一覧_2020!H160)-1)</f>
        <v>0</v>
      </c>
      <c r="P152" s="26"/>
      <c r="Q152" s="26">
        <f>SUM(C127:C152)</f>
        <v>21</v>
      </c>
      <c r="R152" s="26">
        <f>SUM(D127:D152)</f>
        <v>7</v>
      </c>
      <c r="S152" s="26">
        <f>SUM(E127:E152)</f>
        <v>-1</v>
      </c>
      <c r="T152" s="26">
        <f>SUM(F127:F152)</f>
        <v>6</v>
      </c>
      <c r="U152" s="26">
        <f>SUM(G127:G152)</f>
        <v>0</v>
      </c>
      <c r="V152" s="26">
        <f>SUM(Q152:U152)</f>
        <v>33</v>
      </c>
      <c r="W152" s="26"/>
      <c r="X152" s="26"/>
    </row>
    <row r="153" spans="1:24">
      <c r="A153" s="19" t="s">
        <v>170</v>
      </c>
      <c r="B153" s="20" t="s">
        <v>171</v>
      </c>
      <c r="C153" s="26">
        <f>店舗数一覧_2021!C162-店舗数一覧_2020!C162</f>
        <v>1</v>
      </c>
      <c r="D153" s="26">
        <f>店舗数一覧_2021!D162-店舗数一覧_2020!D162</f>
        <v>1</v>
      </c>
      <c r="E153" s="26">
        <f>店舗数一覧_2021!E162-店舗数一覧_2020!E162</f>
        <v>-1</v>
      </c>
      <c r="F153" s="26">
        <f>店舗数一覧_2021!F162-店舗数一覧_2020!F162</f>
        <v>-2</v>
      </c>
      <c r="G153" s="26">
        <f>店舗数一覧_2021!G162-店舗数一覧_2020!G162</f>
        <v>0</v>
      </c>
      <c r="H153" s="26">
        <f t="shared" si="2"/>
        <v>-1</v>
      </c>
      <c r="I153" s="26"/>
      <c r="J153" s="27">
        <f>IF((店舗数一覧_2020!C162=0),IF(店舗数一覧_2021!C162=0,"-","★"),(店舗数一覧_2021!C162/店舗数一覧_2020!C162)-1)</f>
        <v>5.2631578947368363E-2</v>
      </c>
      <c r="K153" s="27">
        <f>IF((店舗数一覧_2020!D162=0),IF(店舗数一覧_2021!D162=0,"-","★"),(店舗数一覧_2021!D162/店舗数一覧_2020!D162)-1)</f>
        <v>9.0909090909090828E-2</v>
      </c>
      <c r="L153" s="27">
        <f>IF((店舗数一覧_2020!E162=0),IF(店舗数一覧_2021!E162=0,"-","★"),(店舗数一覧_2021!E162/店舗数一覧_2020!E162)-1)</f>
        <v>-0.125</v>
      </c>
      <c r="M153" s="27">
        <f>IF((店舗数一覧_2020!F162=0),IF(店舗数一覧_2021!F162=0,"-","★"),(店舗数一覧_2021!F162/店舗数一覧_2020!F162)-1)</f>
        <v>-0.5</v>
      </c>
      <c r="N153" s="27">
        <f>IF((店舗数一覧_2020!G162=0),IF(店舗数一覧_2021!G162=0,"-","★"),(店舗数一覧_2021!G162/店舗数一覧_2020!G162)-1)</f>
        <v>0</v>
      </c>
      <c r="O153" s="27">
        <f>IF((店舗数一覧_2020!H162=0),IF(店舗数一覧_2021!H162=0,"-","★"),(店舗数一覧_2021!H162/店舗数一覧_2020!H162)-1)</f>
        <v>-2.3255813953488413E-2</v>
      </c>
      <c r="P153" s="26"/>
      <c r="Q153" s="26"/>
      <c r="R153" s="26"/>
      <c r="S153" s="26"/>
      <c r="T153" s="26"/>
      <c r="U153" s="26"/>
      <c r="V153" s="26"/>
      <c r="W153" s="26"/>
      <c r="X153" s="26"/>
    </row>
    <row r="154" spans="1:24">
      <c r="A154" s="19" t="s">
        <v>170</v>
      </c>
      <c r="B154" s="28" t="s">
        <v>172</v>
      </c>
      <c r="C154" s="26">
        <f>店舗数一覧_2021!C163-店舗数一覧_2020!C163</f>
        <v>0</v>
      </c>
      <c r="D154" s="26">
        <f>店舗数一覧_2021!D163-店舗数一覧_2020!D163</f>
        <v>0</v>
      </c>
      <c r="E154" s="26">
        <f>店舗数一覧_2021!E163-店舗数一覧_2020!E163</f>
        <v>0</v>
      </c>
      <c r="F154" s="26">
        <f>店舗数一覧_2021!F163-店舗数一覧_2020!F163</f>
        <v>0</v>
      </c>
      <c r="G154" s="26">
        <f>店舗数一覧_2021!G163-店舗数一覧_2020!G163</f>
        <v>0</v>
      </c>
      <c r="H154" s="26">
        <f t="shared" si="2"/>
        <v>0</v>
      </c>
      <c r="I154" s="26"/>
      <c r="J154" s="27">
        <f>IF((店舗数一覧_2020!C163=0),IF(店舗数一覧_2021!C163=0,"-","★"),(店舗数一覧_2021!C163/店舗数一覧_2020!C163)-1)</f>
        <v>0</v>
      </c>
      <c r="K154" s="27">
        <f>IF((店舗数一覧_2020!D163=0),IF(店舗数一覧_2021!D163=0,"-","★"),(店舗数一覧_2021!D163/店舗数一覧_2020!D163)-1)</f>
        <v>0</v>
      </c>
      <c r="L154" s="27" t="str">
        <f>IF((店舗数一覧_2020!E163=0),IF(店舗数一覧_2021!E163=0,"-","★"),(店舗数一覧_2021!E163/店舗数一覧_2020!E163)-1)</f>
        <v>-</v>
      </c>
      <c r="M154" s="27">
        <f>IF((店舗数一覧_2020!F163=0),IF(店舗数一覧_2021!F163=0,"-","★"),(店舗数一覧_2021!F163/店舗数一覧_2020!F163)-1)</f>
        <v>0</v>
      </c>
      <c r="N154" s="27" t="str">
        <f>IF((店舗数一覧_2020!G163=0),IF(店舗数一覧_2021!G163=0,"-","★"),(店舗数一覧_2021!G163/店舗数一覧_2020!G163)-1)</f>
        <v>-</v>
      </c>
      <c r="O154" s="27">
        <f>IF((店舗数一覧_2020!H163=0),IF(店舗数一覧_2021!H163=0,"-","★"),(店舗数一覧_2021!H163/店舗数一覧_2020!H163)-1)</f>
        <v>0</v>
      </c>
      <c r="P154" s="26"/>
      <c r="Q154" s="26"/>
      <c r="R154" s="26"/>
      <c r="S154" s="26"/>
      <c r="T154" s="26"/>
      <c r="U154" s="26"/>
      <c r="V154" s="26"/>
      <c r="W154" s="26"/>
      <c r="X154" s="26"/>
    </row>
    <row r="155" spans="1:24">
      <c r="A155" s="19" t="s">
        <v>170</v>
      </c>
      <c r="B155" s="20" t="s">
        <v>173</v>
      </c>
      <c r="C155" s="26">
        <f>店舗数一覧_2021!C164-店舗数一覧_2020!C164</f>
        <v>1</v>
      </c>
      <c r="D155" s="26">
        <f>店舗数一覧_2021!D164-店舗数一覧_2020!D164</f>
        <v>-1</v>
      </c>
      <c r="E155" s="26">
        <f>店舗数一覧_2021!E164-店舗数一覧_2020!E164</f>
        <v>1</v>
      </c>
      <c r="F155" s="26">
        <f>店舗数一覧_2021!F164-店舗数一覧_2020!F164</f>
        <v>0</v>
      </c>
      <c r="G155" s="26">
        <f>店舗数一覧_2021!G164-店舗数一覧_2020!G164</f>
        <v>0</v>
      </c>
      <c r="H155" s="26">
        <f t="shared" si="2"/>
        <v>1</v>
      </c>
      <c r="I155" s="26"/>
      <c r="J155" s="27">
        <f>IF((店舗数一覧_2020!C164=0),IF(店舗数一覧_2021!C164=0,"-","★"),(店舗数一覧_2021!C164/店舗数一覧_2020!C164)-1)</f>
        <v>5.555555555555558E-2</v>
      </c>
      <c r="K155" s="27">
        <f>IF((店舗数一覧_2020!D164=0),IF(店舗数一覧_2021!D164=0,"-","★"),(店舗数一覧_2021!D164/店舗数一覧_2020!D164)-1)</f>
        <v>-7.1428571428571397E-2</v>
      </c>
      <c r="L155" s="27">
        <f>IF((店舗数一覧_2020!E164=0),IF(店舗数一覧_2021!E164=0,"-","★"),(店舗数一覧_2021!E164/店舗数一覧_2020!E164)-1)</f>
        <v>0.19999999999999996</v>
      </c>
      <c r="M155" s="27">
        <f>IF((店舗数一覧_2020!F164=0),IF(店舗数一覧_2021!F164=0,"-","★"),(店舗数一覧_2021!F164/店舗数一覧_2020!F164)-1)</f>
        <v>0</v>
      </c>
      <c r="N155" s="27" t="str">
        <f>IF((店舗数一覧_2020!G164=0),IF(店舗数一覧_2021!G164=0,"-","★"),(店舗数一覧_2021!G164/店舗数一覧_2020!G164)-1)</f>
        <v>-</v>
      </c>
      <c r="O155" s="27">
        <f>IF((店舗数一覧_2020!H164=0),IF(店舗数一覧_2021!H164=0,"-","★"),(店舗数一覧_2021!H164/店舗数一覧_2020!H164)-1)</f>
        <v>2.4390243902439046E-2</v>
      </c>
      <c r="P155" s="26"/>
      <c r="Q155" s="26"/>
      <c r="R155" s="26"/>
      <c r="S155" s="26"/>
      <c r="T155" s="26"/>
      <c r="U155" s="26"/>
      <c r="V155" s="26"/>
      <c r="W155" s="26"/>
      <c r="X155" s="26"/>
    </row>
    <row r="156" spans="1:24">
      <c r="A156" s="19" t="s">
        <v>170</v>
      </c>
      <c r="B156" s="21" t="s">
        <v>174</v>
      </c>
      <c r="C156" s="26">
        <f>店舗数一覧_2021!C165-店舗数一覧_2020!C165</f>
        <v>0</v>
      </c>
      <c r="D156" s="26">
        <f>店舗数一覧_2021!D165-店舗数一覧_2020!D165</f>
        <v>0</v>
      </c>
      <c r="E156" s="26">
        <f>店舗数一覧_2021!E165-店舗数一覧_2020!E165</f>
        <v>0</v>
      </c>
      <c r="F156" s="26">
        <f>店舗数一覧_2021!F165-店舗数一覧_2020!F165</f>
        <v>0</v>
      </c>
      <c r="G156" s="26">
        <f>店舗数一覧_2021!G165-店舗数一覧_2020!G165</f>
        <v>0</v>
      </c>
      <c r="H156" s="26">
        <f t="shared" si="2"/>
        <v>0</v>
      </c>
      <c r="I156" s="26"/>
      <c r="J156" s="27">
        <f>IF((店舗数一覧_2020!C165=0),IF(店舗数一覧_2021!C165=0,"-","★"),(店舗数一覧_2021!C165/店舗数一覧_2020!C165)-1)</f>
        <v>0</v>
      </c>
      <c r="K156" s="27">
        <f>IF((店舗数一覧_2020!D165=0),IF(店舗数一覧_2021!D165=0,"-","★"),(店舗数一覧_2021!D165/店舗数一覧_2020!D165)-1)</f>
        <v>0</v>
      </c>
      <c r="L156" s="27">
        <f>IF((店舗数一覧_2020!E165=0),IF(店舗数一覧_2021!E165=0,"-","★"),(店舗数一覧_2021!E165/店舗数一覧_2020!E165)-1)</f>
        <v>0</v>
      </c>
      <c r="M156" s="27">
        <f>IF((店舗数一覧_2020!F165=0),IF(店舗数一覧_2021!F165=0,"-","★"),(店舗数一覧_2021!F165/店舗数一覧_2020!F165)-1)</f>
        <v>0</v>
      </c>
      <c r="N156" s="27" t="str">
        <f>IF((店舗数一覧_2020!G165=0),IF(店舗数一覧_2021!G165=0,"-","★"),(店舗数一覧_2021!G165/店舗数一覧_2020!G165)-1)</f>
        <v>-</v>
      </c>
      <c r="O156" s="27">
        <f>IF((店舗数一覧_2020!H165=0),IF(店舗数一覧_2021!H165=0,"-","★"),(店舗数一覧_2021!H165/店舗数一覧_2020!H165)-1)</f>
        <v>0</v>
      </c>
      <c r="P156" s="26"/>
      <c r="Q156" s="26"/>
      <c r="R156" s="26"/>
      <c r="S156" s="26"/>
      <c r="T156" s="26"/>
      <c r="U156" s="26"/>
      <c r="V156" s="26"/>
      <c r="W156" s="26"/>
      <c r="X156" s="26"/>
    </row>
    <row r="157" spans="1:24">
      <c r="A157" s="19" t="s">
        <v>170</v>
      </c>
      <c r="B157" s="20" t="s">
        <v>175</v>
      </c>
      <c r="C157" s="26">
        <f>店舗数一覧_2021!C166-店舗数一覧_2020!C166</f>
        <v>0</v>
      </c>
      <c r="D157" s="26">
        <f>店舗数一覧_2021!D166-店舗数一覧_2020!D166</f>
        <v>-1</v>
      </c>
      <c r="E157" s="26">
        <f>店舗数一覧_2021!E166-店舗数一覧_2020!E166</f>
        <v>0</v>
      </c>
      <c r="F157" s="26">
        <f>店舗数一覧_2021!F166-店舗数一覧_2020!F166</f>
        <v>1</v>
      </c>
      <c r="G157" s="26">
        <f>店舗数一覧_2021!G166-店舗数一覧_2020!G166</f>
        <v>0</v>
      </c>
      <c r="H157" s="26">
        <f t="shared" si="2"/>
        <v>0</v>
      </c>
      <c r="I157" s="26"/>
      <c r="J157" s="27">
        <f>IF((店舗数一覧_2020!C166=0),IF(店舗数一覧_2021!C166=0,"-","★"),(店舗数一覧_2021!C166/店舗数一覧_2020!C166)-1)</f>
        <v>0</v>
      </c>
      <c r="K157" s="27">
        <f>IF((店舗数一覧_2020!D166=0),IF(店舗数一覧_2021!D166=0,"-","★"),(店舗数一覧_2021!D166/店舗数一覧_2020!D166)-1)</f>
        <v>-5.555555555555558E-2</v>
      </c>
      <c r="L157" s="27">
        <f>IF((店舗数一覧_2020!E166=0),IF(店舗数一覧_2021!E166=0,"-","★"),(店舗数一覧_2021!E166/店舗数一覧_2020!E166)-1)</f>
        <v>0</v>
      </c>
      <c r="M157" s="27">
        <f>IF((店舗数一覧_2020!F166=0),IF(店舗数一覧_2021!F166=0,"-","★"),(店舗数一覧_2021!F166/店舗数一覧_2020!F166)-1)</f>
        <v>1</v>
      </c>
      <c r="N157" s="27" t="str">
        <f>IF((店舗数一覧_2020!G166=0),IF(店舗数一覧_2021!G166=0,"-","★"),(店舗数一覧_2021!G166/店舗数一覧_2020!G166)-1)</f>
        <v>-</v>
      </c>
      <c r="O157" s="27">
        <f>IF((店舗数一覧_2020!H166=0),IF(店舗数一覧_2021!H166=0,"-","★"),(店舗数一覧_2021!H166/店舗数一覧_2020!H166)-1)</f>
        <v>0</v>
      </c>
      <c r="P157" s="26"/>
      <c r="Q157" s="26"/>
      <c r="R157" s="26"/>
      <c r="S157" s="26"/>
      <c r="T157" s="26"/>
      <c r="U157" s="26"/>
      <c r="V157" s="26"/>
      <c r="W157" s="26"/>
      <c r="X157" s="26"/>
    </row>
    <row r="158" spans="1:24">
      <c r="A158" s="19" t="s">
        <v>170</v>
      </c>
      <c r="B158" s="20" t="s">
        <v>176</v>
      </c>
      <c r="C158" s="26">
        <f>店舗数一覧_2021!C167-店舗数一覧_2020!C167</f>
        <v>0</v>
      </c>
      <c r="D158" s="26">
        <f>店舗数一覧_2021!D167-店舗数一覧_2020!D167</f>
        <v>0</v>
      </c>
      <c r="E158" s="26">
        <f>店舗数一覧_2021!E167-店舗数一覧_2020!E167</f>
        <v>0</v>
      </c>
      <c r="F158" s="26">
        <f>店舗数一覧_2021!F167-店舗数一覧_2020!F167</f>
        <v>0</v>
      </c>
      <c r="G158" s="26">
        <f>店舗数一覧_2021!G167-店舗数一覧_2020!G167</f>
        <v>0</v>
      </c>
      <c r="H158" s="26">
        <f t="shared" si="2"/>
        <v>0</v>
      </c>
      <c r="I158" s="26"/>
      <c r="J158" s="27">
        <f>IF((店舗数一覧_2020!C167=0),IF(店舗数一覧_2021!C167=0,"-","★"),(店舗数一覧_2021!C167/店舗数一覧_2020!C167)-1)</f>
        <v>0</v>
      </c>
      <c r="K158" s="27">
        <f>IF((店舗数一覧_2020!D167=0),IF(店舗数一覧_2021!D167=0,"-","★"),(店舗数一覧_2021!D167/店舗数一覧_2020!D167)-1)</f>
        <v>0</v>
      </c>
      <c r="L158" s="27" t="str">
        <f>IF((店舗数一覧_2020!E167=0),IF(店舗数一覧_2021!E167=0,"-","★"),(店舗数一覧_2021!E167/店舗数一覧_2020!E167)-1)</f>
        <v>-</v>
      </c>
      <c r="M158" s="27" t="str">
        <f>IF((店舗数一覧_2020!F167=0),IF(店舗数一覧_2021!F167=0,"-","★"),(店舗数一覧_2021!F167/店舗数一覧_2020!F167)-1)</f>
        <v>-</v>
      </c>
      <c r="N158" s="27" t="str">
        <f>IF((店舗数一覧_2020!G167=0),IF(店舗数一覧_2021!G167=0,"-","★"),(店舗数一覧_2021!G167/店舗数一覧_2020!G167)-1)</f>
        <v>-</v>
      </c>
      <c r="O158" s="27">
        <f>IF((店舗数一覧_2020!H167=0),IF(店舗数一覧_2021!H167=0,"-","★"),(店舗数一覧_2021!H167/店舗数一覧_2020!H167)-1)</f>
        <v>0</v>
      </c>
      <c r="P158" s="26"/>
      <c r="Q158" s="26"/>
      <c r="R158" s="26"/>
      <c r="S158" s="26"/>
      <c r="T158" s="26"/>
      <c r="U158" s="26"/>
      <c r="V158" s="26"/>
      <c r="W158" s="26"/>
      <c r="X158" s="26"/>
    </row>
    <row r="159" spans="1:24">
      <c r="A159" s="19" t="s">
        <v>170</v>
      </c>
      <c r="B159" s="20" t="s">
        <v>177</v>
      </c>
      <c r="C159" s="26">
        <f>店舗数一覧_2021!C168-店舗数一覧_2020!C168</f>
        <v>0</v>
      </c>
      <c r="D159" s="26">
        <f>店舗数一覧_2021!D168-店舗数一覧_2020!D168</f>
        <v>1</v>
      </c>
      <c r="E159" s="26">
        <f>店舗数一覧_2021!E168-店舗数一覧_2020!E168</f>
        <v>0</v>
      </c>
      <c r="F159" s="26">
        <f>店舗数一覧_2021!F168-店舗数一覧_2020!F168</f>
        <v>0</v>
      </c>
      <c r="G159" s="26">
        <f>店舗数一覧_2021!G168-店舗数一覧_2020!G168</f>
        <v>0</v>
      </c>
      <c r="H159" s="26">
        <f t="shared" si="2"/>
        <v>1</v>
      </c>
      <c r="I159" s="26"/>
      <c r="J159" s="27">
        <f>IF((店舗数一覧_2020!C168=0),IF(店舗数一覧_2021!C168=0,"-","★"),(店舗数一覧_2021!C168/店舗数一覧_2020!C168)-1)</f>
        <v>0</v>
      </c>
      <c r="K159" s="27">
        <f>IF((店舗数一覧_2020!D168=0),IF(店舗数一覧_2021!D168=0,"-","★"),(店舗数一覧_2021!D168/店舗数一覧_2020!D168)-1)</f>
        <v>0.5</v>
      </c>
      <c r="L159" s="27">
        <f>IF((店舗数一覧_2020!E168=0),IF(店舗数一覧_2021!E168=0,"-","★"),(店舗数一覧_2021!E168/店舗数一覧_2020!E168)-1)</f>
        <v>0</v>
      </c>
      <c r="M159" s="27">
        <f>IF((店舗数一覧_2020!F168=0),IF(店舗数一覧_2021!F168=0,"-","★"),(店舗数一覧_2021!F168/店舗数一覧_2020!F168)-1)</f>
        <v>0</v>
      </c>
      <c r="N159" s="27" t="str">
        <f>IF((店舗数一覧_2020!G168=0),IF(店舗数一覧_2021!G168=0,"-","★"),(店舗数一覧_2021!G168/店舗数一覧_2020!G168)-1)</f>
        <v>-</v>
      </c>
      <c r="O159" s="27">
        <f>IF((店舗数一覧_2020!H168=0),IF(店舗数一覧_2021!H168=0,"-","★"),(店舗数一覧_2021!H168/店舗数一覧_2020!H168)-1)</f>
        <v>0.11111111111111116</v>
      </c>
      <c r="P159" s="26"/>
      <c r="Q159" s="26"/>
      <c r="R159" s="26"/>
      <c r="S159" s="26"/>
      <c r="T159" s="26"/>
      <c r="U159" s="26"/>
      <c r="V159" s="26"/>
      <c r="W159" s="26"/>
      <c r="X159" s="26"/>
    </row>
    <row r="160" spans="1:24">
      <c r="A160" s="19" t="s">
        <v>170</v>
      </c>
      <c r="B160" s="20" t="s">
        <v>178</v>
      </c>
      <c r="C160" s="26">
        <f>店舗数一覧_2021!C169-店舗数一覧_2020!C169</f>
        <v>0</v>
      </c>
      <c r="D160" s="26">
        <f>店舗数一覧_2021!D169-店舗数一覧_2020!D169</f>
        <v>0</v>
      </c>
      <c r="E160" s="26">
        <f>店舗数一覧_2021!E169-店舗数一覧_2020!E169</f>
        <v>0</v>
      </c>
      <c r="F160" s="26">
        <f>店舗数一覧_2021!F169-店舗数一覧_2020!F169</f>
        <v>0</v>
      </c>
      <c r="G160" s="26">
        <f>店舗数一覧_2021!G169-店舗数一覧_2020!G169</f>
        <v>0</v>
      </c>
      <c r="H160" s="26">
        <f t="shared" si="2"/>
        <v>0</v>
      </c>
      <c r="I160" s="26"/>
      <c r="J160" s="27">
        <f>IF((店舗数一覧_2020!C169=0),IF(店舗数一覧_2021!C169=0,"-","★"),(店舗数一覧_2021!C169/店舗数一覧_2020!C169)-1)</f>
        <v>0</v>
      </c>
      <c r="K160" s="27">
        <f>IF((店舗数一覧_2020!D169=0),IF(店舗数一覧_2021!D169=0,"-","★"),(店舗数一覧_2021!D169/店舗数一覧_2020!D169)-1)</f>
        <v>0</v>
      </c>
      <c r="L160" s="27" t="str">
        <f>IF((店舗数一覧_2020!E169=0),IF(店舗数一覧_2021!E169=0,"-","★"),(店舗数一覧_2021!E169/店舗数一覧_2020!E169)-1)</f>
        <v>-</v>
      </c>
      <c r="M160" s="27">
        <f>IF((店舗数一覧_2020!F169=0),IF(店舗数一覧_2021!F169=0,"-","★"),(店舗数一覧_2021!F169/店舗数一覧_2020!F169)-1)</f>
        <v>0</v>
      </c>
      <c r="N160" s="27" t="str">
        <f>IF((店舗数一覧_2020!G169=0),IF(店舗数一覧_2021!G169=0,"-","★"),(店舗数一覧_2021!G169/店舗数一覧_2020!G169)-1)</f>
        <v>-</v>
      </c>
      <c r="O160" s="27">
        <f>IF((店舗数一覧_2020!H169=0),IF(店舗数一覧_2021!H169=0,"-","★"),(店舗数一覧_2021!H169/店舗数一覧_2020!H169)-1)</f>
        <v>0</v>
      </c>
      <c r="P160" s="26"/>
      <c r="Q160" s="26"/>
      <c r="R160" s="26"/>
      <c r="S160" s="26"/>
      <c r="T160" s="26"/>
      <c r="U160" s="26"/>
      <c r="V160" s="26"/>
      <c r="W160" s="26"/>
      <c r="X160" s="26"/>
    </row>
    <row r="161" spans="1:24">
      <c r="A161" s="19" t="s">
        <v>170</v>
      </c>
      <c r="B161" s="20" t="s">
        <v>179</v>
      </c>
      <c r="C161" s="26">
        <f>店舗数一覧_2021!C170-店舗数一覧_2020!C170</f>
        <v>0</v>
      </c>
      <c r="D161" s="26">
        <f>店舗数一覧_2021!D170-店舗数一覧_2020!D170</f>
        <v>0</v>
      </c>
      <c r="E161" s="26">
        <f>店舗数一覧_2021!E170-店舗数一覧_2020!E170</f>
        <v>0</v>
      </c>
      <c r="F161" s="26">
        <f>店舗数一覧_2021!F170-店舗数一覧_2020!F170</f>
        <v>0</v>
      </c>
      <c r="G161" s="26">
        <f>店舗数一覧_2021!G170-店舗数一覧_2020!G170</f>
        <v>0</v>
      </c>
      <c r="H161" s="26">
        <f t="shared" si="2"/>
        <v>0</v>
      </c>
      <c r="I161" s="26"/>
      <c r="J161" s="27">
        <f>IF((店舗数一覧_2020!C170=0),IF(店舗数一覧_2021!C170=0,"-","★"),(店舗数一覧_2021!C170/店舗数一覧_2020!C170)-1)</f>
        <v>0</v>
      </c>
      <c r="K161" s="27">
        <f>IF((店舗数一覧_2020!D170=0),IF(店舗数一覧_2021!D170=0,"-","★"),(店舗数一覧_2021!D170/店舗数一覧_2020!D170)-1)</f>
        <v>0</v>
      </c>
      <c r="L161" s="27" t="str">
        <f>IF((店舗数一覧_2020!E170=0),IF(店舗数一覧_2021!E170=0,"-","★"),(店舗数一覧_2021!E170/店舗数一覧_2020!E170)-1)</f>
        <v>-</v>
      </c>
      <c r="M161" s="27" t="str">
        <f>IF((店舗数一覧_2020!F170=0),IF(店舗数一覧_2021!F170=0,"-","★"),(店舗数一覧_2021!F170/店舗数一覧_2020!F170)-1)</f>
        <v>-</v>
      </c>
      <c r="N161" s="27" t="str">
        <f>IF((店舗数一覧_2020!G170=0),IF(店舗数一覧_2021!G170=0,"-","★"),(店舗数一覧_2021!G170/店舗数一覧_2020!G170)-1)</f>
        <v>-</v>
      </c>
      <c r="O161" s="27">
        <f>IF((店舗数一覧_2020!H170=0),IF(店舗数一覧_2021!H170=0,"-","★"),(店舗数一覧_2021!H170/店舗数一覧_2020!H170)-1)</f>
        <v>0</v>
      </c>
      <c r="P161" s="26"/>
      <c r="Q161" s="26"/>
      <c r="R161" s="26"/>
      <c r="S161" s="26"/>
      <c r="T161" s="26"/>
      <c r="U161" s="26"/>
      <c r="V161" s="26"/>
      <c r="W161" s="26"/>
      <c r="X161" s="26"/>
    </row>
    <row r="162" spans="1:24">
      <c r="A162" s="19" t="s">
        <v>170</v>
      </c>
      <c r="B162" s="20" t="s">
        <v>180</v>
      </c>
      <c r="C162" s="26">
        <f>店舗数一覧_2021!C171-店舗数一覧_2020!C171</f>
        <v>2</v>
      </c>
      <c r="D162" s="26">
        <f>店舗数一覧_2021!D171-店舗数一覧_2020!D171</f>
        <v>0</v>
      </c>
      <c r="E162" s="26">
        <f>店舗数一覧_2021!E171-店舗数一覧_2020!E171</f>
        <v>0</v>
      </c>
      <c r="F162" s="26">
        <f>店舗数一覧_2021!F171-店舗数一覧_2020!F171</f>
        <v>1</v>
      </c>
      <c r="G162" s="26">
        <f>店舗数一覧_2021!G171-店舗数一覧_2020!G171</f>
        <v>0</v>
      </c>
      <c r="H162" s="26">
        <f t="shared" si="2"/>
        <v>3</v>
      </c>
      <c r="I162" s="26"/>
      <c r="J162" s="27">
        <f>IF((店舗数一覧_2020!C171=0),IF(店舗数一覧_2021!C171=0,"-","★"),(店舗数一覧_2021!C171/店舗数一覧_2020!C171)-1)</f>
        <v>0.22222222222222232</v>
      </c>
      <c r="K162" s="27">
        <f>IF((店舗数一覧_2020!D171=0),IF(店舗数一覧_2021!D171=0,"-","★"),(店舗数一覧_2021!D171/店舗数一覧_2020!D171)-1)</f>
        <v>0</v>
      </c>
      <c r="L162" s="27">
        <f>IF((店舗数一覧_2020!E171=0),IF(店舗数一覧_2021!E171=0,"-","★"),(店舗数一覧_2021!E171/店舗数一覧_2020!E171)-1)</f>
        <v>0</v>
      </c>
      <c r="M162" s="27">
        <f>IF((店舗数一覧_2020!F171=0),IF(店舗数一覧_2021!F171=0,"-","★"),(店舗数一覧_2021!F171/店舗数一覧_2020!F171)-1)</f>
        <v>0.5</v>
      </c>
      <c r="N162" s="27" t="str">
        <f>IF((店舗数一覧_2020!G171=0),IF(店舗数一覧_2021!G171=0,"-","★"),(店舗数一覧_2021!G171/店舗数一覧_2020!G171)-1)</f>
        <v>-</v>
      </c>
      <c r="O162" s="27">
        <f>IF((店舗数一覧_2020!H171=0),IF(店舗数一覧_2021!H171=0,"-","★"),(店舗数一覧_2021!H171/店舗数一覧_2020!H171)-1)</f>
        <v>0.15789473684210531</v>
      </c>
      <c r="P162" s="26"/>
      <c r="Q162" s="26"/>
      <c r="R162" s="26"/>
      <c r="S162" s="26"/>
      <c r="T162" s="26"/>
      <c r="U162" s="26"/>
      <c r="V162" s="26"/>
      <c r="W162" s="26"/>
      <c r="X162" s="26"/>
    </row>
    <row r="163" spans="1:24">
      <c r="A163" s="19" t="s">
        <v>170</v>
      </c>
      <c r="B163" s="20" t="s">
        <v>181</v>
      </c>
      <c r="C163" s="26">
        <f>店舗数一覧_2021!C172-店舗数一覧_2020!C172</f>
        <v>0</v>
      </c>
      <c r="D163" s="26">
        <f>店舗数一覧_2021!D172-店舗数一覧_2020!D172</f>
        <v>1</v>
      </c>
      <c r="E163" s="26">
        <f>店舗数一覧_2021!E172-店舗数一覧_2020!E172</f>
        <v>0</v>
      </c>
      <c r="F163" s="26">
        <f>店舗数一覧_2021!F172-店舗数一覧_2020!F172</f>
        <v>0</v>
      </c>
      <c r="G163" s="26">
        <f>店舗数一覧_2021!G172-店舗数一覧_2020!G172</f>
        <v>0</v>
      </c>
      <c r="H163" s="26">
        <f t="shared" si="2"/>
        <v>1</v>
      </c>
      <c r="I163" s="26"/>
      <c r="J163" s="27">
        <f>IF((店舗数一覧_2020!C172=0),IF(店舗数一覧_2021!C172=0,"-","★"),(店舗数一覧_2021!C172/店舗数一覧_2020!C172)-1)</f>
        <v>0</v>
      </c>
      <c r="K163" s="27">
        <f>IF((店舗数一覧_2020!D172=0),IF(店舗数一覧_2021!D172=0,"-","★"),(店舗数一覧_2021!D172/店舗数一覧_2020!D172)-1)</f>
        <v>1</v>
      </c>
      <c r="L163" s="27" t="str">
        <f>IF((店舗数一覧_2020!E172=0),IF(店舗数一覧_2021!E172=0,"-","★"),(店舗数一覧_2021!E172/店舗数一覧_2020!E172)-1)</f>
        <v>-</v>
      </c>
      <c r="M163" s="27">
        <f>IF((店舗数一覧_2020!F172=0),IF(店舗数一覧_2021!F172=0,"-","★"),(店舗数一覧_2021!F172/店舗数一覧_2020!F172)-1)</f>
        <v>0</v>
      </c>
      <c r="N163" s="27" t="str">
        <f>IF((店舗数一覧_2020!G172=0),IF(店舗数一覧_2021!G172=0,"-","★"),(店舗数一覧_2021!G172/店舗数一覧_2020!G172)-1)</f>
        <v>-</v>
      </c>
      <c r="O163" s="27">
        <f>IF((店舗数一覧_2020!H172=0),IF(店舗数一覧_2021!H172=0,"-","★"),(店舗数一覧_2021!H172/店舗数一覧_2020!H172)-1)</f>
        <v>0.19999999999999996</v>
      </c>
      <c r="P163" s="26"/>
      <c r="Q163" s="26"/>
      <c r="R163" s="26"/>
      <c r="S163" s="26"/>
      <c r="T163" s="26"/>
      <c r="U163" s="26"/>
      <c r="V163" s="26"/>
      <c r="W163" s="26"/>
      <c r="X163" s="26"/>
    </row>
    <row r="164" spans="1:24">
      <c r="A164" s="19" t="s">
        <v>170</v>
      </c>
      <c r="B164" s="20" t="s">
        <v>182</v>
      </c>
      <c r="C164" s="26">
        <f>店舗数一覧_2021!C173-店舗数一覧_2020!C173</f>
        <v>0</v>
      </c>
      <c r="D164" s="26">
        <f>店舗数一覧_2021!D173-店舗数一覧_2020!D173</f>
        <v>1</v>
      </c>
      <c r="E164" s="26">
        <f>店舗数一覧_2021!E173-店舗数一覧_2020!E173</f>
        <v>0</v>
      </c>
      <c r="F164" s="26">
        <f>店舗数一覧_2021!F173-店舗数一覧_2020!F173</f>
        <v>0</v>
      </c>
      <c r="G164" s="26">
        <f>店舗数一覧_2021!G173-店舗数一覧_2020!G173</f>
        <v>0</v>
      </c>
      <c r="H164" s="26">
        <f t="shared" si="2"/>
        <v>1</v>
      </c>
      <c r="I164" s="26"/>
      <c r="J164" s="27">
        <f>IF((店舗数一覧_2020!C173=0),IF(店舗数一覧_2021!C173=0,"-","★"),(店舗数一覧_2021!C173/店舗数一覧_2020!C173)-1)</f>
        <v>0</v>
      </c>
      <c r="K164" s="27" t="str">
        <f>IF((店舗数一覧_2020!D173=0),IF(店舗数一覧_2021!D173=0,"-","★"),(店舗数一覧_2021!D173/店舗数一覧_2020!D173)-1)</f>
        <v>★</v>
      </c>
      <c r="L164" s="27" t="str">
        <f>IF((店舗数一覧_2020!E173=0),IF(店舗数一覧_2021!E173=0,"-","★"),(店舗数一覧_2021!E173/店舗数一覧_2020!E173)-1)</f>
        <v>-</v>
      </c>
      <c r="M164" s="27" t="str">
        <f>IF((店舗数一覧_2020!F173=0),IF(店舗数一覧_2021!F173=0,"-","★"),(店舗数一覧_2021!F173/店舗数一覧_2020!F173)-1)</f>
        <v>-</v>
      </c>
      <c r="N164" s="27" t="str">
        <f>IF((店舗数一覧_2020!G173=0),IF(店舗数一覧_2021!G173=0,"-","★"),(店舗数一覧_2021!G173/店舗数一覧_2020!G173)-1)</f>
        <v>-</v>
      </c>
      <c r="O164" s="27">
        <f>IF((店舗数一覧_2020!H173=0),IF(店舗数一覧_2021!H173=0,"-","★"),(店舗数一覧_2021!H173/店舗数一覧_2020!H173)-1)</f>
        <v>0.19999999999999996</v>
      </c>
      <c r="P164" s="26"/>
      <c r="Q164" s="27">
        <f>IF((店舗数一覧_2020!N174=0),IF(店舗数一覧_2021!M174=0,"-","★"),(店舗数一覧_2021!M174/店舗数一覧_2020!N174)-1)</f>
        <v>4.0404040404040442E-2</v>
      </c>
      <c r="R164" s="27">
        <f>IF((店舗数一覧_2020!O174=0),IF(店舗数一覧_2021!N174=0,"-","★"),(店舗数一覧_2021!N174/店舗数一覧_2020!O174)-1)</f>
        <v>3.2786885245901676E-2</v>
      </c>
      <c r="S164" s="27">
        <f>IF((店舗数一覧_2020!P174=0),IF(店舗数一覧_2021!O174=0,"-","★"),(店舗数一覧_2021!O174/店舗数一覧_2020!P174)-1)</f>
        <v>0</v>
      </c>
      <c r="T164" s="27">
        <f>IF((店舗数一覧_2020!Q174=0),IF(店舗数一覧_2021!P174=0,"-","★"),(店舗数一覧_2021!P174/店舗数一覧_2020!Q174)-1)</f>
        <v>0</v>
      </c>
      <c r="U164" s="27">
        <f>IF((店舗数一覧_2020!R174=0),IF(店舗数一覧_2021!Q174=0,"-","★"),(店舗数一覧_2021!Q174/店舗数一覧_2020!R174)-1)</f>
        <v>0</v>
      </c>
      <c r="V164" s="27">
        <f>IF((店舗数一覧_2020!S174=0),IF(店舗数一覧_2021!R174=0,"-","★"),(店舗数一覧_2021!R174/店舗数一覧_2020!S174)-1)</f>
        <v>3.0456852791878264E-2</v>
      </c>
      <c r="W164" s="26"/>
      <c r="X164" s="26"/>
    </row>
    <row r="165" spans="1:24">
      <c r="A165" s="19" t="s">
        <v>170</v>
      </c>
      <c r="B165" s="20" t="s">
        <v>183</v>
      </c>
      <c r="C165" s="26">
        <f>店舗数一覧_2021!C174-店舗数一覧_2020!C174</f>
        <v>0</v>
      </c>
      <c r="D165" s="26">
        <f>店舗数一覧_2021!D174-店舗数一覧_2020!D174</f>
        <v>0</v>
      </c>
      <c r="E165" s="26">
        <f>店舗数一覧_2021!E174-店舗数一覧_2020!E174</f>
        <v>0</v>
      </c>
      <c r="F165" s="26">
        <f>店舗数一覧_2021!F174-店舗数一覧_2020!F174</f>
        <v>0</v>
      </c>
      <c r="G165" s="26">
        <f>店舗数一覧_2021!G174-店舗数一覧_2020!G174</f>
        <v>0</v>
      </c>
      <c r="H165" s="26">
        <f t="shared" si="2"/>
        <v>0</v>
      </c>
      <c r="I165" s="26"/>
      <c r="J165" s="27">
        <f>IF((店舗数一覧_2020!C174=0),IF(店舗数一覧_2021!C174=0,"-","★"),(店舗数一覧_2021!C174/店舗数一覧_2020!C174)-1)</f>
        <v>0</v>
      </c>
      <c r="K165" s="27" t="str">
        <f>IF((店舗数一覧_2020!D174=0),IF(店舗数一覧_2021!D174=0,"-","★"),(店舗数一覧_2021!D174/店舗数一覧_2020!D174)-1)</f>
        <v>-</v>
      </c>
      <c r="L165" s="27" t="str">
        <f>IF((店舗数一覧_2020!E174=0),IF(店舗数一覧_2021!E174=0,"-","★"),(店舗数一覧_2021!E174/店舗数一覧_2020!E174)-1)</f>
        <v>-</v>
      </c>
      <c r="M165" s="27" t="str">
        <f>IF((店舗数一覧_2020!F174=0),IF(店舗数一覧_2021!F174=0,"-","★"),(店舗数一覧_2021!F174/店舗数一覧_2020!F174)-1)</f>
        <v>-</v>
      </c>
      <c r="N165" s="27" t="str">
        <f>IF((店舗数一覧_2020!G174=0),IF(店舗数一覧_2021!G174=0,"-","★"),(店舗数一覧_2021!G174/店舗数一覧_2020!G174)-1)</f>
        <v>-</v>
      </c>
      <c r="O165" s="27">
        <f>IF((店舗数一覧_2020!H174=0),IF(店舗数一覧_2021!H174=0,"-","★"),(店舗数一覧_2021!H174/店舗数一覧_2020!H174)-1)</f>
        <v>0</v>
      </c>
      <c r="P165" s="26"/>
      <c r="Q165" s="26">
        <f>SUM(C153:C165)</f>
        <v>4</v>
      </c>
      <c r="R165" s="26">
        <f>SUM(D153:D165)</f>
        <v>2</v>
      </c>
      <c r="S165" s="26">
        <f>SUM(E153:E165)</f>
        <v>0</v>
      </c>
      <c r="T165" s="26">
        <f>SUM(F153:F165)</f>
        <v>0</v>
      </c>
      <c r="U165" s="26">
        <f>SUM(G153:G165)</f>
        <v>0</v>
      </c>
      <c r="V165" s="26">
        <f>SUM(Q165:U165)</f>
        <v>6</v>
      </c>
      <c r="W165" s="26"/>
      <c r="X165" s="26"/>
    </row>
    <row r="166" spans="1:24">
      <c r="A166" s="19" t="s">
        <v>185</v>
      </c>
      <c r="B166" s="20" t="s">
        <v>186</v>
      </c>
      <c r="C166" s="26">
        <f>店舗数一覧_2021!C179-店舗数一覧_2020!C179</f>
        <v>2</v>
      </c>
      <c r="D166" s="26">
        <f>店舗数一覧_2021!D179-店舗数一覧_2020!D179</f>
        <v>0</v>
      </c>
      <c r="E166" s="26">
        <f>店舗数一覧_2021!E179-店舗数一覧_2020!E179</f>
        <v>-1</v>
      </c>
      <c r="F166" s="26">
        <f>店舗数一覧_2021!F179-店舗数一覧_2020!F179</f>
        <v>0</v>
      </c>
      <c r="G166" s="26">
        <f>店舗数一覧_2021!G179-店舗数一覧_2020!G179</f>
        <v>0</v>
      </c>
      <c r="H166" s="26">
        <f t="shared" si="2"/>
        <v>1</v>
      </c>
      <c r="I166" s="26"/>
      <c r="J166" s="27">
        <f>IF((店舗数一覧_2020!C179=0),IF(店舗数一覧_2021!C179=0,"-","★"),(店舗数一覧_2021!C179/店舗数一覧_2020!C179)-1)</f>
        <v>0.25</v>
      </c>
      <c r="K166" s="27">
        <f>IF((店舗数一覧_2020!D179=0),IF(店舗数一覧_2021!D179=0,"-","★"),(店舗数一覧_2021!D179/店舗数一覧_2020!D179)-1)</f>
        <v>0</v>
      </c>
      <c r="L166" s="27">
        <f>IF((店舗数一覧_2020!E179=0),IF(店舗数一覧_2021!E179=0,"-","★"),(店舗数一覧_2021!E179/店舗数一覧_2020!E179)-1)</f>
        <v>-0.5</v>
      </c>
      <c r="M166" s="27" t="str">
        <f>IF((店舗数一覧_2020!F179=0),IF(店舗数一覧_2021!F179=0,"-","★"),(店舗数一覧_2021!F179/店舗数一覧_2020!F179)-1)</f>
        <v>-</v>
      </c>
      <c r="N166" s="27">
        <f>IF((店舗数一覧_2020!G179=0),IF(店舗数一覧_2021!G179=0,"-","★"),(店舗数一覧_2021!G179/店舗数一覧_2020!G179)-1)</f>
        <v>0</v>
      </c>
      <c r="O166" s="27">
        <f>IF((店舗数一覧_2020!H179=0),IF(店舗数一覧_2021!H179=0,"-","★"),(店舗数一覧_2021!H179/店舗数一覧_2020!H179)-1)</f>
        <v>5.8823529411764719E-2</v>
      </c>
      <c r="P166" s="26"/>
      <c r="Q166" s="26"/>
      <c r="R166" s="26"/>
      <c r="S166" s="26"/>
      <c r="T166" s="26"/>
      <c r="U166" s="26"/>
      <c r="V166" s="26"/>
      <c r="W166" s="26"/>
      <c r="X166" s="26"/>
    </row>
    <row r="167" spans="1:24">
      <c r="A167" s="19" t="s">
        <v>185</v>
      </c>
      <c r="B167" s="21" t="s">
        <v>187</v>
      </c>
      <c r="C167" s="26">
        <f>店舗数一覧_2021!C180-店舗数一覧_2020!C180</f>
        <v>0</v>
      </c>
      <c r="D167" s="26">
        <f>店舗数一覧_2021!D180-店舗数一覧_2020!D180</f>
        <v>0</v>
      </c>
      <c r="E167" s="26">
        <f>店舗数一覧_2021!E180-店舗数一覧_2020!E180</f>
        <v>0</v>
      </c>
      <c r="F167" s="26">
        <f>店舗数一覧_2021!F180-店舗数一覧_2020!F180</f>
        <v>0</v>
      </c>
      <c r="G167" s="26">
        <f>店舗数一覧_2021!G180-店舗数一覧_2020!G180</f>
        <v>0</v>
      </c>
      <c r="H167" s="26">
        <f t="shared" si="2"/>
        <v>0</v>
      </c>
      <c r="I167" s="26"/>
      <c r="J167" s="27">
        <f>IF((店舗数一覧_2020!C180=0),IF(店舗数一覧_2021!C180=0,"-","★"),(店舗数一覧_2021!C180/店舗数一覧_2020!C180)-1)</f>
        <v>0</v>
      </c>
      <c r="K167" s="27" t="str">
        <f>IF((店舗数一覧_2020!D180=0),IF(店舗数一覧_2021!D180=0,"-","★"),(店舗数一覧_2021!D180/店舗数一覧_2020!D180)-1)</f>
        <v>-</v>
      </c>
      <c r="L167" s="27" t="str">
        <f>IF((店舗数一覧_2020!E180=0),IF(店舗数一覧_2021!E180=0,"-","★"),(店舗数一覧_2021!E180/店舗数一覧_2020!E180)-1)</f>
        <v>-</v>
      </c>
      <c r="M167" s="27">
        <f>IF((店舗数一覧_2020!F180=0),IF(店舗数一覧_2021!F180=0,"-","★"),(店舗数一覧_2021!F180/店舗数一覧_2020!F180)-1)</f>
        <v>0</v>
      </c>
      <c r="N167" s="27" t="str">
        <f>IF((店舗数一覧_2020!G180=0),IF(店舗数一覧_2021!G180=0,"-","★"),(店舗数一覧_2021!G180/店舗数一覧_2020!G180)-1)</f>
        <v>-</v>
      </c>
      <c r="O167" s="27">
        <f>IF((店舗数一覧_2020!H180=0),IF(店舗数一覧_2021!H180=0,"-","★"),(店舗数一覧_2021!H180/店舗数一覧_2020!H180)-1)</f>
        <v>0</v>
      </c>
      <c r="P167" s="26"/>
      <c r="Q167" s="26"/>
      <c r="R167" s="26"/>
      <c r="S167" s="26"/>
      <c r="T167" s="26"/>
      <c r="U167" s="26"/>
      <c r="V167" s="26"/>
      <c r="W167" s="26"/>
      <c r="X167" s="26"/>
    </row>
    <row r="168" spans="1:24">
      <c r="A168" s="19" t="s">
        <v>185</v>
      </c>
      <c r="B168" s="20" t="s">
        <v>188</v>
      </c>
      <c r="C168" s="26">
        <f>店舗数一覧_2021!C181-店舗数一覧_2020!C181</f>
        <v>0</v>
      </c>
      <c r="D168" s="26">
        <f>店舗数一覧_2021!D181-店舗数一覧_2020!D181</f>
        <v>0</v>
      </c>
      <c r="E168" s="26">
        <f>店舗数一覧_2021!E181-店舗数一覧_2020!E181</f>
        <v>2</v>
      </c>
      <c r="F168" s="26">
        <f>店舗数一覧_2021!F181-店舗数一覧_2020!F181</f>
        <v>1</v>
      </c>
      <c r="G168" s="26">
        <f>店舗数一覧_2021!G181-店舗数一覧_2020!G181</f>
        <v>0</v>
      </c>
      <c r="H168" s="26">
        <f t="shared" si="2"/>
        <v>3</v>
      </c>
      <c r="I168" s="26"/>
      <c r="J168" s="27">
        <f>IF((店舗数一覧_2020!C181=0),IF(店舗数一覧_2021!C181=0,"-","★"),(店舗数一覧_2021!C181/店舗数一覧_2020!C181)-1)</f>
        <v>0</v>
      </c>
      <c r="K168" s="27">
        <f>IF((店舗数一覧_2020!D181=0),IF(店舗数一覧_2021!D181=0,"-","★"),(店舗数一覧_2021!D181/店舗数一覧_2020!D181)-1)</f>
        <v>0</v>
      </c>
      <c r="L168" s="27" t="str">
        <f>IF((店舗数一覧_2020!E181=0),IF(店舗数一覧_2021!E181=0,"-","★"),(店舗数一覧_2021!E181/店舗数一覧_2020!E181)-1)</f>
        <v>★</v>
      </c>
      <c r="M168" s="27">
        <f>IF((店舗数一覧_2020!F181=0),IF(店舗数一覧_2021!F181=0,"-","★"),(店舗数一覧_2021!F181/店舗数一覧_2020!F181)-1)</f>
        <v>0.33333333333333326</v>
      </c>
      <c r="N168" s="27">
        <f>IF((店舗数一覧_2020!G181=0),IF(店舗数一覧_2021!G181=0,"-","★"),(店舗数一覧_2021!G181/店舗数一覧_2020!G181)-1)</f>
        <v>0</v>
      </c>
      <c r="O168" s="27">
        <f>IF((店舗数一覧_2020!H181=0),IF(店舗数一覧_2021!H181=0,"-","★"),(店舗数一覧_2021!H181/店舗数一覧_2020!H181)-1)</f>
        <v>8.8235294117646967E-2</v>
      </c>
      <c r="P168" s="26"/>
      <c r="Q168" s="26"/>
      <c r="R168" s="26"/>
      <c r="S168" s="26"/>
      <c r="T168" s="26"/>
      <c r="U168" s="26"/>
      <c r="V168" s="26"/>
      <c r="W168" s="26"/>
      <c r="X168" s="26"/>
    </row>
    <row r="169" spans="1:24">
      <c r="A169" s="19" t="s">
        <v>185</v>
      </c>
      <c r="B169" s="20" t="s">
        <v>189</v>
      </c>
      <c r="C169" s="26">
        <f>店舗数一覧_2021!C182-店舗数一覧_2020!C182</f>
        <v>0</v>
      </c>
      <c r="D169" s="26">
        <f>店舗数一覧_2021!D182-店舗数一覧_2020!D182</f>
        <v>0</v>
      </c>
      <c r="E169" s="26">
        <f>店舗数一覧_2021!E182-店舗数一覧_2020!E182</f>
        <v>0</v>
      </c>
      <c r="F169" s="26">
        <f>店舗数一覧_2021!F182-店舗数一覧_2020!F182</f>
        <v>0</v>
      </c>
      <c r="G169" s="26">
        <f>店舗数一覧_2021!G182-店舗数一覧_2020!G182</f>
        <v>0</v>
      </c>
      <c r="H169" s="26">
        <f t="shared" si="2"/>
        <v>0</v>
      </c>
      <c r="I169" s="26"/>
      <c r="J169" s="27">
        <f>IF((店舗数一覧_2020!C182=0),IF(店舗数一覧_2021!C182=0,"-","★"),(店舗数一覧_2021!C182/店舗数一覧_2020!C182)-1)</f>
        <v>0</v>
      </c>
      <c r="K169" s="27">
        <f>IF((店舗数一覧_2020!D182=0),IF(店舗数一覧_2021!D182=0,"-","★"),(店舗数一覧_2021!D182/店舗数一覧_2020!D182)-1)</f>
        <v>0</v>
      </c>
      <c r="L169" s="27" t="str">
        <f>IF((店舗数一覧_2020!E182=0),IF(店舗数一覧_2021!E182=0,"-","★"),(店舗数一覧_2021!E182/店舗数一覧_2020!E182)-1)</f>
        <v>-</v>
      </c>
      <c r="M169" s="27">
        <f>IF((店舗数一覧_2020!F182=0),IF(店舗数一覧_2021!F182=0,"-","★"),(店舗数一覧_2021!F182/店舗数一覧_2020!F182)-1)</f>
        <v>0</v>
      </c>
      <c r="N169" s="27" t="str">
        <f>IF((店舗数一覧_2020!G182=0),IF(店舗数一覧_2021!G182=0,"-","★"),(店舗数一覧_2021!G182/店舗数一覧_2020!G182)-1)</f>
        <v>-</v>
      </c>
      <c r="O169" s="27">
        <f>IF((店舗数一覧_2020!H182=0),IF(店舗数一覧_2021!H182=0,"-","★"),(店舗数一覧_2021!H182/店舗数一覧_2020!H182)-1)</f>
        <v>0</v>
      </c>
      <c r="P169" s="26"/>
      <c r="Q169" s="26"/>
      <c r="R169" s="26"/>
      <c r="S169" s="26"/>
      <c r="T169" s="26"/>
      <c r="U169" s="26"/>
      <c r="V169" s="26"/>
      <c r="W169" s="26"/>
      <c r="X169" s="26"/>
    </row>
    <row r="170" spans="1:24">
      <c r="A170" s="19" t="s">
        <v>185</v>
      </c>
      <c r="B170" s="25" t="s">
        <v>190</v>
      </c>
      <c r="C170" s="26">
        <f>店舗数一覧_2021!C183-店舗数一覧_2020!C183</f>
        <v>0</v>
      </c>
      <c r="D170" s="26">
        <f>店舗数一覧_2021!D183-店舗数一覧_2020!D183</f>
        <v>0</v>
      </c>
      <c r="E170" s="26">
        <f>店舗数一覧_2021!E183-店舗数一覧_2020!E183</f>
        <v>0</v>
      </c>
      <c r="F170" s="26">
        <f>店舗数一覧_2021!F183-店舗数一覧_2020!F183</f>
        <v>0</v>
      </c>
      <c r="G170" s="26">
        <f>店舗数一覧_2021!G183-店舗数一覧_2020!G183</f>
        <v>0</v>
      </c>
      <c r="H170" s="26">
        <f t="shared" si="2"/>
        <v>0</v>
      </c>
      <c r="I170" s="26"/>
      <c r="J170" s="27">
        <f>IF((店舗数一覧_2020!C183=0),IF(店舗数一覧_2021!C183=0,"-","★"),(店舗数一覧_2021!C183/店舗数一覧_2020!C183)-1)</f>
        <v>0</v>
      </c>
      <c r="K170" s="27">
        <f>IF((店舗数一覧_2020!D183=0),IF(店舗数一覧_2021!D183=0,"-","★"),(店舗数一覧_2021!D183/店舗数一覧_2020!D183)-1)</f>
        <v>0</v>
      </c>
      <c r="L170" s="27" t="str">
        <f>IF((店舗数一覧_2020!E183=0),IF(店舗数一覧_2021!E183=0,"-","★"),(店舗数一覧_2021!E183/店舗数一覧_2020!E183)-1)</f>
        <v>-</v>
      </c>
      <c r="M170" s="27" t="str">
        <f>IF((店舗数一覧_2020!F183=0),IF(店舗数一覧_2021!F183=0,"-","★"),(店舗数一覧_2021!F183/店舗数一覧_2020!F183)-1)</f>
        <v>-</v>
      </c>
      <c r="N170" s="27" t="str">
        <f>IF((店舗数一覧_2020!G183=0),IF(店舗数一覧_2021!G183=0,"-","★"),(店舗数一覧_2021!G183/店舗数一覧_2020!G183)-1)</f>
        <v>-</v>
      </c>
      <c r="O170" s="27">
        <f>IF((店舗数一覧_2020!H183=0),IF(店舗数一覧_2021!H183=0,"-","★"),(店舗数一覧_2021!H183/店舗数一覧_2020!H183)-1)</f>
        <v>0</v>
      </c>
      <c r="P170" s="26"/>
      <c r="Q170" s="26"/>
      <c r="R170" s="26"/>
      <c r="S170" s="26"/>
      <c r="T170" s="26"/>
      <c r="U170" s="26"/>
      <c r="V170" s="26"/>
      <c r="W170" s="26"/>
      <c r="X170" s="26"/>
    </row>
    <row r="171" spans="1:24">
      <c r="A171" s="19" t="s">
        <v>185</v>
      </c>
      <c r="B171" s="25" t="s">
        <v>191</v>
      </c>
      <c r="C171" s="26">
        <f>店舗数一覧_2021!C184-店舗数一覧_2020!C184</f>
        <v>0</v>
      </c>
      <c r="D171" s="26">
        <f>店舗数一覧_2021!D184-店舗数一覧_2020!D184</f>
        <v>0</v>
      </c>
      <c r="E171" s="26">
        <f>店舗数一覧_2021!E184-店舗数一覧_2020!E184</f>
        <v>0</v>
      </c>
      <c r="F171" s="26">
        <f>店舗数一覧_2021!F184-店舗数一覧_2020!F184</f>
        <v>0</v>
      </c>
      <c r="G171" s="26">
        <f>店舗数一覧_2021!G184-店舗数一覧_2020!G184</f>
        <v>0</v>
      </c>
      <c r="H171" s="26">
        <f t="shared" si="2"/>
        <v>0</v>
      </c>
      <c r="I171" s="26"/>
      <c r="J171" s="27">
        <f>IF((店舗数一覧_2020!C184=0),IF(店舗数一覧_2021!C184=0,"-","★"),(店舗数一覧_2021!C184/店舗数一覧_2020!C184)-1)</f>
        <v>0</v>
      </c>
      <c r="K171" s="27">
        <f>IF((店舗数一覧_2020!D184=0),IF(店舗数一覧_2021!D184=0,"-","★"),(店舗数一覧_2021!D184/店舗数一覧_2020!D184)-1)</f>
        <v>0</v>
      </c>
      <c r="L171" s="27" t="str">
        <f>IF((店舗数一覧_2020!E184=0),IF(店舗数一覧_2021!E184=0,"-","★"),(店舗数一覧_2021!E184/店舗数一覧_2020!E184)-1)</f>
        <v>-</v>
      </c>
      <c r="M171" s="27" t="str">
        <f>IF((店舗数一覧_2020!F184=0),IF(店舗数一覧_2021!F184=0,"-","★"),(店舗数一覧_2021!F184/店舗数一覧_2020!F184)-1)</f>
        <v>-</v>
      </c>
      <c r="N171" s="27" t="str">
        <f>IF((店舗数一覧_2020!G184=0),IF(店舗数一覧_2021!G184=0,"-","★"),(店舗数一覧_2021!G184/店舗数一覧_2020!G184)-1)</f>
        <v>-</v>
      </c>
      <c r="O171" s="27">
        <f>IF((店舗数一覧_2020!H184=0),IF(店舗数一覧_2021!H184=0,"-","★"),(店舗数一覧_2021!H184/店舗数一覧_2020!H184)-1)</f>
        <v>0</v>
      </c>
      <c r="P171" s="26"/>
      <c r="Q171" s="26"/>
      <c r="R171" s="26"/>
      <c r="S171" s="26"/>
      <c r="T171" s="26"/>
      <c r="U171" s="26"/>
      <c r="V171" s="26"/>
      <c r="W171" s="26"/>
      <c r="X171" s="26"/>
    </row>
    <row r="172" spans="1:24">
      <c r="A172" s="19" t="s">
        <v>185</v>
      </c>
      <c r="B172" s="20" t="s">
        <v>192</v>
      </c>
      <c r="C172" s="26">
        <f>店舗数一覧_2021!C185-店舗数一覧_2020!C185</f>
        <v>0</v>
      </c>
      <c r="D172" s="26">
        <f>店舗数一覧_2021!D185-店舗数一覧_2020!D185</f>
        <v>0</v>
      </c>
      <c r="E172" s="26">
        <f>店舗数一覧_2021!E185-店舗数一覧_2020!E185</f>
        <v>0</v>
      </c>
      <c r="F172" s="26">
        <f>店舗数一覧_2021!F185-店舗数一覧_2020!F185</f>
        <v>1</v>
      </c>
      <c r="G172" s="26">
        <f>店舗数一覧_2021!G185-店舗数一覧_2020!G185</f>
        <v>0</v>
      </c>
      <c r="H172" s="26">
        <f t="shared" si="2"/>
        <v>1</v>
      </c>
      <c r="I172" s="26"/>
      <c r="J172" s="27">
        <f>IF((店舗数一覧_2020!C185=0),IF(店舗数一覧_2021!C185=0,"-","★"),(店舗数一覧_2021!C185/店舗数一覧_2020!C185)-1)</f>
        <v>0</v>
      </c>
      <c r="K172" s="27">
        <f>IF((店舗数一覧_2020!D185=0),IF(店舗数一覧_2021!D185=0,"-","★"),(店舗数一覧_2021!D185/店舗数一覧_2020!D185)-1)</f>
        <v>0</v>
      </c>
      <c r="L172" s="27" t="str">
        <f>IF((店舗数一覧_2020!E185=0),IF(店舗数一覧_2021!E185=0,"-","★"),(店舗数一覧_2021!E185/店舗数一覧_2020!E185)-1)</f>
        <v>-</v>
      </c>
      <c r="M172" s="27" t="str">
        <f>IF((店舗数一覧_2020!F185=0),IF(店舗数一覧_2021!F185=0,"-","★"),(店舗数一覧_2021!F185/店舗数一覧_2020!F185)-1)</f>
        <v>★</v>
      </c>
      <c r="N172" s="27" t="str">
        <f>IF((店舗数一覧_2020!G185=0),IF(店舗数一覧_2021!G185=0,"-","★"),(店舗数一覧_2021!G185/店舗数一覧_2020!G185)-1)</f>
        <v>-</v>
      </c>
      <c r="O172" s="27">
        <f>IF((店舗数一覧_2020!H185=0),IF(店舗数一覧_2021!H185=0,"-","★"),(店舗数一覧_2021!H185/店舗数一覧_2020!H185)-1)</f>
        <v>0.33333333333333326</v>
      </c>
      <c r="P172" s="26"/>
      <c r="Q172" s="26"/>
      <c r="R172" s="26"/>
      <c r="S172" s="26"/>
      <c r="T172" s="26"/>
      <c r="U172" s="26"/>
      <c r="V172" s="26"/>
      <c r="W172" s="26"/>
      <c r="X172" s="26"/>
    </row>
    <row r="173" spans="1:24">
      <c r="A173" s="19" t="s">
        <v>185</v>
      </c>
      <c r="B173" s="20" t="s">
        <v>193</v>
      </c>
      <c r="C173" s="26">
        <f>店舗数一覧_2021!C186-店舗数一覧_2020!C186</f>
        <v>0</v>
      </c>
      <c r="D173" s="26">
        <f>店舗数一覧_2021!D186-店舗数一覧_2020!D186</f>
        <v>0</v>
      </c>
      <c r="E173" s="26">
        <f>店舗数一覧_2021!E186-店舗数一覧_2020!E186</f>
        <v>0</v>
      </c>
      <c r="F173" s="26">
        <f>店舗数一覧_2021!F186-店舗数一覧_2020!F186</f>
        <v>0</v>
      </c>
      <c r="G173" s="26">
        <f>店舗数一覧_2021!G186-店舗数一覧_2020!G186</f>
        <v>0</v>
      </c>
      <c r="H173" s="26">
        <f t="shared" si="2"/>
        <v>0</v>
      </c>
      <c r="I173" s="26"/>
      <c r="J173" s="27">
        <f>IF((店舗数一覧_2020!C186=0),IF(店舗数一覧_2021!C186=0,"-","★"),(店舗数一覧_2021!C186/店舗数一覧_2020!C186)-1)</f>
        <v>0</v>
      </c>
      <c r="K173" s="27">
        <f>IF((店舗数一覧_2020!D186=0),IF(店舗数一覧_2021!D186=0,"-","★"),(店舗数一覧_2021!D186/店舗数一覧_2020!D186)-1)</f>
        <v>0</v>
      </c>
      <c r="L173" s="27" t="str">
        <f>IF((店舗数一覧_2020!E186=0),IF(店舗数一覧_2021!E186=0,"-","★"),(店舗数一覧_2021!E186/店舗数一覧_2020!E186)-1)</f>
        <v>-</v>
      </c>
      <c r="M173" s="27">
        <f>IF((店舗数一覧_2020!F186=0),IF(店舗数一覧_2021!F186=0,"-","★"),(店舗数一覧_2021!F186/店舗数一覧_2020!F186)-1)</f>
        <v>0</v>
      </c>
      <c r="N173" s="27" t="str">
        <f>IF((店舗数一覧_2020!G186=0),IF(店舗数一覧_2021!G186=0,"-","★"),(店舗数一覧_2021!G186/店舗数一覧_2020!G186)-1)</f>
        <v>-</v>
      </c>
      <c r="O173" s="27">
        <f>IF((店舗数一覧_2020!H186=0),IF(店舗数一覧_2021!H186=0,"-","★"),(店舗数一覧_2021!H186/店舗数一覧_2020!H186)-1)</f>
        <v>0</v>
      </c>
      <c r="P173" s="26"/>
      <c r="Q173" s="26"/>
      <c r="R173" s="26"/>
      <c r="S173" s="26"/>
      <c r="T173" s="26"/>
      <c r="U173" s="26"/>
      <c r="V173" s="26"/>
      <c r="W173" s="26"/>
      <c r="X173" s="26"/>
    </row>
    <row r="174" spans="1:24">
      <c r="A174" s="19" t="s">
        <v>185</v>
      </c>
      <c r="B174" s="20" t="s">
        <v>194</v>
      </c>
      <c r="C174" s="26">
        <f>店舗数一覧_2021!C187-店舗数一覧_2020!C187</f>
        <v>1</v>
      </c>
      <c r="D174" s="26">
        <f>店舗数一覧_2021!D187-店舗数一覧_2020!D187</f>
        <v>0</v>
      </c>
      <c r="E174" s="26">
        <f>店舗数一覧_2021!E187-店舗数一覧_2020!E187</f>
        <v>0</v>
      </c>
      <c r="F174" s="26">
        <f>店舗数一覧_2021!F187-店舗数一覧_2020!F187</f>
        <v>0</v>
      </c>
      <c r="G174" s="26">
        <f>店舗数一覧_2021!G187-店舗数一覧_2020!G187</f>
        <v>0</v>
      </c>
      <c r="H174" s="26">
        <f t="shared" si="2"/>
        <v>1</v>
      </c>
      <c r="I174" s="26"/>
      <c r="J174" s="27">
        <f>IF((店舗数一覧_2020!C187=0),IF(店舗数一覧_2021!C187=0,"-","★"),(店舗数一覧_2021!C187/店舗数一覧_2020!C187)-1)</f>
        <v>0.11111111111111116</v>
      </c>
      <c r="K174" s="27">
        <f>IF((店舗数一覧_2020!D187=0),IF(店舗数一覧_2021!D187=0,"-","★"),(店舗数一覧_2021!D187/店舗数一覧_2020!D187)-1)</f>
        <v>0</v>
      </c>
      <c r="L174" s="27" t="str">
        <f>IF((店舗数一覧_2020!E187=0),IF(店舗数一覧_2021!E187=0,"-","★"),(店舗数一覧_2021!E187/店舗数一覧_2020!E187)-1)</f>
        <v>-</v>
      </c>
      <c r="M174" s="27">
        <f>IF((店舗数一覧_2020!F187=0),IF(店舗数一覧_2021!F187=0,"-","★"),(店舗数一覧_2021!F187/店舗数一覧_2020!F187)-1)</f>
        <v>0</v>
      </c>
      <c r="N174" s="27" t="str">
        <f>IF((店舗数一覧_2020!G187=0),IF(店舗数一覧_2021!G187=0,"-","★"),(店舗数一覧_2021!G187/店舗数一覧_2020!G187)-1)</f>
        <v>-</v>
      </c>
      <c r="O174" s="27">
        <f>IF((店舗数一覧_2020!H187=0),IF(店舗数一覧_2021!H187=0,"-","★"),(店舗数一覧_2021!H187/店舗数一覧_2020!H187)-1)</f>
        <v>5.8823529411764719E-2</v>
      </c>
      <c r="P174" s="26"/>
      <c r="Q174" s="26"/>
      <c r="R174" s="26"/>
      <c r="S174" s="26"/>
      <c r="T174" s="26"/>
      <c r="U174" s="26"/>
      <c r="V174" s="26"/>
      <c r="W174" s="26"/>
      <c r="X174" s="26"/>
    </row>
    <row r="175" spans="1:24">
      <c r="A175" s="19" t="s">
        <v>185</v>
      </c>
      <c r="B175" s="20" t="s">
        <v>195</v>
      </c>
      <c r="C175" s="26">
        <f>店舗数一覧_2021!C188-店舗数一覧_2020!C188</f>
        <v>3</v>
      </c>
      <c r="D175" s="26">
        <f>店舗数一覧_2021!D188-店舗数一覧_2020!D188</f>
        <v>1</v>
      </c>
      <c r="E175" s="26">
        <f>店舗数一覧_2021!E188-店舗数一覧_2020!E188</f>
        <v>2</v>
      </c>
      <c r="F175" s="26">
        <f>店舗数一覧_2021!F188-店舗数一覧_2020!F188</f>
        <v>0</v>
      </c>
      <c r="G175" s="26">
        <f>店舗数一覧_2021!G188-店舗数一覧_2020!G188</f>
        <v>0</v>
      </c>
      <c r="H175" s="26">
        <f t="shared" si="2"/>
        <v>6</v>
      </c>
      <c r="I175" s="26"/>
      <c r="J175" s="27">
        <f>IF((店舗数一覧_2020!C188=0),IF(店舗数一覧_2021!C188=0,"-","★"),(店舗数一覧_2021!C188/店舗数一覧_2020!C188)-1)</f>
        <v>0.10000000000000009</v>
      </c>
      <c r="K175" s="27">
        <f>IF((店舗数一覧_2020!D188=0),IF(店舗数一覧_2021!D188=0,"-","★"),(店舗数一覧_2021!D188/店舗数一覧_2020!D188)-1)</f>
        <v>5.0000000000000044E-2</v>
      </c>
      <c r="L175" s="27">
        <f>IF((店舗数一覧_2020!E188=0),IF(店舗数一覧_2021!E188=0,"-","★"),(店舗数一覧_2021!E188/店舗数一覧_2020!E188)-1)</f>
        <v>1</v>
      </c>
      <c r="M175" s="27">
        <f>IF((店舗数一覧_2020!F188=0),IF(店舗数一覧_2021!F188=0,"-","★"),(店舗数一覧_2021!F188/店舗数一覧_2020!F188)-1)</f>
        <v>0</v>
      </c>
      <c r="N175" s="27" t="str">
        <f>IF((店舗数一覧_2020!G188=0),IF(店舗数一覧_2021!G188=0,"-","★"),(店舗数一覧_2021!G188/店舗数一覧_2020!G188)-1)</f>
        <v>-</v>
      </c>
      <c r="O175" s="27">
        <f>IF((店舗数一覧_2020!H188=0),IF(店舗数一覧_2021!H188=0,"-","★"),(店舗数一覧_2021!H188/店舗数一覧_2020!H188)-1)</f>
        <v>9.8360655737705027E-2</v>
      </c>
      <c r="P175" s="26"/>
      <c r="Q175" s="26"/>
      <c r="R175" s="26"/>
      <c r="S175" s="26"/>
      <c r="T175" s="26"/>
      <c r="U175" s="26"/>
      <c r="V175" s="26"/>
      <c r="W175" s="26"/>
      <c r="X175" s="26"/>
    </row>
    <row r="176" spans="1:24">
      <c r="A176" s="19" t="s">
        <v>185</v>
      </c>
      <c r="B176" s="20" t="s">
        <v>196</v>
      </c>
      <c r="C176" s="26">
        <f>店舗数一覧_2021!C189-店舗数一覧_2020!C189</f>
        <v>0</v>
      </c>
      <c r="D176" s="26">
        <f>店舗数一覧_2021!D189-店舗数一覧_2020!D189</f>
        <v>0</v>
      </c>
      <c r="E176" s="26">
        <f>店舗数一覧_2021!E189-店舗数一覧_2020!E189</f>
        <v>0</v>
      </c>
      <c r="F176" s="26">
        <f>店舗数一覧_2021!F189-店舗数一覧_2020!F189</f>
        <v>0</v>
      </c>
      <c r="G176" s="26">
        <f>店舗数一覧_2021!G189-店舗数一覧_2020!G189</f>
        <v>0</v>
      </c>
      <c r="H176" s="26">
        <f t="shared" si="2"/>
        <v>0</v>
      </c>
      <c r="I176" s="26"/>
      <c r="J176" s="27">
        <f>IF((店舗数一覧_2020!C189=0),IF(店舗数一覧_2021!C189=0,"-","★"),(店舗数一覧_2021!C189/店舗数一覧_2020!C189)-1)</f>
        <v>0</v>
      </c>
      <c r="K176" s="27">
        <f>IF((店舗数一覧_2020!D189=0),IF(店舗数一覧_2021!D189=0,"-","★"),(店舗数一覧_2021!D189/店舗数一覧_2020!D189)-1)</f>
        <v>0</v>
      </c>
      <c r="L176" s="27">
        <f>IF((店舗数一覧_2020!E189=0),IF(店舗数一覧_2021!E189=0,"-","★"),(店舗数一覧_2021!E189/店舗数一覧_2020!E189)-1)</f>
        <v>0</v>
      </c>
      <c r="M176" s="27" t="str">
        <f>IF((店舗数一覧_2020!F189=0),IF(店舗数一覧_2021!F189=0,"-","★"),(店舗数一覧_2021!F189/店舗数一覧_2020!F189)-1)</f>
        <v>-</v>
      </c>
      <c r="N176" s="27">
        <f>IF((店舗数一覧_2020!G189=0),IF(店舗数一覧_2021!G189=0,"-","★"),(店舗数一覧_2021!G189/店舗数一覧_2020!G189)-1)</f>
        <v>0</v>
      </c>
      <c r="O176" s="27">
        <f>IF((店舗数一覧_2020!H189=0),IF(店舗数一覧_2021!H189=0,"-","★"),(店舗数一覧_2021!H189/店舗数一覧_2020!H189)-1)</f>
        <v>0</v>
      </c>
      <c r="P176" s="26"/>
      <c r="Q176" s="26"/>
      <c r="R176" s="26"/>
      <c r="S176" s="26"/>
      <c r="T176" s="26"/>
      <c r="U176" s="26"/>
      <c r="V176" s="26"/>
      <c r="W176" s="26"/>
      <c r="X176" s="26"/>
    </row>
    <row r="177" spans="1:24">
      <c r="A177" s="19" t="s">
        <v>185</v>
      </c>
      <c r="B177" s="32" t="s">
        <v>197</v>
      </c>
      <c r="C177" s="26">
        <f>店舗数一覧_2021!C190-店舗数一覧_2020!C190</f>
        <v>0</v>
      </c>
      <c r="D177" s="26">
        <f>店舗数一覧_2021!D190-店舗数一覧_2020!D190</f>
        <v>0</v>
      </c>
      <c r="E177" s="26">
        <f>店舗数一覧_2021!E190-店舗数一覧_2020!E190</f>
        <v>0</v>
      </c>
      <c r="F177" s="26">
        <f>店舗数一覧_2021!F190-店舗数一覧_2020!F190</f>
        <v>-1</v>
      </c>
      <c r="G177" s="26">
        <f>店舗数一覧_2021!G190-店舗数一覧_2020!G190</f>
        <v>0</v>
      </c>
      <c r="H177" s="26">
        <f t="shared" si="2"/>
        <v>-1</v>
      </c>
      <c r="I177" s="26"/>
      <c r="J177" s="27">
        <f>IF((店舗数一覧_2020!C190=0),IF(店舗数一覧_2021!C190=0,"-","★"),(店舗数一覧_2021!C190/店舗数一覧_2020!C190)-1)</f>
        <v>0</v>
      </c>
      <c r="K177" s="27">
        <f>IF((店舗数一覧_2020!D190=0),IF(店舗数一覧_2021!D190=0,"-","★"),(店舗数一覧_2021!D190/店舗数一覧_2020!D190)-1)</f>
        <v>0</v>
      </c>
      <c r="L177" s="27">
        <f>IF((店舗数一覧_2020!E190=0),IF(店舗数一覧_2021!E190=0,"-","★"),(店舗数一覧_2021!E190/店舗数一覧_2020!E190)-1)</f>
        <v>0</v>
      </c>
      <c r="M177" s="27">
        <f>IF((店舗数一覧_2020!F190=0),IF(店舗数一覧_2021!F190=0,"-","★"),(店舗数一覧_2021!F190/店舗数一覧_2020!F190)-1)</f>
        <v>-0.33333333333333337</v>
      </c>
      <c r="N177" s="27" t="str">
        <f>IF((店舗数一覧_2020!G190=0),IF(店舗数一覧_2021!G190=0,"-","★"),(店舗数一覧_2021!G190/店舗数一覧_2020!G190)-1)</f>
        <v>-</v>
      </c>
      <c r="O177" s="27">
        <f>IF((店舗数一覧_2020!H190=0),IF(店舗数一覧_2021!H190=0,"-","★"),(店舗数一覧_2021!H190/店舗数一覧_2020!H190)-1)</f>
        <v>-0.11111111111111116</v>
      </c>
      <c r="P177" s="26"/>
      <c r="Q177" s="26"/>
      <c r="R177" s="26"/>
      <c r="S177" s="26"/>
      <c r="T177" s="26"/>
      <c r="U177" s="26"/>
      <c r="V177" s="26"/>
      <c r="W177" s="26"/>
      <c r="X177" s="26"/>
    </row>
    <row r="178" spans="1:24">
      <c r="A178" s="19" t="s">
        <v>185</v>
      </c>
      <c r="B178" s="20" t="s">
        <v>198</v>
      </c>
      <c r="C178" s="26">
        <f>店舗数一覧_2021!C191-店舗数一覧_2020!C191</f>
        <v>1</v>
      </c>
      <c r="D178" s="26">
        <f>店舗数一覧_2021!D191-店舗数一覧_2020!D191</f>
        <v>0</v>
      </c>
      <c r="E178" s="26">
        <f>店舗数一覧_2021!E191-店舗数一覧_2020!E191</f>
        <v>0</v>
      </c>
      <c r="F178" s="26">
        <f>店舗数一覧_2021!F191-店舗数一覧_2020!F191</f>
        <v>0</v>
      </c>
      <c r="G178" s="26">
        <f>店舗数一覧_2021!G191-店舗数一覧_2020!G191</f>
        <v>0</v>
      </c>
      <c r="H178" s="26">
        <f t="shared" si="2"/>
        <v>1</v>
      </c>
      <c r="I178" s="26"/>
      <c r="J178" s="27">
        <f>IF((店舗数一覧_2020!C191=0),IF(店舗数一覧_2021!C191=0,"-","★"),(店舗数一覧_2021!C191/店舗数一覧_2020!C191)-1)</f>
        <v>0.25</v>
      </c>
      <c r="K178" s="27">
        <f>IF((店舗数一覧_2020!D191=0),IF(店舗数一覧_2021!D191=0,"-","★"),(店舗数一覧_2021!D191/店舗数一覧_2020!D191)-1)</f>
        <v>0</v>
      </c>
      <c r="L178" s="27" t="str">
        <f>IF((店舗数一覧_2020!E191=0),IF(店舗数一覧_2021!E191=0,"-","★"),(店舗数一覧_2021!E191/店舗数一覧_2020!E191)-1)</f>
        <v>-</v>
      </c>
      <c r="M178" s="27">
        <f>IF((店舗数一覧_2020!F191=0),IF(店舗数一覧_2021!F191=0,"-","★"),(店舗数一覧_2021!F191/店舗数一覧_2020!F191)-1)</f>
        <v>0</v>
      </c>
      <c r="N178" s="27" t="str">
        <f>IF((店舗数一覧_2020!G191=0),IF(店舗数一覧_2021!G191=0,"-","★"),(店舗数一覧_2021!G191/店舗数一覧_2020!G191)-1)</f>
        <v>-</v>
      </c>
      <c r="O178" s="27">
        <f>IF((店舗数一覧_2020!H191=0),IF(店舗数一覧_2021!H191=0,"-","★"),(店舗数一覧_2021!H191/店舗数一覧_2020!H191)-1)</f>
        <v>0.14285714285714279</v>
      </c>
      <c r="P178" s="26"/>
      <c r="Q178" s="26"/>
      <c r="R178" s="26"/>
      <c r="S178" s="26"/>
      <c r="T178" s="26"/>
      <c r="U178" s="26"/>
      <c r="V178" s="26"/>
      <c r="W178" s="26"/>
      <c r="X178" s="26"/>
    </row>
    <row r="179" spans="1:24">
      <c r="A179" s="19" t="s">
        <v>185</v>
      </c>
      <c r="B179" s="20" t="s">
        <v>199</v>
      </c>
      <c r="C179" s="26">
        <f>店舗数一覧_2021!C192-店舗数一覧_2020!C192</f>
        <v>0</v>
      </c>
      <c r="D179" s="26">
        <f>店舗数一覧_2021!D192-店舗数一覧_2020!D192</f>
        <v>1</v>
      </c>
      <c r="E179" s="26">
        <f>店舗数一覧_2021!E192-店舗数一覧_2020!E192</f>
        <v>0</v>
      </c>
      <c r="F179" s="26">
        <f>店舗数一覧_2021!F192-店舗数一覧_2020!F192</f>
        <v>0</v>
      </c>
      <c r="G179" s="26">
        <f>店舗数一覧_2021!G192-店舗数一覧_2020!G192</f>
        <v>0</v>
      </c>
      <c r="H179" s="26">
        <f t="shared" si="2"/>
        <v>1</v>
      </c>
      <c r="I179" s="26"/>
      <c r="J179" s="27">
        <f>IF((店舗数一覧_2020!C192=0),IF(店舗数一覧_2021!C192=0,"-","★"),(店舗数一覧_2021!C192/店舗数一覧_2020!C192)-1)</f>
        <v>0</v>
      </c>
      <c r="K179" s="27">
        <f>IF((店舗数一覧_2020!D192=0),IF(店舗数一覧_2021!D192=0,"-","★"),(店舗数一覧_2021!D192/店舗数一覧_2020!D192)-1)</f>
        <v>0.19999999999999996</v>
      </c>
      <c r="L179" s="27">
        <f>IF((店舗数一覧_2020!E192=0),IF(店舗数一覧_2021!E192=0,"-","★"),(店舗数一覧_2021!E192/店舗数一覧_2020!E192)-1)</f>
        <v>0</v>
      </c>
      <c r="M179" s="27">
        <f>IF((店舗数一覧_2020!F192=0),IF(店舗数一覧_2021!F192=0,"-","★"),(店舗数一覧_2021!F192/店舗数一覧_2020!F192)-1)</f>
        <v>0</v>
      </c>
      <c r="N179" s="27" t="str">
        <f>IF((店舗数一覧_2020!G192=0),IF(店舗数一覧_2021!G192=0,"-","★"),(店舗数一覧_2021!G192/店舗数一覧_2020!G192)-1)</f>
        <v>-</v>
      </c>
      <c r="O179" s="27">
        <f>IF((店舗数一覧_2020!H192=0),IF(店舗数一覧_2021!H192=0,"-","★"),(店舗数一覧_2021!H192/店舗数一覧_2020!H192)-1)</f>
        <v>5.555555555555558E-2</v>
      </c>
      <c r="P179" s="26"/>
      <c r="Q179" s="26"/>
      <c r="R179" s="26"/>
      <c r="S179" s="26"/>
      <c r="T179" s="26"/>
      <c r="U179" s="26"/>
      <c r="V179" s="26"/>
      <c r="W179" s="26"/>
      <c r="X179" s="26"/>
    </row>
    <row r="180" spans="1:24">
      <c r="A180" s="19" t="s">
        <v>185</v>
      </c>
      <c r="B180" s="25" t="s">
        <v>200</v>
      </c>
      <c r="C180" s="26">
        <f>店舗数一覧_2021!C193-店舗数一覧_2020!C193</f>
        <v>0</v>
      </c>
      <c r="D180" s="26">
        <f>店舗数一覧_2021!D193-店舗数一覧_2020!D193</f>
        <v>0</v>
      </c>
      <c r="E180" s="26">
        <f>店舗数一覧_2021!E193-店舗数一覧_2020!E193</f>
        <v>0</v>
      </c>
      <c r="F180" s="26">
        <f>店舗数一覧_2021!F193-店舗数一覧_2020!F193</f>
        <v>0</v>
      </c>
      <c r="G180" s="26">
        <f>店舗数一覧_2021!G193-店舗数一覧_2020!G193</f>
        <v>0</v>
      </c>
      <c r="H180" s="26">
        <f t="shared" si="2"/>
        <v>0</v>
      </c>
      <c r="I180" s="26"/>
      <c r="J180" s="27">
        <f>IF((店舗数一覧_2020!C193=0),IF(店舗数一覧_2021!C193=0,"-","★"),(店舗数一覧_2021!C193/店舗数一覧_2020!C193)-1)</f>
        <v>0</v>
      </c>
      <c r="K180" s="27">
        <f>IF((店舗数一覧_2020!D193=0),IF(店舗数一覧_2021!D193=0,"-","★"),(店舗数一覧_2021!D193/店舗数一覧_2020!D193)-1)</f>
        <v>0</v>
      </c>
      <c r="L180" s="27" t="str">
        <f>IF((店舗数一覧_2020!E193=0),IF(店舗数一覧_2021!E193=0,"-","★"),(店舗数一覧_2021!E193/店舗数一覧_2020!E193)-1)</f>
        <v>-</v>
      </c>
      <c r="M180" s="27" t="str">
        <f>IF((店舗数一覧_2020!F193=0),IF(店舗数一覧_2021!F193=0,"-","★"),(店舗数一覧_2021!F193/店舗数一覧_2020!F193)-1)</f>
        <v>-</v>
      </c>
      <c r="N180" s="27" t="str">
        <f>IF((店舗数一覧_2020!G193=0),IF(店舗数一覧_2021!G193=0,"-","★"),(店舗数一覧_2021!G193/店舗数一覧_2020!G193)-1)</f>
        <v>-</v>
      </c>
      <c r="O180" s="27">
        <f>IF((店舗数一覧_2020!H193=0),IF(店舗数一覧_2021!H193=0,"-","★"),(店舗数一覧_2021!H193/店舗数一覧_2020!H193)-1)</f>
        <v>0</v>
      </c>
      <c r="P180" s="26"/>
      <c r="Q180" s="26"/>
      <c r="R180" s="26"/>
      <c r="S180" s="26"/>
      <c r="T180" s="26"/>
      <c r="U180" s="26"/>
      <c r="V180" s="26"/>
      <c r="W180" s="26"/>
      <c r="X180" s="26"/>
    </row>
    <row r="181" spans="1:24">
      <c r="A181" s="19" t="s">
        <v>185</v>
      </c>
      <c r="B181" s="28" t="s">
        <v>201</v>
      </c>
      <c r="C181" s="26">
        <f>店舗数一覧_2021!C194-店舗数一覧_2020!C194</f>
        <v>0</v>
      </c>
      <c r="D181" s="26">
        <f>店舗数一覧_2021!D194-店舗数一覧_2020!D194</f>
        <v>0</v>
      </c>
      <c r="E181" s="26">
        <f>店舗数一覧_2021!E194-店舗数一覧_2020!E194</f>
        <v>0</v>
      </c>
      <c r="F181" s="26">
        <f>店舗数一覧_2021!F194-店舗数一覧_2020!F194</f>
        <v>1</v>
      </c>
      <c r="G181" s="26">
        <f>店舗数一覧_2021!G194-店舗数一覧_2020!G194</f>
        <v>0</v>
      </c>
      <c r="H181" s="26">
        <f t="shared" si="2"/>
        <v>1</v>
      </c>
      <c r="I181" s="26"/>
      <c r="J181" s="27">
        <f>IF((店舗数一覧_2020!C194=0),IF(店舗数一覧_2021!C194=0,"-","★"),(店舗数一覧_2021!C194/店舗数一覧_2020!C194)-1)</f>
        <v>0</v>
      </c>
      <c r="K181" s="27">
        <f>IF((店舗数一覧_2020!D194=0),IF(店舗数一覧_2021!D194=0,"-","★"),(店舗数一覧_2021!D194/店舗数一覧_2020!D194)-1)</f>
        <v>0</v>
      </c>
      <c r="L181" s="27">
        <f>IF((店舗数一覧_2020!E194=0),IF(店舗数一覧_2021!E194=0,"-","★"),(店舗数一覧_2021!E194/店舗数一覧_2020!E194)-1)</f>
        <v>0</v>
      </c>
      <c r="M181" s="27" t="str">
        <f>IF((店舗数一覧_2020!F194=0),IF(店舗数一覧_2021!F194=0,"-","★"),(店舗数一覧_2021!F194/店舗数一覧_2020!F194)-1)</f>
        <v>★</v>
      </c>
      <c r="N181" s="27" t="str">
        <f>IF((店舗数一覧_2020!G194=0),IF(店舗数一覧_2021!G194=0,"-","★"),(店舗数一覧_2021!G194/店舗数一覧_2020!G194)-1)</f>
        <v>-</v>
      </c>
      <c r="O181" s="27">
        <f>IF((店舗数一覧_2020!H194=0),IF(店舗数一覧_2021!H194=0,"-","★"),(店舗数一覧_2021!H194/店舗数一覧_2020!H194)-1)</f>
        <v>8.3333333333333259E-2</v>
      </c>
      <c r="P181" s="26"/>
      <c r="Q181" s="26"/>
      <c r="R181" s="26"/>
      <c r="S181" s="26"/>
      <c r="T181" s="26"/>
      <c r="U181" s="26"/>
      <c r="V181" s="26"/>
      <c r="W181" s="26"/>
      <c r="X181" s="26"/>
    </row>
    <row r="182" spans="1:24">
      <c r="A182" s="19" t="s">
        <v>185</v>
      </c>
      <c r="B182" s="20" t="s">
        <v>202</v>
      </c>
      <c r="C182" s="26">
        <f>店舗数一覧_2021!C195-店舗数一覧_2020!C195</f>
        <v>0</v>
      </c>
      <c r="D182" s="26">
        <f>店舗数一覧_2021!D195-店舗数一覧_2020!D195</f>
        <v>0</v>
      </c>
      <c r="E182" s="26">
        <f>店舗数一覧_2021!E195-店舗数一覧_2020!E195</f>
        <v>0</v>
      </c>
      <c r="F182" s="26">
        <f>店舗数一覧_2021!F195-店舗数一覧_2020!F195</f>
        <v>0</v>
      </c>
      <c r="G182" s="26">
        <f>店舗数一覧_2021!G195-店舗数一覧_2020!G195</f>
        <v>0</v>
      </c>
      <c r="H182" s="26">
        <f t="shared" si="2"/>
        <v>0</v>
      </c>
      <c r="I182" s="26"/>
      <c r="J182" s="27">
        <f>IF((店舗数一覧_2020!C195=0),IF(店舗数一覧_2021!C195=0,"-","★"),(店舗数一覧_2021!C195/店舗数一覧_2020!C195)-1)</f>
        <v>0</v>
      </c>
      <c r="K182" s="27">
        <f>IF((店舗数一覧_2020!D195=0),IF(店舗数一覧_2021!D195=0,"-","★"),(店舗数一覧_2021!D195/店舗数一覧_2020!D195)-1)</f>
        <v>0</v>
      </c>
      <c r="L182" s="27" t="str">
        <f>IF((店舗数一覧_2020!E195=0),IF(店舗数一覧_2021!E195=0,"-","★"),(店舗数一覧_2021!E195/店舗数一覧_2020!E195)-1)</f>
        <v>-</v>
      </c>
      <c r="M182" s="27" t="str">
        <f>IF((店舗数一覧_2020!F195=0),IF(店舗数一覧_2021!F195=0,"-","★"),(店舗数一覧_2021!F195/店舗数一覧_2020!F195)-1)</f>
        <v>-</v>
      </c>
      <c r="N182" s="27" t="str">
        <f>IF((店舗数一覧_2020!G195=0),IF(店舗数一覧_2021!G195=0,"-","★"),(店舗数一覧_2021!G195/店舗数一覧_2020!G195)-1)</f>
        <v>-</v>
      </c>
      <c r="O182" s="27">
        <f>IF((店舗数一覧_2020!H195=0),IF(店舗数一覧_2021!H195=0,"-","★"),(店舗数一覧_2021!H195/店舗数一覧_2020!H195)-1)</f>
        <v>0</v>
      </c>
      <c r="P182" s="26"/>
      <c r="Q182" s="26"/>
      <c r="R182" s="26"/>
      <c r="S182" s="26"/>
      <c r="T182" s="26"/>
      <c r="U182" s="26"/>
      <c r="V182" s="26"/>
      <c r="W182" s="26"/>
      <c r="X182" s="26"/>
    </row>
    <row r="183" spans="1:24">
      <c r="A183" s="19" t="s">
        <v>185</v>
      </c>
      <c r="B183" s="20" t="s">
        <v>203</v>
      </c>
      <c r="C183" s="26">
        <f>店舗数一覧_2021!C196-店舗数一覧_2020!C196</f>
        <v>2</v>
      </c>
      <c r="D183" s="26">
        <f>店舗数一覧_2021!D196-店舗数一覧_2020!D196</f>
        <v>1</v>
      </c>
      <c r="E183" s="26">
        <f>店舗数一覧_2021!E196-店舗数一覧_2020!E196</f>
        <v>0</v>
      </c>
      <c r="F183" s="26">
        <f>店舗数一覧_2021!F196-店舗数一覧_2020!F196</f>
        <v>0</v>
      </c>
      <c r="G183" s="26">
        <f>店舗数一覧_2021!G196-店舗数一覧_2020!G196</f>
        <v>0</v>
      </c>
      <c r="H183" s="26">
        <f t="shared" si="2"/>
        <v>3</v>
      </c>
      <c r="I183" s="26"/>
      <c r="J183" s="27">
        <f>IF((店舗数一覧_2020!C196=0),IF(店舗数一覧_2021!C196=0,"-","★"),(店舗数一覧_2021!C196/店舗数一覧_2020!C196)-1)</f>
        <v>0.66666666666666674</v>
      </c>
      <c r="K183" s="27">
        <f>IF((店舗数一覧_2020!D196=0),IF(店舗数一覧_2021!D196=0,"-","★"),(店舗数一覧_2021!D196/店舗数一覧_2020!D196)-1)</f>
        <v>1</v>
      </c>
      <c r="L183" s="27" t="str">
        <f>IF((店舗数一覧_2020!E196=0),IF(店舗数一覧_2021!E196=0,"-","★"),(店舗数一覧_2021!E196/店舗数一覧_2020!E196)-1)</f>
        <v>-</v>
      </c>
      <c r="M183" s="27" t="str">
        <f>IF((店舗数一覧_2020!F196=0),IF(店舗数一覧_2021!F196=0,"-","★"),(店舗数一覧_2021!F196/店舗数一覧_2020!F196)-1)</f>
        <v>-</v>
      </c>
      <c r="N183" s="27" t="str">
        <f>IF((店舗数一覧_2020!G196=0),IF(店舗数一覧_2021!G196=0,"-","★"),(店舗数一覧_2021!G196/店舗数一覧_2020!G196)-1)</f>
        <v>-</v>
      </c>
      <c r="O183" s="27">
        <f>IF((店舗数一覧_2020!H196=0),IF(店舗数一覧_2021!H196=0,"-","★"),(店舗数一覧_2021!H196/店舗数一覧_2020!H196)-1)</f>
        <v>0.75</v>
      </c>
      <c r="P183" s="26"/>
      <c r="Q183" s="26"/>
      <c r="R183" s="26"/>
      <c r="S183" s="26"/>
      <c r="T183" s="26"/>
      <c r="U183" s="26"/>
      <c r="V183" s="26"/>
      <c r="W183" s="26"/>
      <c r="X183" s="26"/>
    </row>
    <row r="184" spans="1:24">
      <c r="A184" s="19" t="s">
        <v>185</v>
      </c>
      <c r="B184" s="29" t="s">
        <v>204</v>
      </c>
      <c r="C184" s="26">
        <f>店舗数一覧_2021!C197-店舗数一覧_2020!C197</f>
        <v>0</v>
      </c>
      <c r="D184" s="26">
        <f>店舗数一覧_2021!D197-店舗数一覧_2020!D197</f>
        <v>1</v>
      </c>
      <c r="E184" s="26">
        <f>店舗数一覧_2021!E197-店舗数一覧_2020!E197</f>
        <v>0</v>
      </c>
      <c r="F184" s="26">
        <f>店舗数一覧_2021!F197-店舗数一覧_2020!F197</f>
        <v>0</v>
      </c>
      <c r="G184" s="26">
        <f>店舗数一覧_2021!G197-店舗数一覧_2020!G197</f>
        <v>0</v>
      </c>
      <c r="H184" s="26">
        <f t="shared" si="2"/>
        <v>1</v>
      </c>
      <c r="I184" s="26"/>
      <c r="J184" s="27">
        <f>IF((店舗数一覧_2020!C197=0),IF(店舗数一覧_2021!C197=0,"-","★"),(店舗数一覧_2021!C197/店舗数一覧_2020!C197)-1)</f>
        <v>0</v>
      </c>
      <c r="K184" s="27" t="str">
        <f>IF((店舗数一覧_2020!D197=0),IF(店舗数一覧_2021!D197=0,"-","★"),(店舗数一覧_2021!D197/店舗数一覧_2020!D197)-1)</f>
        <v>★</v>
      </c>
      <c r="L184" s="27">
        <f>IF((店舗数一覧_2020!E197=0),IF(店舗数一覧_2021!E197=0,"-","★"),(店舗数一覧_2021!E197/店舗数一覧_2020!E197)-1)</f>
        <v>0</v>
      </c>
      <c r="M184" s="27" t="str">
        <f>IF((店舗数一覧_2020!F197=0),IF(店舗数一覧_2021!F197=0,"-","★"),(店舗数一覧_2021!F197/店舗数一覧_2020!F197)-1)</f>
        <v>-</v>
      </c>
      <c r="N184" s="27" t="str">
        <f>IF((店舗数一覧_2020!G197=0),IF(店舗数一覧_2021!G197=0,"-","★"),(店舗数一覧_2021!G197/店舗数一覧_2020!G197)-1)</f>
        <v>-</v>
      </c>
      <c r="O184" s="27">
        <f>IF((店舗数一覧_2020!H197=0),IF(店舗数一覧_2021!H197=0,"-","★"),(店舗数一覧_2021!H197/店舗数一覧_2020!H197)-1)</f>
        <v>0.33333333333333326</v>
      </c>
      <c r="P184" s="26"/>
      <c r="Q184" s="27">
        <f>IF((店舗数一覧_2020!N198=0),IF(店舗数一覧_2021!M198=0,"-","★"),(店舗数一覧_2021!M198/店舗数一覧_2020!N198)-1)</f>
        <v>7.9646017699114946E-2</v>
      </c>
      <c r="R184" s="27">
        <f>IF((店舗数一覧_2020!O198=0),IF(店舗数一覧_2021!N198=0,"-","★"),(店舗数一覧_2021!N198/店舗数一覧_2020!O198)-1)</f>
        <v>5.7971014492753659E-2</v>
      </c>
      <c r="S184" s="27">
        <f>IF((店舗数一覧_2020!P198=0),IF(店舗数一覧_2021!O198=0,"-","★"),(店舗数一覧_2021!O198/店舗数一覧_2020!P198)-1)</f>
        <v>0.30000000000000004</v>
      </c>
      <c r="T184" s="27">
        <f>IF((店舗数一覧_2020!Q198=0),IF(店舗数一覧_2021!P198=0,"-","★"),(店舗数一覧_2021!P198/店舗数一覧_2020!Q198)-1)</f>
        <v>8.3333333333333259E-2</v>
      </c>
      <c r="U184" s="27">
        <f>IF((店舗数一覧_2020!R198=0),IF(店舗数一覧_2021!Q198=0,"-","★"),(店舗数一覧_2021!Q198/店舗数一覧_2020!R198)-1)</f>
        <v>0</v>
      </c>
      <c r="V184" s="27">
        <f>IF((店舗数一覧_2020!S198=0),IF(店舗数一覧_2021!R198=0,"-","★"),(店舗数一覧_2021!R198/店舗数一覧_2020!S198)-1)</f>
        <v>8.2191780821917915E-2</v>
      </c>
      <c r="W184" s="26"/>
      <c r="X184" s="26"/>
    </row>
    <row r="185" spans="1:24">
      <c r="A185" s="19" t="s">
        <v>185</v>
      </c>
      <c r="B185" s="20" t="s">
        <v>205</v>
      </c>
      <c r="C185" s="26">
        <f>店舗数一覧_2021!C198-店舗数一覧_2020!C198</f>
        <v>0</v>
      </c>
      <c r="D185" s="26">
        <f>店舗数一覧_2021!D198-店舗数一覧_2020!D198</f>
        <v>0</v>
      </c>
      <c r="E185" s="26">
        <f>店舗数一覧_2021!E198-店舗数一覧_2020!E198</f>
        <v>0</v>
      </c>
      <c r="F185" s="26">
        <f>店舗数一覧_2021!F198-店舗数一覧_2020!F198</f>
        <v>0</v>
      </c>
      <c r="G185" s="26">
        <f>店舗数一覧_2021!G198-店舗数一覧_2020!G198</f>
        <v>0</v>
      </c>
      <c r="H185" s="26">
        <f t="shared" si="2"/>
        <v>0</v>
      </c>
      <c r="I185" s="26"/>
      <c r="J185" s="27">
        <f>IF((店舗数一覧_2020!C198=0),IF(店舗数一覧_2021!C198=0,"-","★"),(店舗数一覧_2021!C198/店舗数一覧_2020!C198)-1)</f>
        <v>0</v>
      </c>
      <c r="K185" s="27">
        <f>IF((店舗数一覧_2020!D198=0),IF(店舗数一覧_2021!D198=0,"-","★"),(店舗数一覧_2021!D198/店舗数一覧_2020!D198)-1)</f>
        <v>0</v>
      </c>
      <c r="L185" s="27" t="str">
        <f>IF((店舗数一覧_2020!E198=0),IF(店舗数一覧_2021!E198=0,"-","★"),(店舗数一覧_2021!E198/店舗数一覧_2020!E198)-1)</f>
        <v>-</v>
      </c>
      <c r="M185" s="27" t="str">
        <f>IF((店舗数一覧_2020!F198=0),IF(店舗数一覧_2021!F198=0,"-","★"),(店舗数一覧_2021!F198/店舗数一覧_2020!F198)-1)</f>
        <v>-</v>
      </c>
      <c r="N185" s="27" t="str">
        <f>IF((店舗数一覧_2020!G198=0),IF(店舗数一覧_2021!G198=0,"-","★"),(店舗数一覧_2021!G198/店舗数一覧_2020!G198)-1)</f>
        <v>-</v>
      </c>
      <c r="O185" s="27">
        <f>IF((店舗数一覧_2020!H198=0),IF(店舗数一覧_2021!H198=0,"-","★"),(店舗数一覧_2021!H198/店舗数一覧_2020!H198)-1)</f>
        <v>0</v>
      </c>
      <c r="P185" s="26"/>
      <c r="Q185" s="26">
        <f>SUM(C166:C185)</f>
        <v>9</v>
      </c>
      <c r="R185" s="26">
        <f>SUM(D166:D185)</f>
        <v>4</v>
      </c>
      <c r="S185" s="26">
        <f>SUM(E166:E185)</f>
        <v>3</v>
      </c>
      <c r="T185" s="26">
        <f>SUM(F166:F185)</f>
        <v>2</v>
      </c>
      <c r="U185" s="26">
        <f>SUM(G166:G185)</f>
        <v>0</v>
      </c>
      <c r="V185" s="26">
        <f>SUM(Q185:U185)</f>
        <v>18</v>
      </c>
      <c r="W185" s="26"/>
      <c r="X185" s="26"/>
    </row>
    <row r="186" spans="1:24">
      <c r="A186" s="19" t="s">
        <v>184</v>
      </c>
      <c r="B186" s="20" t="s">
        <v>119</v>
      </c>
      <c r="C186" s="26">
        <f>店舗数一覧_2021!C176-店舗数一覧_2020!C176</f>
        <v>0</v>
      </c>
      <c r="D186" s="26">
        <f>店舗数一覧_2021!D176-店舗数一覧_2020!D176</f>
        <v>2</v>
      </c>
      <c r="E186" s="26">
        <f>店舗数一覧_2021!E176-店舗数一覧_2020!E176</f>
        <v>0</v>
      </c>
      <c r="F186" s="26">
        <f>店舗数一覧_2021!F176-店舗数一覧_2020!F176</f>
        <v>0</v>
      </c>
      <c r="G186" s="26">
        <f>店舗数一覧_2021!G176-店舗数一覧_2020!G176</f>
        <v>0</v>
      </c>
      <c r="H186" s="26">
        <f t="shared" si="2"/>
        <v>2</v>
      </c>
      <c r="I186" s="26"/>
      <c r="J186" s="27">
        <f>IF((店舗数一覧_2020!C176=0),IF(店舗数一覧_2021!C176=0,"-","★"),(店舗数一覧_2021!C176/店舗数一覧_2020!C176)-1)</f>
        <v>0</v>
      </c>
      <c r="K186" s="27">
        <f>IF((店舗数一覧_2020!D176=0),IF(店舗数一覧_2021!D176=0,"-","★"),(店舗数一覧_2021!D176/店舗数一覧_2020!D176)-1)</f>
        <v>0.14285714285714279</v>
      </c>
      <c r="L186" s="27">
        <f>IF((店舗数一覧_2020!E176=0),IF(店舗数一覧_2021!E176=0,"-","★"),(店舗数一覧_2021!E176/店舗数一覧_2020!E176)-1)</f>
        <v>0</v>
      </c>
      <c r="M186" s="27">
        <f>IF((店舗数一覧_2020!F176=0),IF(店舗数一覧_2021!F176=0,"-","★"),(店舗数一覧_2021!F176/店舗数一覧_2020!F176)-1)</f>
        <v>0</v>
      </c>
      <c r="N186" s="27">
        <f>IF((店舗数一覧_2020!G176=0),IF(店舗数一覧_2021!G176=0,"-","★"),(店舗数一覧_2021!G176/店舗数一覧_2020!G176)-1)</f>
        <v>0</v>
      </c>
      <c r="O186" s="27">
        <f>IF((店舗数一覧_2020!H176=0),IF(店舗数一覧_2021!H176=0,"-","★"),(店舗数一覧_2021!H176/店舗数一覧_2020!H176)-1)</f>
        <v>4.2553191489361764E-2</v>
      </c>
      <c r="P186" s="26"/>
      <c r="Q186" s="27">
        <f>IF((店舗数一覧_2020!N177=0),IF(店舗数一覧_2021!M177=0,"-","★"),(店舗数一覧_2021!M177/店舗数一覧_2020!N177)-1)</f>
        <v>7.9365079365079305E-2</v>
      </c>
      <c r="R186" s="27">
        <f>IF((店舗数一覧_2020!O177=0),IF(店舗数一覧_2021!N177=0,"-","★"),(店舗数一覧_2021!N177/店舗数一覧_2020!O177)-1)</f>
        <v>7.8947368421052655E-2</v>
      </c>
      <c r="S186" s="27">
        <f>IF((店舗数一覧_2020!P177=0),IF(店舗数一覧_2021!O177=0,"-","★"),(店舗数一覧_2021!O177/店舗数一覧_2020!P177)-1)</f>
        <v>-0.25</v>
      </c>
      <c r="T186" s="27">
        <f>IF((店舗数一覧_2020!Q177=0),IF(店舗数一覧_2021!P177=0,"-","★"),(店舗数一覧_2021!P177/店舗数一覧_2020!Q177)-1)</f>
        <v>0</v>
      </c>
      <c r="U186" s="27">
        <f>IF((店舗数一覧_2020!R177=0),IF(店舗数一覧_2021!Q177=0,"-","★"),(店舗数一覧_2021!Q177/店舗数一覧_2020!R177)-1)</f>
        <v>0</v>
      </c>
      <c r="V186" s="27">
        <f>IF((店舗数一覧_2020!S177=0),IF(店舗数一覧_2021!R177=0,"-","★"),(店舗数一覧_2021!R177/店舗数一覧_2020!S177)-1)</f>
        <v>5.9322033898305149E-2</v>
      </c>
      <c r="W186" s="26"/>
      <c r="X186" s="26"/>
    </row>
    <row r="187" spans="1:24">
      <c r="A187" s="19" t="s">
        <v>184</v>
      </c>
      <c r="B187" s="20" t="s">
        <v>95</v>
      </c>
      <c r="C187" s="26">
        <f>店舗数一覧_2021!C177-店舗数一覧_2020!C177</f>
        <v>5</v>
      </c>
      <c r="D187" s="26">
        <f>店舗数一覧_2021!D177-店舗数一覧_2020!D177</f>
        <v>1</v>
      </c>
      <c r="E187" s="26">
        <f>店舗数一覧_2021!E177-店舗数一覧_2020!E177</f>
        <v>-1</v>
      </c>
      <c r="F187" s="26">
        <f>店舗数一覧_2021!F177-店舗数一覧_2020!F177</f>
        <v>0</v>
      </c>
      <c r="G187" s="26">
        <f>店舗数一覧_2021!G177-店舗数一覧_2020!G177</f>
        <v>0</v>
      </c>
      <c r="H187" s="26">
        <f t="shared" si="2"/>
        <v>5</v>
      </c>
      <c r="I187" s="26"/>
      <c r="J187" s="27">
        <f>IF((店舗数一覧_2020!C177=0),IF(店舗数一覧_2021!C177=0,"-","★"),(店舗数一覧_2021!C177/店舗数一覧_2020!C177)-1)</f>
        <v>0.13513513513513509</v>
      </c>
      <c r="K187" s="27">
        <f>IF((店舗数一覧_2020!D177=0),IF(店舗数一覧_2021!D177=0,"-","★"),(店舗数一覧_2021!D177/店舗数一覧_2020!D177)-1)</f>
        <v>4.1666666666666741E-2</v>
      </c>
      <c r="L187" s="27">
        <f>IF((店舗数一覧_2020!E177=0),IF(店舗数一覧_2021!E177=0,"-","★"),(店舗数一覧_2021!E177/店舗数一覧_2020!E177)-1)</f>
        <v>-0.33333333333333337</v>
      </c>
      <c r="M187" s="27">
        <f>IF((店舗数一覧_2020!F177=0),IF(店舗数一覧_2021!F177=0,"-","★"),(店舗数一覧_2021!F177/店舗数一覧_2020!F177)-1)</f>
        <v>0</v>
      </c>
      <c r="N187" s="27">
        <f>IF((店舗数一覧_2020!G177=0),IF(店舗数一覧_2021!G177=0,"-","★"),(店舗数一覧_2021!G177/店舗数一覧_2020!G177)-1)</f>
        <v>0</v>
      </c>
      <c r="O187" s="27">
        <f>IF((店舗数一覧_2020!H177=0),IF(店舗数一覧_2021!H177=0,"-","★"),(店舗数一覧_2021!H177/店舗数一覧_2020!H177)-1)</f>
        <v>7.0422535211267512E-2</v>
      </c>
      <c r="P187" s="26"/>
      <c r="Q187" s="26">
        <f>SUM(C186:C187)</f>
        <v>5</v>
      </c>
      <c r="R187" s="26">
        <f>SUM(D186:D187)</f>
        <v>3</v>
      </c>
      <c r="S187" s="26">
        <f>SUM(E186:E187)</f>
        <v>-1</v>
      </c>
      <c r="T187" s="26">
        <f>SUM(F186:F187)</f>
        <v>0</v>
      </c>
      <c r="U187" s="26">
        <f>SUM(G186:G187)</f>
        <v>0</v>
      </c>
      <c r="V187" s="26">
        <f>SUM(Q187:U187)</f>
        <v>7</v>
      </c>
      <c r="W187" s="26"/>
      <c r="X187" s="26"/>
    </row>
    <row r="188" spans="1:24">
      <c r="A188" s="19" t="s">
        <v>206</v>
      </c>
      <c r="B188" s="31" t="s">
        <v>207</v>
      </c>
      <c r="C188" s="26">
        <f>店舗数一覧_2021!C200-店舗数一覧_2020!C200</f>
        <v>1</v>
      </c>
      <c r="D188" s="26">
        <f>店舗数一覧_2021!D200-店舗数一覧_2020!D200</f>
        <v>0</v>
      </c>
      <c r="E188" s="26">
        <f>店舗数一覧_2021!E200-店舗数一覧_2020!E200</f>
        <v>0</v>
      </c>
      <c r="F188" s="26">
        <f>店舗数一覧_2021!F200-店舗数一覧_2020!F200</f>
        <v>0</v>
      </c>
      <c r="G188" s="26">
        <f>店舗数一覧_2021!G200-店舗数一覧_2020!G200</f>
        <v>0</v>
      </c>
      <c r="H188" s="26">
        <f t="shared" si="2"/>
        <v>1</v>
      </c>
      <c r="I188" s="26"/>
      <c r="J188" s="27">
        <f>IF((店舗数一覧_2020!C200=0),IF(店舗数一覧_2021!C200=0,"-","★"),(店舗数一覧_2021!C200/店舗数一覧_2020!C200)-1)</f>
        <v>1</v>
      </c>
      <c r="K188" s="27">
        <f>IF((店舗数一覧_2020!D200=0),IF(店舗数一覧_2021!D200=0,"-","★"),(店舗数一覧_2021!D200/店舗数一覧_2020!D200)-1)</f>
        <v>0</v>
      </c>
      <c r="L188" s="27" t="str">
        <f>IF((店舗数一覧_2020!E200=0),IF(店舗数一覧_2021!E200=0,"-","★"),(店舗数一覧_2021!E200/店舗数一覧_2020!E200)-1)</f>
        <v>-</v>
      </c>
      <c r="M188" s="27">
        <f>IF((店舗数一覧_2020!F200=0),IF(店舗数一覧_2021!F200=0,"-","★"),(店舗数一覧_2021!F200/店舗数一覧_2020!F200)-1)</f>
        <v>0</v>
      </c>
      <c r="N188" s="27" t="str">
        <f>IF((店舗数一覧_2020!G200=0),IF(店舗数一覧_2021!G200=0,"-","★"),(店舗数一覧_2021!G200/店舗数一覧_2020!G200)-1)</f>
        <v>-</v>
      </c>
      <c r="O188" s="27">
        <f>IF((店舗数一覧_2020!H200=0),IF(店舗数一覧_2021!H200=0,"-","★"),(店舗数一覧_2021!H200/店舗数一覧_2020!H200)-1)</f>
        <v>0.25</v>
      </c>
      <c r="P188" s="26"/>
      <c r="Q188" s="26"/>
      <c r="R188" s="26"/>
      <c r="S188" s="26"/>
      <c r="T188" s="26"/>
      <c r="U188" s="26"/>
      <c r="V188" s="26"/>
      <c r="W188" s="26"/>
      <c r="X188" s="26"/>
    </row>
    <row r="189" spans="1:24">
      <c r="A189" s="19" t="s">
        <v>206</v>
      </c>
      <c r="B189" s="20" t="s">
        <v>208</v>
      </c>
      <c r="C189" s="26">
        <f>店舗数一覧_2021!C201-店舗数一覧_2020!C201</f>
        <v>0</v>
      </c>
      <c r="D189" s="26">
        <f>店舗数一覧_2021!D201-店舗数一覧_2020!D201</f>
        <v>0</v>
      </c>
      <c r="E189" s="26">
        <f>店舗数一覧_2021!E201-店舗数一覧_2020!E201</f>
        <v>0</v>
      </c>
      <c r="F189" s="26">
        <f>店舗数一覧_2021!F201-店舗数一覧_2020!F201</f>
        <v>0</v>
      </c>
      <c r="G189" s="26">
        <f>店舗数一覧_2021!G201-店舗数一覧_2020!G201</f>
        <v>0</v>
      </c>
      <c r="H189" s="26">
        <f t="shared" si="2"/>
        <v>0</v>
      </c>
      <c r="I189" s="26"/>
      <c r="J189" s="27">
        <f>IF((店舗数一覧_2020!C201=0),IF(店舗数一覧_2021!C201=0,"-","★"),(店舗数一覧_2021!C201/店舗数一覧_2020!C201)-1)</f>
        <v>0</v>
      </c>
      <c r="K189" s="27">
        <f>IF((店舗数一覧_2020!D201=0),IF(店舗数一覧_2021!D201=0,"-","★"),(店舗数一覧_2021!D201/店舗数一覧_2020!D201)-1)</f>
        <v>0</v>
      </c>
      <c r="L189" s="27" t="str">
        <f>IF((店舗数一覧_2020!E201=0),IF(店舗数一覧_2021!E201=0,"-","★"),(店舗数一覧_2021!E201/店舗数一覧_2020!E201)-1)</f>
        <v>-</v>
      </c>
      <c r="M189" s="27">
        <f>IF((店舗数一覧_2020!F201=0),IF(店舗数一覧_2021!F201=0,"-","★"),(店舗数一覧_2021!F201/店舗数一覧_2020!F201)-1)</f>
        <v>0</v>
      </c>
      <c r="N189" s="27" t="str">
        <f>IF((店舗数一覧_2020!G201=0),IF(店舗数一覧_2021!G201=0,"-","★"),(店舗数一覧_2021!G201/店舗数一覧_2020!G201)-1)</f>
        <v>-</v>
      </c>
      <c r="O189" s="27">
        <f>IF((店舗数一覧_2020!H201=0),IF(店舗数一覧_2021!H201=0,"-","★"),(店舗数一覧_2021!H201/店舗数一覧_2020!H201)-1)</f>
        <v>0</v>
      </c>
      <c r="P189" s="26"/>
      <c r="Q189" s="26"/>
      <c r="R189" s="26"/>
      <c r="S189" s="26"/>
      <c r="T189" s="26"/>
      <c r="U189" s="26"/>
      <c r="V189" s="26"/>
      <c r="W189" s="26"/>
      <c r="X189" s="26"/>
    </row>
    <row r="190" spans="1:24">
      <c r="A190" s="19" t="s">
        <v>206</v>
      </c>
      <c r="B190" s="20" t="s">
        <v>209</v>
      </c>
      <c r="C190" s="26">
        <f>店舗数一覧_2021!C202-店舗数一覧_2020!C202</f>
        <v>0</v>
      </c>
      <c r="D190" s="26">
        <f>店舗数一覧_2021!D202-店舗数一覧_2020!D202</f>
        <v>0</v>
      </c>
      <c r="E190" s="26">
        <f>店舗数一覧_2021!E202-店舗数一覧_2020!E202</f>
        <v>0</v>
      </c>
      <c r="F190" s="26">
        <f>店舗数一覧_2021!F202-店舗数一覧_2020!F202</f>
        <v>0</v>
      </c>
      <c r="G190" s="26">
        <f>店舗数一覧_2021!G202-店舗数一覧_2020!G202</f>
        <v>0</v>
      </c>
      <c r="H190" s="26">
        <f t="shared" si="2"/>
        <v>0</v>
      </c>
      <c r="I190" s="26"/>
      <c r="J190" s="27">
        <f>IF((店舗数一覧_2020!C202=0),IF(店舗数一覧_2021!C202=0,"-","★"),(店舗数一覧_2021!C202/店舗数一覧_2020!C202)-1)</f>
        <v>0</v>
      </c>
      <c r="K190" s="27">
        <f>IF((店舗数一覧_2020!D202=0),IF(店舗数一覧_2021!D202=0,"-","★"),(店舗数一覧_2021!D202/店舗数一覧_2020!D202)-1)</f>
        <v>0</v>
      </c>
      <c r="L190" s="27" t="str">
        <f>IF((店舗数一覧_2020!E202=0),IF(店舗数一覧_2021!E202=0,"-","★"),(店舗数一覧_2021!E202/店舗数一覧_2020!E202)-1)</f>
        <v>-</v>
      </c>
      <c r="M190" s="27">
        <f>IF((店舗数一覧_2020!F202=0),IF(店舗数一覧_2021!F202=0,"-","★"),(店舗数一覧_2021!F202/店舗数一覧_2020!F202)-1)</f>
        <v>0</v>
      </c>
      <c r="N190" s="27" t="str">
        <f>IF((店舗数一覧_2020!G202=0),IF(店舗数一覧_2021!G202=0,"-","★"),(店舗数一覧_2021!G202/店舗数一覧_2020!G202)-1)</f>
        <v>-</v>
      </c>
      <c r="O190" s="27">
        <f>IF((店舗数一覧_2020!H202=0),IF(店舗数一覧_2021!H202=0,"-","★"),(店舗数一覧_2021!H202/店舗数一覧_2020!H202)-1)</f>
        <v>0</v>
      </c>
      <c r="P190" s="26"/>
      <c r="Q190" s="26"/>
      <c r="R190" s="26"/>
      <c r="S190" s="26"/>
      <c r="T190" s="26"/>
      <c r="U190" s="26"/>
      <c r="V190" s="26"/>
      <c r="W190" s="26"/>
      <c r="X190" s="26"/>
    </row>
    <row r="191" spans="1:24">
      <c r="A191" s="19" t="s">
        <v>206</v>
      </c>
      <c r="B191" s="20" t="s">
        <v>210</v>
      </c>
      <c r="C191" s="26">
        <f>店舗数一覧_2021!C203-店舗数一覧_2020!C203</f>
        <v>0</v>
      </c>
      <c r="D191" s="26">
        <f>店舗数一覧_2021!D203-店舗数一覧_2020!D203</f>
        <v>0</v>
      </c>
      <c r="E191" s="26">
        <f>店舗数一覧_2021!E203-店舗数一覧_2020!E203</f>
        <v>0</v>
      </c>
      <c r="F191" s="26">
        <f>店舗数一覧_2021!F203-店舗数一覧_2020!F203</f>
        <v>0</v>
      </c>
      <c r="G191" s="26">
        <f>店舗数一覧_2021!G203-店舗数一覧_2020!G203</f>
        <v>0</v>
      </c>
      <c r="H191" s="26">
        <f t="shared" si="2"/>
        <v>0</v>
      </c>
      <c r="I191" s="26"/>
      <c r="J191" s="27">
        <f>IF((店舗数一覧_2020!C203=0),IF(店舗数一覧_2021!C203=0,"-","★"),(店舗数一覧_2021!C203/店舗数一覧_2020!C203)-1)</f>
        <v>0</v>
      </c>
      <c r="K191" s="27" t="str">
        <f>IF((店舗数一覧_2020!D203=0),IF(店舗数一覧_2021!D203=0,"-","★"),(店舗数一覧_2021!D203/店舗数一覧_2020!D203)-1)</f>
        <v>-</v>
      </c>
      <c r="L191" s="27" t="str">
        <f>IF((店舗数一覧_2020!E203=0),IF(店舗数一覧_2021!E203=0,"-","★"),(店舗数一覧_2021!E203/店舗数一覧_2020!E203)-1)</f>
        <v>-</v>
      </c>
      <c r="M191" s="27" t="str">
        <f>IF((店舗数一覧_2020!F203=0),IF(店舗数一覧_2021!F203=0,"-","★"),(店舗数一覧_2021!F203/店舗数一覧_2020!F203)-1)</f>
        <v>-</v>
      </c>
      <c r="N191" s="27" t="str">
        <f>IF((店舗数一覧_2020!G203=0),IF(店舗数一覧_2021!G203=0,"-","★"),(店舗数一覧_2021!G203/店舗数一覧_2020!G203)-1)</f>
        <v>-</v>
      </c>
      <c r="O191" s="27">
        <f>IF((店舗数一覧_2020!H203=0),IF(店舗数一覧_2021!H203=0,"-","★"),(店舗数一覧_2021!H203/店舗数一覧_2020!H203)-1)</f>
        <v>0</v>
      </c>
      <c r="P191" s="26"/>
      <c r="Q191" s="26"/>
      <c r="R191" s="26"/>
      <c r="S191" s="26"/>
      <c r="T191" s="26"/>
      <c r="U191" s="26"/>
      <c r="V191" s="26"/>
      <c r="W191" s="26"/>
      <c r="X191" s="26"/>
    </row>
    <row r="192" spans="1:24">
      <c r="A192" s="19" t="s">
        <v>206</v>
      </c>
      <c r="B192" s="20" t="s">
        <v>211</v>
      </c>
      <c r="C192" s="26">
        <f>店舗数一覧_2021!C204-店舗数一覧_2020!C204</f>
        <v>1</v>
      </c>
      <c r="D192" s="26">
        <f>店舗数一覧_2021!D204-店舗数一覧_2020!D204</f>
        <v>1</v>
      </c>
      <c r="E192" s="26">
        <f>店舗数一覧_2021!E204-店舗数一覧_2020!E204</f>
        <v>0</v>
      </c>
      <c r="F192" s="26">
        <f>店舗数一覧_2021!F204-店舗数一覧_2020!F204</f>
        <v>0</v>
      </c>
      <c r="G192" s="26">
        <f>店舗数一覧_2021!G204-店舗数一覧_2020!G204</f>
        <v>0</v>
      </c>
      <c r="H192" s="26">
        <f t="shared" si="2"/>
        <v>2</v>
      </c>
      <c r="I192" s="26"/>
      <c r="J192" s="27">
        <f>IF((店舗数一覧_2020!C204=0),IF(店舗数一覧_2021!C204=0,"-","★"),(店舗数一覧_2021!C204/店舗数一覧_2020!C204)-1)</f>
        <v>0.11111111111111116</v>
      </c>
      <c r="K192" s="27">
        <f>IF((店舗数一覧_2020!D204=0),IF(店舗数一覧_2021!D204=0,"-","★"),(店舗数一覧_2021!D204/店舗数一覧_2020!D204)-1)</f>
        <v>0.19999999999999996</v>
      </c>
      <c r="L192" s="27" t="str">
        <f>IF((店舗数一覧_2020!E204=0),IF(店舗数一覧_2021!E204=0,"-","★"),(店舗数一覧_2021!E204/店舗数一覧_2020!E204)-1)</f>
        <v>-</v>
      </c>
      <c r="M192" s="27">
        <f>IF((店舗数一覧_2020!F204=0),IF(店舗数一覧_2021!F204=0,"-","★"),(店舗数一覧_2021!F204/店舗数一覧_2020!F204)-1)</f>
        <v>0</v>
      </c>
      <c r="N192" s="27" t="str">
        <f>IF((店舗数一覧_2020!G204=0),IF(店舗数一覧_2021!G204=0,"-","★"),(店舗数一覧_2021!G204/店舗数一覧_2020!G204)-1)</f>
        <v>-</v>
      </c>
      <c r="O192" s="27">
        <f>IF((店舗数一覧_2020!H204=0),IF(店舗数一覧_2021!H204=0,"-","★"),(店舗数一覧_2021!H204/店舗数一覧_2020!H204)-1)</f>
        <v>0.1333333333333333</v>
      </c>
      <c r="P192" s="26"/>
      <c r="Q192" s="26"/>
      <c r="R192" s="26"/>
      <c r="S192" s="26"/>
      <c r="T192" s="26"/>
      <c r="U192" s="26"/>
      <c r="V192" s="26"/>
      <c r="W192" s="26"/>
      <c r="X192" s="26"/>
    </row>
    <row r="193" spans="1:24">
      <c r="A193" s="19" t="s">
        <v>206</v>
      </c>
      <c r="B193" s="20" t="s">
        <v>212</v>
      </c>
      <c r="C193" s="26">
        <f>店舗数一覧_2021!C205-店舗数一覧_2020!C205</f>
        <v>0</v>
      </c>
      <c r="D193" s="26">
        <f>店舗数一覧_2021!D205-店舗数一覧_2020!D205</f>
        <v>0</v>
      </c>
      <c r="E193" s="26">
        <f>店舗数一覧_2021!E205-店舗数一覧_2020!E205</f>
        <v>0</v>
      </c>
      <c r="F193" s="26">
        <f>店舗数一覧_2021!F205-店舗数一覧_2020!F205</f>
        <v>0</v>
      </c>
      <c r="G193" s="26">
        <f>店舗数一覧_2021!G205-店舗数一覧_2020!G205</f>
        <v>0</v>
      </c>
      <c r="H193" s="26">
        <f t="shared" si="2"/>
        <v>0</v>
      </c>
      <c r="I193" s="26"/>
      <c r="J193" s="27">
        <f>IF((店舗数一覧_2020!C205=0),IF(店舗数一覧_2021!C205=0,"-","★"),(店舗数一覧_2021!C205/店舗数一覧_2020!C205)-1)</f>
        <v>0</v>
      </c>
      <c r="K193" s="27" t="str">
        <f>IF((店舗数一覧_2020!D205=0),IF(店舗数一覧_2021!D205=0,"-","★"),(店舗数一覧_2021!D205/店舗数一覧_2020!D205)-1)</f>
        <v>-</v>
      </c>
      <c r="L193" s="27" t="str">
        <f>IF((店舗数一覧_2020!E205=0),IF(店舗数一覧_2021!E205=0,"-","★"),(店舗数一覧_2021!E205/店舗数一覧_2020!E205)-1)</f>
        <v>-</v>
      </c>
      <c r="M193" s="27" t="str">
        <f>IF((店舗数一覧_2020!F205=0),IF(店舗数一覧_2021!F205=0,"-","★"),(店舗数一覧_2021!F205/店舗数一覧_2020!F205)-1)</f>
        <v>-</v>
      </c>
      <c r="N193" s="27" t="str">
        <f>IF((店舗数一覧_2020!G205=0),IF(店舗数一覧_2021!G205=0,"-","★"),(店舗数一覧_2021!G205/店舗数一覧_2020!G205)-1)</f>
        <v>-</v>
      </c>
      <c r="O193" s="27">
        <f>IF((店舗数一覧_2020!H205=0),IF(店舗数一覧_2021!H205=0,"-","★"),(店舗数一覧_2021!H205/店舗数一覧_2020!H205)-1)</f>
        <v>0</v>
      </c>
      <c r="P193" s="26"/>
      <c r="Q193" s="26"/>
      <c r="R193" s="26"/>
      <c r="S193" s="26"/>
      <c r="T193" s="26"/>
      <c r="U193" s="26"/>
      <c r="V193" s="26"/>
      <c r="W193" s="26"/>
      <c r="X193" s="26"/>
    </row>
    <row r="194" spans="1:24">
      <c r="A194" s="19" t="s">
        <v>206</v>
      </c>
      <c r="B194" s="20" t="s">
        <v>213</v>
      </c>
      <c r="C194" s="26">
        <f>店舗数一覧_2021!C206-店舗数一覧_2020!C206</f>
        <v>1</v>
      </c>
      <c r="D194" s="26">
        <f>店舗数一覧_2021!D206-店舗数一覧_2020!D206</f>
        <v>0</v>
      </c>
      <c r="E194" s="26">
        <f>店舗数一覧_2021!E206-店舗数一覧_2020!E206</f>
        <v>0</v>
      </c>
      <c r="F194" s="26">
        <f>店舗数一覧_2021!F206-店舗数一覧_2020!F206</f>
        <v>0</v>
      </c>
      <c r="G194" s="26">
        <f>店舗数一覧_2021!G206-店舗数一覧_2020!G206</f>
        <v>0</v>
      </c>
      <c r="H194" s="26">
        <f t="shared" si="2"/>
        <v>1</v>
      </c>
      <c r="I194" s="26"/>
      <c r="J194" s="27">
        <f>IF((店舗数一覧_2020!C206=0),IF(店舗数一覧_2021!C206=0,"-","★"),(店舗数一覧_2021!C206/店舗数一覧_2020!C206)-1)</f>
        <v>0.10000000000000009</v>
      </c>
      <c r="K194" s="27">
        <f>IF((店舗数一覧_2020!D206=0),IF(店舗数一覧_2021!D206=0,"-","★"),(店舗数一覧_2021!D206/店舗数一覧_2020!D206)-1)</f>
        <v>0</v>
      </c>
      <c r="L194" s="27">
        <f>IF((店舗数一覧_2020!E206=0),IF(店舗数一覧_2021!E206=0,"-","★"),(店舗数一覧_2021!E206/店舗数一覧_2020!E206)-1)</f>
        <v>0</v>
      </c>
      <c r="M194" s="27">
        <f>IF((店舗数一覧_2020!F206=0),IF(店舗数一覧_2021!F206=0,"-","★"),(店舗数一覧_2021!F206/店舗数一覧_2020!F206)-1)</f>
        <v>0</v>
      </c>
      <c r="N194" s="27" t="str">
        <f>IF((店舗数一覧_2020!G206=0),IF(店舗数一覧_2021!G206=0,"-","★"),(店舗数一覧_2021!G206/店舗数一覧_2020!G206)-1)</f>
        <v>-</v>
      </c>
      <c r="O194" s="27">
        <f>IF((店舗数一覧_2020!H206=0),IF(店舗数一覧_2021!H206=0,"-","★"),(店舗数一覧_2021!H206/店舗数一覧_2020!H206)-1)</f>
        <v>5.2631578947368363E-2</v>
      </c>
      <c r="P194" s="26"/>
      <c r="Q194" s="26"/>
      <c r="R194" s="26"/>
      <c r="S194" s="26"/>
      <c r="T194" s="26"/>
      <c r="U194" s="26"/>
      <c r="V194" s="26"/>
      <c r="W194" s="26"/>
      <c r="X194" s="26"/>
    </row>
    <row r="195" spans="1:24">
      <c r="A195" s="19" t="s">
        <v>206</v>
      </c>
      <c r="B195" s="25" t="s">
        <v>214</v>
      </c>
      <c r="C195" s="26">
        <f>店舗数一覧_2021!C207-店舗数一覧_2020!C207</f>
        <v>0</v>
      </c>
      <c r="D195" s="26">
        <f>店舗数一覧_2021!D207-店舗数一覧_2020!D207</f>
        <v>0</v>
      </c>
      <c r="E195" s="26">
        <f>店舗数一覧_2021!E207-店舗数一覧_2020!E207</f>
        <v>0</v>
      </c>
      <c r="F195" s="26">
        <f>店舗数一覧_2021!F207-店舗数一覧_2020!F207</f>
        <v>0</v>
      </c>
      <c r="G195" s="26">
        <f>店舗数一覧_2021!G207-店舗数一覧_2020!G207</f>
        <v>0</v>
      </c>
      <c r="H195" s="26">
        <f t="shared" ref="H195:H259" si="3">SUM(C195:G195)</f>
        <v>0</v>
      </c>
      <c r="I195" s="26"/>
      <c r="J195" s="27">
        <f>IF((店舗数一覧_2020!C207=0),IF(店舗数一覧_2021!C207=0,"-","★"),(店舗数一覧_2021!C207/店舗数一覧_2020!C207)-1)</f>
        <v>0</v>
      </c>
      <c r="K195" s="27">
        <f>IF((店舗数一覧_2020!D207=0),IF(店舗数一覧_2021!D207=0,"-","★"),(店舗数一覧_2021!D207/店舗数一覧_2020!D207)-1)</f>
        <v>0</v>
      </c>
      <c r="L195" s="27" t="str">
        <f>IF((店舗数一覧_2020!E207=0),IF(店舗数一覧_2021!E207=0,"-","★"),(店舗数一覧_2021!E207/店舗数一覧_2020!E207)-1)</f>
        <v>-</v>
      </c>
      <c r="M195" s="27" t="str">
        <f>IF((店舗数一覧_2020!F207=0),IF(店舗数一覧_2021!F207=0,"-","★"),(店舗数一覧_2021!F207/店舗数一覧_2020!F207)-1)</f>
        <v>-</v>
      </c>
      <c r="N195" s="27" t="str">
        <f>IF((店舗数一覧_2020!G207=0),IF(店舗数一覧_2021!G207=0,"-","★"),(店舗数一覧_2021!G207/店舗数一覧_2020!G207)-1)</f>
        <v>-</v>
      </c>
      <c r="O195" s="27">
        <f>IF((店舗数一覧_2020!H207=0),IF(店舗数一覧_2021!H207=0,"-","★"),(店舗数一覧_2021!H207/店舗数一覧_2020!H207)-1)</f>
        <v>0</v>
      </c>
      <c r="P195" s="26"/>
      <c r="Q195" s="26"/>
      <c r="R195" s="26"/>
      <c r="S195" s="26"/>
      <c r="T195" s="26"/>
      <c r="U195" s="26"/>
      <c r="V195" s="26"/>
      <c r="W195" s="26"/>
      <c r="X195" s="26"/>
    </row>
    <row r="196" spans="1:24">
      <c r="A196" s="19" t="s">
        <v>206</v>
      </c>
      <c r="B196" s="20" t="s">
        <v>215</v>
      </c>
      <c r="C196" s="26">
        <f>店舗数一覧_2021!C208-店舗数一覧_2020!C208</f>
        <v>2</v>
      </c>
      <c r="D196" s="26">
        <f>店舗数一覧_2021!D208-店舗数一覧_2020!D208</f>
        <v>1</v>
      </c>
      <c r="E196" s="26">
        <f>店舗数一覧_2021!E208-店舗数一覧_2020!E208</f>
        <v>0</v>
      </c>
      <c r="F196" s="26">
        <f>店舗数一覧_2021!F208-店舗数一覧_2020!F208</f>
        <v>0</v>
      </c>
      <c r="G196" s="26">
        <f>店舗数一覧_2021!G208-店舗数一覧_2020!G208</f>
        <v>0</v>
      </c>
      <c r="H196" s="26">
        <f t="shared" si="3"/>
        <v>3</v>
      </c>
      <c r="I196" s="26"/>
      <c r="J196" s="27">
        <f>IF((店舗数一覧_2020!C208=0),IF(店舗数一覧_2021!C208=0,"-","★"),(店舗数一覧_2021!C208/店舗数一覧_2020!C208)-1)</f>
        <v>0.19999999999999996</v>
      </c>
      <c r="K196" s="27">
        <f>IF((店舗数一覧_2020!D208=0),IF(店舗数一覧_2021!D208=0,"-","★"),(店舗数一覧_2021!D208/店舗数一覧_2020!D208)-1)</f>
        <v>0.33333333333333326</v>
      </c>
      <c r="L196" s="27" t="str">
        <f>IF((店舗数一覧_2020!E208=0),IF(店舗数一覧_2021!E208=0,"-","★"),(店舗数一覧_2021!E208/店舗数一覧_2020!E208)-1)</f>
        <v>-</v>
      </c>
      <c r="M196" s="27">
        <f>IF((店舗数一覧_2020!F208=0),IF(店舗数一覧_2021!F208=0,"-","★"),(店舗数一覧_2021!F208/店舗数一覧_2020!F208)-1)</f>
        <v>0</v>
      </c>
      <c r="N196" s="27" t="str">
        <f>IF((店舗数一覧_2020!G208=0),IF(店舗数一覧_2021!G208=0,"-","★"),(店舗数一覧_2021!G208/店舗数一覧_2020!G208)-1)</f>
        <v>-</v>
      </c>
      <c r="O196" s="27">
        <f>IF((店舗数一覧_2020!H208=0),IF(店舗数一覧_2021!H208=0,"-","★"),(店舗数一覧_2021!H208/店舗数一覧_2020!H208)-1)</f>
        <v>0.1875</v>
      </c>
      <c r="P196" s="26"/>
      <c r="Q196" s="26"/>
      <c r="R196" s="26"/>
      <c r="S196" s="26"/>
      <c r="T196" s="26"/>
      <c r="U196" s="26"/>
      <c r="V196" s="26"/>
      <c r="W196" s="26"/>
      <c r="X196" s="26"/>
    </row>
    <row r="197" spans="1:24">
      <c r="A197" s="19" t="s">
        <v>206</v>
      </c>
      <c r="B197" s="20" t="s">
        <v>216</v>
      </c>
      <c r="C197" s="26">
        <f>店舗数一覧_2021!C209-店舗数一覧_2020!C209</f>
        <v>1</v>
      </c>
      <c r="D197" s="26">
        <f>店舗数一覧_2021!D209-店舗数一覧_2020!D209</f>
        <v>2</v>
      </c>
      <c r="E197" s="26">
        <f>店舗数一覧_2021!E209-店舗数一覧_2020!E209</f>
        <v>0</v>
      </c>
      <c r="F197" s="26">
        <f>店舗数一覧_2021!F209-店舗数一覧_2020!F209</f>
        <v>0</v>
      </c>
      <c r="G197" s="26">
        <f>店舗数一覧_2021!G209-店舗数一覧_2020!G209</f>
        <v>0</v>
      </c>
      <c r="H197" s="26">
        <f t="shared" si="3"/>
        <v>3</v>
      </c>
      <c r="I197" s="26"/>
      <c r="J197" s="27">
        <f>IF((店舗数一覧_2020!C209=0),IF(店舗数一覧_2021!C209=0,"-","★"),(店舗数一覧_2021!C209/店舗数一覧_2020!C209)-1)</f>
        <v>0.11111111111111116</v>
      </c>
      <c r="K197" s="27">
        <f>IF((店舗数一覧_2020!D209=0),IF(店舗数一覧_2021!D209=0,"-","★"),(店舗数一覧_2021!D209/店舗数一覧_2020!D209)-1)</f>
        <v>0.5</v>
      </c>
      <c r="L197" s="27">
        <f>IF((店舗数一覧_2020!E209=0),IF(店舗数一覧_2021!E209=0,"-","★"),(店舗数一覧_2021!E209/店舗数一覧_2020!E209)-1)</f>
        <v>0</v>
      </c>
      <c r="M197" s="27">
        <f>IF((店舗数一覧_2020!F209=0),IF(店舗数一覧_2021!F209=0,"-","★"),(店舗数一覧_2021!F209/店舗数一覧_2020!F209)-1)</f>
        <v>0</v>
      </c>
      <c r="N197" s="27">
        <f>IF((店舗数一覧_2020!G209=0),IF(店舗数一覧_2021!G209=0,"-","★"),(店舗数一覧_2021!G209/店舗数一覧_2020!G209)-1)</f>
        <v>0</v>
      </c>
      <c r="O197" s="27">
        <f>IF((店舗数一覧_2020!H209=0),IF(店舗数一覧_2021!H209=0,"-","★"),(店舗数一覧_2021!H209/店舗数一覧_2020!H209)-1)</f>
        <v>0.1875</v>
      </c>
      <c r="P197" s="26"/>
      <c r="Q197" s="26"/>
      <c r="R197" s="26"/>
      <c r="S197" s="26"/>
      <c r="T197" s="26"/>
      <c r="U197" s="26"/>
      <c r="V197" s="26"/>
      <c r="W197" s="26"/>
      <c r="X197" s="26"/>
    </row>
    <row r="198" spans="1:24">
      <c r="A198" s="19" t="s">
        <v>206</v>
      </c>
      <c r="B198" s="20" t="s">
        <v>217</v>
      </c>
      <c r="C198" s="26">
        <f>店舗数一覧_2021!C210-店舗数一覧_2020!C210</f>
        <v>1</v>
      </c>
      <c r="D198" s="26">
        <f>店舗数一覧_2021!D210-店舗数一覧_2020!D210</f>
        <v>0</v>
      </c>
      <c r="E198" s="26">
        <f>店舗数一覧_2021!E210-店舗数一覧_2020!E210</f>
        <v>0</v>
      </c>
      <c r="F198" s="26">
        <f>店舗数一覧_2021!F210-店舗数一覧_2020!F210</f>
        <v>0</v>
      </c>
      <c r="G198" s="26">
        <f>店舗数一覧_2021!G210-店舗数一覧_2020!G210</f>
        <v>0</v>
      </c>
      <c r="H198" s="26">
        <f t="shared" si="3"/>
        <v>1</v>
      </c>
      <c r="I198" s="26"/>
      <c r="J198" s="27">
        <f>IF((店舗数一覧_2020!C210=0),IF(店舗数一覧_2021!C210=0,"-","★"),(店舗数一覧_2021!C210/店舗数一覧_2020!C210)-1)</f>
        <v>0.5</v>
      </c>
      <c r="K198" s="27">
        <f>IF((店舗数一覧_2020!D210=0),IF(店舗数一覧_2021!D210=0,"-","★"),(店舗数一覧_2021!D210/店舗数一覧_2020!D210)-1)</f>
        <v>0</v>
      </c>
      <c r="L198" s="27" t="str">
        <f>IF((店舗数一覧_2020!E210=0),IF(店舗数一覧_2021!E210=0,"-","★"),(店舗数一覧_2021!E210/店舗数一覧_2020!E210)-1)</f>
        <v>-</v>
      </c>
      <c r="M198" s="27">
        <f>IF((店舗数一覧_2020!F210=0),IF(店舗数一覧_2021!F210=0,"-","★"),(店舗数一覧_2021!F210/店舗数一覧_2020!F210)-1)</f>
        <v>0</v>
      </c>
      <c r="N198" s="27" t="str">
        <f>IF((店舗数一覧_2020!G210=0),IF(店舗数一覧_2021!G210=0,"-","★"),(店舗数一覧_2021!G210/店舗数一覧_2020!G210)-1)</f>
        <v>-</v>
      </c>
      <c r="O198" s="27">
        <f>IF((店舗数一覧_2020!H210=0),IF(店舗数一覧_2021!H210=0,"-","★"),(店舗数一覧_2021!H210/店舗数一覧_2020!H210)-1)</f>
        <v>0.25</v>
      </c>
      <c r="P198" s="26"/>
      <c r="Q198" s="26"/>
      <c r="R198" s="26"/>
      <c r="S198" s="26"/>
      <c r="T198" s="26"/>
      <c r="U198" s="26"/>
      <c r="V198" s="26"/>
      <c r="W198" s="26"/>
      <c r="X198" s="26"/>
    </row>
    <row r="199" spans="1:24">
      <c r="A199" s="19" t="s">
        <v>206</v>
      </c>
      <c r="B199" s="20" t="s">
        <v>218</v>
      </c>
      <c r="C199" s="26">
        <f>店舗数一覧_2021!C211-店舗数一覧_2020!C211</f>
        <v>0</v>
      </c>
      <c r="D199" s="26">
        <f>店舗数一覧_2021!D211-店舗数一覧_2020!D211</f>
        <v>0</v>
      </c>
      <c r="E199" s="26">
        <f>店舗数一覧_2021!E211-店舗数一覧_2020!E211</f>
        <v>0</v>
      </c>
      <c r="F199" s="26">
        <f>店舗数一覧_2021!F211-店舗数一覧_2020!F211</f>
        <v>0</v>
      </c>
      <c r="G199" s="26">
        <f>店舗数一覧_2021!G211-店舗数一覧_2020!G211</f>
        <v>0</v>
      </c>
      <c r="H199" s="26">
        <f t="shared" si="3"/>
        <v>0</v>
      </c>
      <c r="I199" s="26"/>
      <c r="J199" s="27">
        <f>IF((店舗数一覧_2020!C211=0),IF(店舗数一覧_2021!C211=0,"-","★"),(店舗数一覧_2021!C211/店舗数一覧_2020!C211)-1)</f>
        <v>0</v>
      </c>
      <c r="K199" s="27">
        <f>IF((店舗数一覧_2020!D211=0),IF(店舗数一覧_2021!D211=0,"-","★"),(店舗数一覧_2021!D211/店舗数一覧_2020!D211)-1)</f>
        <v>0</v>
      </c>
      <c r="L199" s="27" t="str">
        <f>IF((店舗数一覧_2020!E211=0),IF(店舗数一覧_2021!E211=0,"-","★"),(店舗数一覧_2021!E211/店舗数一覧_2020!E211)-1)</f>
        <v>-</v>
      </c>
      <c r="M199" s="27" t="str">
        <f>IF((店舗数一覧_2020!F211=0),IF(店舗数一覧_2021!F211=0,"-","★"),(店舗数一覧_2021!F211/店舗数一覧_2020!F211)-1)</f>
        <v>-</v>
      </c>
      <c r="N199" s="27" t="str">
        <f>IF((店舗数一覧_2020!G211=0),IF(店舗数一覧_2021!G211=0,"-","★"),(店舗数一覧_2021!G211/店舗数一覧_2020!G211)-1)</f>
        <v>-</v>
      </c>
      <c r="O199" s="27">
        <f>IF((店舗数一覧_2020!H211=0),IF(店舗数一覧_2021!H211=0,"-","★"),(店舗数一覧_2021!H211/店舗数一覧_2020!H211)-1)</f>
        <v>0</v>
      </c>
      <c r="P199" s="26"/>
      <c r="Q199" s="26"/>
      <c r="R199" s="26"/>
      <c r="S199" s="26"/>
      <c r="T199" s="26"/>
      <c r="U199" s="26"/>
      <c r="V199" s="26"/>
      <c r="W199" s="26"/>
      <c r="X199" s="26"/>
    </row>
    <row r="200" spans="1:24">
      <c r="A200" s="19" t="s">
        <v>206</v>
      </c>
      <c r="B200" s="20" t="s">
        <v>219</v>
      </c>
      <c r="C200" s="26">
        <f>店舗数一覧_2021!C212-店舗数一覧_2020!C212</f>
        <v>0</v>
      </c>
      <c r="D200" s="26">
        <f>店舗数一覧_2021!D212-店舗数一覧_2020!D212</f>
        <v>1</v>
      </c>
      <c r="E200" s="26">
        <f>店舗数一覧_2021!E212-店舗数一覧_2020!E212</f>
        <v>0</v>
      </c>
      <c r="F200" s="26">
        <f>店舗数一覧_2021!F212-店舗数一覧_2020!F212</f>
        <v>0</v>
      </c>
      <c r="G200" s="26">
        <f>店舗数一覧_2021!G212-店舗数一覧_2020!G212</f>
        <v>0</v>
      </c>
      <c r="H200" s="26">
        <f t="shared" si="3"/>
        <v>1</v>
      </c>
      <c r="I200" s="26"/>
      <c r="J200" s="27">
        <f>IF((店舗数一覧_2020!C212=0),IF(店舗数一覧_2021!C212=0,"-","★"),(店舗数一覧_2021!C212/店舗数一覧_2020!C212)-1)</f>
        <v>0</v>
      </c>
      <c r="K200" s="27">
        <f>IF((店舗数一覧_2020!D212=0),IF(店舗数一覧_2021!D212=0,"-","★"),(店舗数一覧_2021!D212/店舗数一覧_2020!D212)-1)</f>
        <v>0.5</v>
      </c>
      <c r="L200" s="27" t="str">
        <f>IF((店舗数一覧_2020!E212=0),IF(店舗数一覧_2021!E212=0,"-","★"),(店舗数一覧_2021!E212/店舗数一覧_2020!E212)-1)</f>
        <v>-</v>
      </c>
      <c r="M200" s="27">
        <f>IF((店舗数一覧_2020!F212=0),IF(店舗数一覧_2021!F212=0,"-","★"),(店舗数一覧_2021!F212/店舗数一覧_2020!F212)-1)</f>
        <v>0</v>
      </c>
      <c r="N200" s="27" t="str">
        <f>IF((店舗数一覧_2020!G212=0),IF(店舗数一覧_2021!G212=0,"-","★"),(店舗数一覧_2021!G212/店舗数一覧_2020!G212)-1)</f>
        <v>-</v>
      </c>
      <c r="O200" s="27">
        <f>IF((店舗数一覧_2020!H212=0),IF(店舗数一覧_2021!H212=0,"-","★"),(店舗数一覧_2021!H212/店舗数一覧_2020!H212)-1)</f>
        <v>0.11111111111111116</v>
      </c>
      <c r="P200" s="26"/>
      <c r="Q200" s="26"/>
      <c r="R200" s="26"/>
      <c r="S200" s="26"/>
      <c r="T200" s="26"/>
      <c r="U200" s="26"/>
      <c r="V200" s="26"/>
      <c r="W200" s="26"/>
      <c r="X200" s="26"/>
    </row>
    <row r="201" spans="1:24">
      <c r="A201" s="19" t="s">
        <v>206</v>
      </c>
      <c r="B201" s="20" t="s">
        <v>220</v>
      </c>
      <c r="C201" s="26">
        <f>店舗数一覧_2021!C213-店舗数一覧_2020!C213</f>
        <v>2</v>
      </c>
      <c r="D201" s="26">
        <f>店舗数一覧_2021!D213-店舗数一覧_2020!D213</f>
        <v>2</v>
      </c>
      <c r="E201" s="26">
        <f>店舗数一覧_2021!E213-店舗数一覧_2020!E213</f>
        <v>0</v>
      </c>
      <c r="F201" s="26">
        <f>店舗数一覧_2021!F213-店舗数一覧_2020!F213</f>
        <v>1</v>
      </c>
      <c r="G201" s="26">
        <f>店舗数一覧_2021!G213-店舗数一覧_2020!G213</f>
        <v>0</v>
      </c>
      <c r="H201" s="26">
        <f t="shared" si="3"/>
        <v>5</v>
      </c>
      <c r="I201" s="26"/>
      <c r="J201" s="27">
        <f>IF((店舗数一覧_2020!C213=0),IF(店舗数一覧_2021!C213=0,"-","★"),(店舗数一覧_2021!C213/店舗数一覧_2020!C213)-1)</f>
        <v>0.1333333333333333</v>
      </c>
      <c r="K201" s="27">
        <f>IF((店舗数一覧_2020!D213=0),IF(店舗数一覧_2021!D213=0,"-","★"),(店舗数一覧_2021!D213/店舗数一覧_2020!D213)-1)</f>
        <v>0.15384615384615374</v>
      </c>
      <c r="L201" s="27">
        <f>IF((店舗数一覧_2020!E213=0),IF(店舗数一覧_2021!E213=0,"-","★"),(店舗数一覧_2021!E213/店舗数一覧_2020!E213)-1)</f>
        <v>0</v>
      </c>
      <c r="M201" s="27">
        <f>IF((店舗数一覧_2020!F213=0),IF(店舗数一覧_2021!F213=0,"-","★"),(店舗数一覧_2021!F213/店舗数一覧_2020!F213)-1)</f>
        <v>0.5</v>
      </c>
      <c r="N201" s="27" t="str">
        <f>IF((店舗数一覧_2020!G213=0),IF(店舗数一覧_2021!G213=0,"-","★"),(店舗数一覧_2021!G213/店舗数一覧_2020!G213)-1)</f>
        <v>-</v>
      </c>
      <c r="O201" s="27">
        <f>IF((店舗数一覧_2020!H213=0),IF(店舗数一覧_2021!H213=0,"-","★"),(店舗数一覧_2021!H213/店舗数一覧_2020!H213)-1)</f>
        <v>0.1515151515151516</v>
      </c>
      <c r="P201" s="26"/>
      <c r="Q201" s="26"/>
      <c r="R201" s="26"/>
      <c r="S201" s="26"/>
      <c r="T201" s="26"/>
      <c r="U201" s="26"/>
      <c r="V201" s="26"/>
      <c r="W201" s="26"/>
      <c r="X201" s="26"/>
    </row>
    <row r="202" spans="1:24">
      <c r="A202" s="19" t="s">
        <v>206</v>
      </c>
      <c r="B202" s="20" t="s">
        <v>221</v>
      </c>
      <c r="C202" s="26">
        <f>店舗数一覧_2021!C214-店舗数一覧_2020!C214</f>
        <v>0</v>
      </c>
      <c r="D202" s="26">
        <f>店舗数一覧_2021!D214-店舗数一覧_2020!D214</f>
        <v>0</v>
      </c>
      <c r="E202" s="26">
        <f>店舗数一覧_2021!E214-店舗数一覧_2020!E214</f>
        <v>0</v>
      </c>
      <c r="F202" s="26">
        <f>店舗数一覧_2021!F214-店舗数一覧_2020!F214</f>
        <v>0</v>
      </c>
      <c r="G202" s="26">
        <f>店舗数一覧_2021!G214-店舗数一覧_2020!G214</f>
        <v>0</v>
      </c>
      <c r="H202" s="26">
        <f t="shared" si="3"/>
        <v>0</v>
      </c>
      <c r="I202" s="26"/>
      <c r="J202" s="27">
        <f>IF((店舗数一覧_2020!C214=0),IF(店舗数一覧_2021!C214=0,"-","★"),(店舗数一覧_2021!C214/店舗数一覧_2020!C214)-1)</f>
        <v>0</v>
      </c>
      <c r="K202" s="27">
        <f>IF((店舗数一覧_2020!D214=0),IF(店舗数一覧_2021!D214=0,"-","★"),(店舗数一覧_2021!D214/店舗数一覧_2020!D214)-1)</f>
        <v>0</v>
      </c>
      <c r="L202" s="27">
        <f>IF((店舗数一覧_2020!E214=0),IF(店舗数一覧_2021!E214=0,"-","★"),(店舗数一覧_2021!E214/店舗数一覧_2020!E214)-1)</f>
        <v>0</v>
      </c>
      <c r="M202" s="27">
        <f>IF((店舗数一覧_2020!F214=0),IF(店舗数一覧_2021!F214=0,"-","★"),(店舗数一覧_2021!F214/店舗数一覧_2020!F214)-1)</f>
        <v>0</v>
      </c>
      <c r="N202" s="27" t="str">
        <f>IF((店舗数一覧_2020!G214=0),IF(店舗数一覧_2021!G214=0,"-","★"),(店舗数一覧_2021!G214/店舗数一覧_2020!G214)-1)</f>
        <v>-</v>
      </c>
      <c r="O202" s="27">
        <f>IF((店舗数一覧_2020!H214=0),IF(店舗数一覧_2021!H214=0,"-","★"),(店舗数一覧_2021!H214/店舗数一覧_2020!H214)-1)</f>
        <v>0</v>
      </c>
      <c r="P202" s="26"/>
      <c r="Q202" s="26"/>
      <c r="R202" s="26"/>
      <c r="S202" s="26"/>
      <c r="T202" s="26"/>
      <c r="U202" s="26"/>
      <c r="V202" s="26"/>
      <c r="W202" s="26"/>
      <c r="X202" s="26"/>
    </row>
    <row r="203" spans="1:24">
      <c r="A203" s="19" t="s">
        <v>206</v>
      </c>
      <c r="B203" s="20" t="s">
        <v>222</v>
      </c>
      <c r="C203" s="26">
        <f>店舗数一覧_2021!C215-店舗数一覧_2020!C215</f>
        <v>0</v>
      </c>
      <c r="D203" s="26">
        <f>店舗数一覧_2021!D215-店舗数一覧_2020!D215</f>
        <v>0</v>
      </c>
      <c r="E203" s="26">
        <f>店舗数一覧_2021!E215-店舗数一覧_2020!E215</f>
        <v>0</v>
      </c>
      <c r="F203" s="26">
        <f>店舗数一覧_2021!F215-店舗数一覧_2020!F215</f>
        <v>0</v>
      </c>
      <c r="G203" s="26">
        <f>店舗数一覧_2021!G215-店舗数一覧_2020!G215</f>
        <v>0</v>
      </c>
      <c r="H203" s="26">
        <f t="shared" si="3"/>
        <v>0</v>
      </c>
      <c r="I203" s="26"/>
      <c r="J203" s="27">
        <f>IF((店舗数一覧_2020!C215=0),IF(店舗数一覧_2021!C215=0,"-","★"),(店舗数一覧_2021!C215/店舗数一覧_2020!C215)-1)</f>
        <v>0</v>
      </c>
      <c r="K203" s="27" t="str">
        <f>IF((店舗数一覧_2020!D215=0),IF(店舗数一覧_2021!D215=0,"-","★"),(店舗数一覧_2021!D215/店舗数一覧_2020!D215)-1)</f>
        <v>-</v>
      </c>
      <c r="L203" s="27" t="str">
        <f>IF((店舗数一覧_2020!E215=0),IF(店舗数一覧_2021!E215=0,"-","★"),(店舗数一覧_2021!E215/店舗数一覧_2020!E215)-1)</f>
        <v>-</v>
      </c>
      <c r="M203" s="27" t="str">
        <f>IF((店舗数一覧_2020!F215=0),IF(店舗数一覧_2021!F215=0,"-","★"),(店舗数一覧_2021!F215/店舗数一覧_2020!F215)-1)</f>
        <v>-</v>
      </c>
      <c r="N203" s="27" t="str">
        <f>IF((店舗数一覧_2020!G215=0),IF(店舗数一覧_2021!G215=0,"-","★"),(店舗数一覧_2021!G215/店舗数一覧_2020!G215)-1)</f>
        <v>-</v>
      </c>
      <c r="O203" s="27">
        <f>IF((店舗数一覧_2020!H215=0),IF(店舗数一覧_2021!H215=0,"-","★"),(店舗数一覧_2021!H215/店舗数一覧_2020!H215)-1)</f>
        <v>0</v>
      </c>
      <c r="P203" s="26"/>
      <c r="Q203" s="26"/>
      <c r="R203" s="26"/>
      <c r="S203" s="26"/>
      <c r="T203" s="26"/>
      <c r="U203" s="26"/>
      <c r="V203" s="26"/>
      <c r="W203" s="26"/>
      <c r="X203" s="26"/>
    </row>
    <row r="204" spans="1:24">
      <c r="A204" s="19" t="s">
        <v>206</v>
      </c>
      <c r="B204" s="20" t="s">
        <v>223</v>
      </c>
      <c r="C204" s="26">
        <f>店舗数一覧_2021!C216-店舗数一覧_2020!C216</f>
        <v>0</v>
      </c>
      <c r="D204" s="26">
        <f>店舗数一覧_2021!D216-店舗数一覧_2020!D216</f>
        <v>0</v>
      </c>
      <c r="E204" s="26">
        <f>店舗数一覧_2021!E216-店舗数一覧_2020!E216</f>
        <v>0</v>
      </c>
      <c r="F204" s="26">
        <f>店舗数一覧_2021!F216-店舗数一覧_2020!F216</f>
        <v>0</v>
      </c>
      <c r="G204" s="26">
        <f>店舗数一覧_2021!G216-店舗数一覧_2020!G216</f>
        <v>0</v>
      </c>
      <c r="H204" s="26">
        <f t="shared" si="3"/>
        <v>0</v>
      </c>
      <c r="I204" s="26"/>
      <c r="J204" s="27">
        <f>IF((店舗数一覧_2020!C216=0),IF(店舗数一覧_2021!C216=0,"-","★"),(店舗数一覧_2021!C216/店舗数一覧_2020!C216)-1)</f>
        <v>0</v>
      </c>
      <c r="K204" s="27" t="str">
        <f>IF((店舗数一覧_2020!D216=0),IF(店舗数一覧_2021!D216=0,"-","★"),(店舗数一覧_2021!D216/店舗数一覧_2020!D216)-1)</f>
        <v>-</v>
      </c>
      <c r="L204" s="27" t="str">
        <f>IF((店舗数一覧_2020!E216=0),IF(店舗数一覧_2021!E216=0,"-","★"),(店舗数一覧_2021!E216/店舗数一覧_2020!E216)-1)</f>
        <v>-</v>
      </c>
      <c r="M204" s="27" t="str">
        <f>IF((店舗数一覧_2020!F216=0),IF(店舗数一覧_2021!F216=0,"-","★"),(店舗数一覧_2021!F216/店舗数一覧_2020!F216)-1)</f>
        <v>-</v>
      </c>
      <c r="N204" s="27" t="str">
        <f>IF((店舗数一覧_2020!G216=0),IF(店舗数一覧_2021!G216=0,"-","★"),(店舗数一覧_2021!G216/店舗数一覧_2020!G216)-1)</f>
        <v>-</v>
      </c>
      <c r="O204" s="27">
        <f>IF((店舗数一覧_2020!H216=0),IF(店舗数一覧_2021!H216=0,"-","★"),(店舗数一覧_2021!H216/店舗数一覧_2020!H216)-1)</f>
        <v>0</v>
      </c>
      <c r="P204" s="26"/>
      <c r="Q204" s="27">
        <f>IF((店舗数一覧_2020!N217=0),IF(店舗数一覧_2021!M217=0,"-","★"),(店舗数一覧_2021!M217/店舗数一覧_2020!N217)-1)</f>
        <v>9.375E-2</v>
      </c>
      <c r="R204" s="27">
        <f>IF((店舗数一覧_2020!O217=0),IF(店舗数一覧_2021!N217=0,"-","★"),(店舗数一覧_2021!N217/店舗数一覧_2020!O217)-1)</f>
        <v>0.1399999999999999</v>
      </c>
      <c r="S204" s="27">
        <f>IF((店舗数一覧_2020!P217=0),IF(店舗数一覧_2021!O217=0,"-","★"),(店舗数一覧_2021!O217/店舗数一覧_2020!P217)-1)</f>
        <v>0</v>
      </c>
      <c r="T204" s="27">
        <f>IF((店舗数一覧_2020!Q217=0),IF(店舗数一覧_2021!P217=0,"-","★"),(店舗数一覧_2021!P217/店舗数一覧_2020!Q217)-1)</f>
        <v>0.10000000000000009</v>
      </c>
      <c r="U204" s="27">
        <f>IF((店舗数一覧_2020!R217=0),IF(店舗数一覧_2021!Q217=0,"-","★"),(店舗数一覧_2021!Q217/店舗数一覧_2020!R217)-1)</f>
        <v>0</v>
      </c>
      <c r="V204" s="27">
        <f>IF((店舗数一覧_2020!S217=0),IF(店舗数一覧_2021!R217=0,"-","★"),(店舗数一覧_2021!R217/店舗数一覧_2020!S217)-1)</f>
        <v>0.10404624277456653</v>
      </c>
      <c r="W204" s="26"/>
      <c r="X204" s="26"/>
    </row>
    <row r="205" spans="1:24">
      <c r="A205" s="19" t="s">
        <v>206</v>
      </c>
      <c r="B205" s="20" t="s">
        <v>224</v>
      </c>
      <c r="C205" s="26">
        <f>店舗数一覧_2021!C217-店舗数一覧_2020!C217</f>
        <v>0</v>
      </c>
      <c r="D205" s="26">
        <f>店舗数一覧_2021!D217-店舗数一覧_2020!D217</f>
        <v>0</v>
      </c>
      <c r="E205" s="26">
        <f>店舗数一覧_2021!E217-店舗数一覧_2020!E217</f>
        <v>0</v>
      </c>
      <c r="F205" s="26">
        <f>店舗数一覧_2021!F217-店舗数一覧_2020!F217</f>
        <v>1</v>
      </c>
      <c r="G205" s="26">
        <f>店舗数一覧_2021!G217-店舗数一覧_2020!G217</f>
        <v>0</v>
      </c>
      <c r="H205" s="26">
        <f t="shared" si="3"/>
        <v>1</v>
      </c>
      <c r="I205" s="26"/>
      <c r="J205" s="27">
        <f>IF((店舗数一覧_2020!C217=0),IF(店舗数一覧_2021!C217=0,"-","★"),(店舗数一覧_2021!C217/店舗数一覧_2020!C217)-1)</f>
        <v>0</v>
      </c>
      <c r="K205" s="27">
        <f>IF((店舗数一覧_2020!D217=0),IF(店舗数一覧_2021!D217=0,"-","★"),(店舗数一覧_2021!D217/店舗数一覧_2020!D217)-1)</f>
        <v>0</v>
      </c>
      <c r="L205" s="27" t="str">
        <f>IF((店舗数一覧_2020!E217=0),IF(店舗数一覧_2021!E217=0,"-","★"),(店舗数一覧_2021!E217/店舗数一覧_2020!E217)-1)</f>
        <v>-</v>
      </c>
      <c r="M205" s="27" t="str">
        <f>IF((店舗数一覧_2020!F217=0),IF(店舗数一覧_2021!F217=0,"-","★"),(店舗数一覧_2021!F217/店舗数一覧_2020!F217)-1)</f>
        <v>★</v>
      </c>
      <c r="N205" s="27" t="str">
        <f>IF((店舗数一覧_2020!G217=0),IF(店舗数一覧_2021!G217=0,"-","★"),(店舗数一覧_2021!G217/店舗数一覧_2020!G217)-1)</f>
        <v>-</v>
      </c>
      <c r="O205" s="27">
        <f>IF((店舗数一覧_2020!H217=0),IF(店舗数一覧_2021!H217=0,"-","★"),(店舗数一覧_2021!H217/店舗数一覧_2020!H217)-1)</f>
        <v>0.125</v>
      </c>
      <c r="P205" s="26"/>
      <c r="Q205" s="26">
        <f>SUM(C188:C205)</f>
        <v>9</v>
      </c>
      <c r="R205" s="26">
        <f>SUM(D188:D205)</f>
        <v>7</v>
      </c>
      <c r="S205" s="26">
        <f>SUM(E188:E205)</f>
        <v>0</v>
      </c>
      <c r="T205" s="26">
        <f>SUM(F188:F205)</f>
        <v>2</v>
      </c>
      <c r="U205" s="26">
        <f>SUM(G188:G205)</f>
        <v>0</v>
      </c>
      <c r="V205" s="26">
        <f>SUM(Q205:U205)</f>
        <v>18</v>
      </c>
      <c r="W205" s="26"/>
      <c r="X205" s="26"/>
    </row>
    <row r="206" spans="1:24">
      <c r="A206" s="19" t="s">
        <v>225</v>
      </c>
      <c r="B206" s="20" t="s">
        <v>226</v>
      </c>
      <c r="C206" s="26">
        <f>店舗数一覧_2021!C219-店舗数一覧_2020!C219</f>
        <v>2</v>
      </c>
      <c r="D206" s="26">
        <f>店舗数一覧_2021!D219-店舗数一覧_2020!D219</f>
        <v>-1</v>
      </c>
      <c r="E206" s="26">
        <f>店舗数一覧_2021!E219-店舗数一覧_2020!E219</f>
        <v>0</v>
      </c>
      <c r="F206" s="26">
        <f>店舗数一覧_2021!F219-店舗数一覧_2020!F219</f>
        <v>0</v>
      </c>
      <c r="G206" s="26">
        <f>店舗数一覧_2021!G219-店舗数一覧_2020!G219</f>
        <v>0</v>
      </c>
      <c r="H206" s="26">
        <f t="shared" si="3"/>
        <v>1</v>
      </c>
      <c r="I206" s="26"/>
      <c r="J206" s="27">
        <f>IF((店舗数一覧_2020!C219=0),IF(店舗数一覧_2021!C219=0,"-","★"),(店舗数一覧_2021!C219/店舗数一覧_2020!C219)-1)</f>
        <v>5.7142857142857162E-2</v>
      </c>
      <c r="K206" s="27">
        <f>IF((店舗数一覧_2020!D219=0),IF(店舗数一覧_2021!D219=0,"-","★"),(店舗数一覧_2021!D219/店舗数一覧_2020!D219)-1)</f>
        <v>-5.8823529411764719E-2</v>
      </c>
      <c r="L206" s="27">
        <f>IF((店舗数一覧_2020!E219=0),IF(店舗数一覧_2021!E219=0,"-","★"),(店舗数一覧_2021!E219/店舗数一覧_2020!E219)-1)</f>
        <v>0</v>
      </c>
      <c r="M206" s="27">
        <f>IF((店舗数一覧_2020!F219=0),IF(店舗数一覧_2021!F219=0,"-","★"),(店舗数一覧_2021!F219/店舗数一覧_2020!F219)-1)</f>
        <v>0</v>
      </c>
      <c r="N206" s="27" t="str">
        <f>IF((店舗数一覧_2020!G219=0),IF(店舗数一覧_2021!G219=0,"-","★"),(店舗数一覧_2021!G219/店舗数一覧_2020!G219)-1)</f>
        <v>-</v>
      </c>
      <c r="O206" s="27">
        <f>IF((店舗数一覧_2020!H219=0),IF(店舗数一覧_2021!H219=0,"-","★"),(店舗数一覧_2021!H219/店舗数一覧_2020!H219)-1)</f>
        <v>1.8181818181818077E-2</v>
      </c>
      <c r="P206" s="26"/>
      <c r="Q206" s="26"/>
      <c r="R206" s="26"/>
      <c r="S206" s="26"/>
      <c r="T206" s="26"/>
      <c r="U206" s="26"/>
      <c r="V206" s="26"/>
      <c r="W206" s="26"/>
      <c r="X206" s="26"/>
    </row>
    <row r="207" spans="1:24">
      <c r="A207" s="19" t="s">
        <v>225</v>
      </c>
      <c r="B207" s="20" t="s">
        <v>95</v>
      </c>
      <c r="C207" s="26">
        <f>店舗数一覧_2021!C220-店舗数一覧_2020!C220</f>
        <v>2</v>
      </c>
      <c r="D207" s="26">
        <f>店舗数一覧_2021!D220-店舗数一覧_2020!D220</f>
        <v>2</v>
      </c>
      <c r="E207" s="26">
        <f>店舗数一覧_2021!E220-店舗数一覧_2020!E220</f>
        <v>1</v>
      </c>
      <c r="F207" s="26">
        <f>店舗数一覧_2021!F220-店舗数一覧_2020!F220</f>
        <v>0</v>
      </c>
      <c r="G207" s="26">
        <f>店舗数一覧_2021!G220-店舗数一覧_2020!G220</f>
        <v>0</v>
      </c>
      <c r="H207" s="26">
        <f t="shared" si="3"/>
        <v>5</v>
      </c>
      <c r="I207" s="26"/>
      <c r="J207" s="27">
        <f>IF((店舗数一覧_2020!C220=0),IF(店舗数一覧_2021!C220=0,"-","★"),(店舗数一覧_2021!C220/店舗数一覧_2020!C220)-1)</f>
        <v>3.9215686274509887E-2</v>
      </c>
      <c r="K207" s="27">
        <f>IF((店舗数一覧_2020!D220=0),IF(店舗数一覧_2021!D220=0,"-","★"),(店舗数一覧_2021!D220/店舗数一覧_2020!D220)-1)</f>
        <v>8.6956521739130377E-2</v>
      </c>
      <c r="L207" s="27">
        <f>IF((店舗数一覧_2020!E220=0),IF(店舗数一覧_2021!E220=0,"-","★"),(店舗数一覧_2021!E220/店舗数一覧_2020!E220)-1)</f>
        <v>1</v>
      </c>
      <c r="M207" s="27">
        <f>IF((店舗数一覧_2020!F220=0),IF(店舗数一覧_2021!F220=0,"-","★"),(店舗数一覧_2021!F220/店舗数一覧_2020!F220)-1)</f>
        <v>0</v>
      </c>
      <c r="N207" s="27">
        <f>IF((店舗数一覧_2020!G220=0),IF(店舗数一覧_2021!G220=0,"-","★"),(店舗数一覧_2021!G220/店舗数一覧_2020!G220)-1)</f>
        <v>0</v>
      </c>
      <c r="O207" s="27">
        <f>IF((店舗数一覧_2020!H220=0),IF(店舗数一覧_2021!H220=0,"-","★"),(店舗数一覧_2021!H220/店舗数一覧_2020!H220)-1)</f>
        <v>6.0975609756097615E-2</v>
      </c>
      <c r="P207" s="26"/>
      <c r="Q207" s="26"/>
      <c r="R207" s="26"/>
      <c r="S207" s="26"/>
      <c r="T207" s="26"/>
      <c r="U207" s="26"/>
      <c r="V207" s="26"/>
      <c r="W207" s="26"/>
      <c r="X207" s="26"/>
    </row>
    <row r="208" spans="1:24">
      <c r="A208" s="19" t="s">
        <v>225</v>
      </c>
      <c r="B208" s="20" t="s">
        <v>118</v>
      </c>
      <c r="C208" s="26">
        <f>店舗数一覧_2021!C221-店舗数一覧_2020!C221</f>
        <v>6</v>
      </c>
      <c r="D208" s="26">
        <f>店舗数一覧_2021!D221-店舗数一覧_2020!D221</f>
        <v>3</v>
      </c>
      <c r="E208" s="26">
        <f>店舗数一覧_2021!E221-店舗数一覧_2020!E221</f>
        <v>0</v>
      </c>
      <c r="F208" s="26">
        <f>店舗数一覧_2021!F221-店舗数一覧_2020!F221</f>
        <v>-1</v>
      </c>
      <c r="G208" s="26">
        <f>店舗数一覧_2021!G221-店舗数一覧_2020!G221</f>
        <v>0</v>
      </c>
      <c r="H208" s="26">
        <f t="shared" si="3"/>
        <v>8</v>
      </c>
      <c r="I208" s="26"/>
      <c r="J208" s="27">
        <f>IF((店舗数一覧_2020!C221=0),IF(店舗数一覧_2021!C221=0,"-","★"),(店舗数一覧_2021!C221/店舗数一覧_2020!C221)-1)</f>
        <v>8.5714285714285632E-2</v>
      </c>
      <c r="K208" s="27">
        <f>IF((店舗数一覧_2020!D221=0),IF(店舗数一覧_2021!D221=0,"-","★"),(店舗数一覧_2021!D221/店舗数一覧_2020!D221)-1)</f>
        <v>0.25</v>
      </c>
      <c r="L208" s="27">
        <f>IF((店舗数一覧_2020!E221=0),IF(店舗数一覧_2021!E221=0,"-","★"),(店舗数一覧_2021!E221/店舗数一覧_2020!E221)-1)</f>
        <v>0</v>
      </c>
      <c r="M208" s="27">
        <f>IF((店舗数一覧_2020!F221=0),IF(店舗数一覧_2021!F221=0,"-","★"),(店舗数一覧_2021!F221/店舗数一覧_2020!F221)-1)</f>
        <v>-0.16666666666666663</v>
      </c>
      <c r="N208" s="27">
        <f>IF((店舗数一覧_2020!G221=0),IF(店舗数一覧_2021!G221=0,"-","★"),(店舗数一覧_2021!G221/店舗数一覧_2020!G221)-1)</f>
        <v>0</v>
      </c>
      <c r="O208" s="27">
        <f>IF((店舗数一覧_2020!H221=0),IF(店舗数一覧_2021!H221=0,"-","★"),(店舗数一覧_2021!H221/店舗数一覧_2020!H221)-1)</f>
        <v>8.7912087912087822E-2</v>
      </c>
      <c r="P208" s="26"/>
      <c r="Q208" s="26"/>
      <c r="R208" s="26"/>
      <c r="S208" s="26"/>
      <c r="T208" s="26"/>
      <c r="U208" s="26"/>
      <c r="V208" s="26"/>
      <c r="W208" s="26"/>
      <c r="X208" s="26"/>
    </row>
    <row r="209" spans="1:24">
      <c r="A209" s="19" t="s">
        <v>225</v>
      </c>
      <c r="B209" s="20" t="s">
        <v>94</v>
      </c>
      <c r="C209" s="26">
        <f>店舗数一覧_2021!C222-店舗数一覧_2020!C222</f>
        <v>1</v>
      </c>
      <c r="D209" s="26">
        <f>店舗数一覧_2021!D222-店舗数一覧_2020!D222</f>
        <v>-1</v>
      </c>
      <c r="E209" s="26">
        <f>店舗数一覧_2021!E222-店舗数一覧_2020!E222</f>
        <v>0</v>
      </c>
      <c r="F209" s="26">
        <f>店舗数一覧_2021!F222-店舗数一覧_2020!F222</f>
        <v>0</v>
      </c>
      <c r="G209" s="26">
        <f>店舗数一覧_2021!G222-店舗数一覧_2020!G222</f>
        <v>0</v>
      </c>
      <c r="H209" s="26">
        <f t="shared" si="3"/>
        <v>0</v>
      </c>
      <c r="I209" s="26"/>
      <c r="J209" s="27">
        <f>IF((店舗数一覧_2020!C222=0),IF(店舗数一覧_2021!C222=0,"-","★"),(店舗数一覧_2021!C222/店舗数一覧_2020!C222)-1)</f>
        <v>3.2258064516129004E-2</v>
      </c>
      <c r="K209" s="27">
        <f>IF((店舗数一覧_2020!D222=0),IF(店舗数一覧_2021!D222=0,"-","★"),(店舗数一覧_2021!D222/店舗数一覧_2020!D222)-1)</f>
        <v>-6.6666666666666652E-2</v>
      </c>
      <c r="L209" s="27" t="str">
        <f>IF((店舗数一覧_2020!E222=0),IF(店舗数一覧_2021!E222=0,"-","★"),(店舗数一覧_2021!E222/店舗数一覧_2020!E222)-1)</f>
        <v>-</v>
      </c>
      <c r="M209" s="27">
        <f>IF((店舗数一覧_2020!F222=0),IF(店舗数一覧_2021!F222=0,"-","★"),(店舗数一覧_2021!F222/店舗数一覧_2020!F222)-1)</f>
        <v>0</v>
      </c>
      <c r="N209" s="27">
        <f>IF((店舗数一覧_2020!G222=0),IF(店舗数一覧_2021!G222=0,"-","★"),(店舗数一覧_2021!G222/店舗数一覧_2020!G222)-1)</f>
        <v>0</v>
      </c>
      <c r="O209" s="27">
        <f>IF((店舗数一覧_2020!H222=0),IF(店舗数一覧_2021!H222=0,"-","★"),(店舗数一覧_2021!H222/店舗数一覧_2020!H222)-1)</f>
        <v>0</v>
      </c>
      <c r="P209" s="26"/>
      <c r="Q209" s="26"/>
      <c r="R209" s="26"/>
      <c r="S209" s="26"/>
      <c r="T209" s="26"/>
      <c r="U209" s="26"/>
      <c r="V209" s="26"/>
      <c r="W209" s="26"/>
      <c r="X209" s="26"/>
    </row>
    <row r="210" spans="1:24">
      <c r="A210" s="19" t="s">
        <v>225</v>
      </c>
      <c r="B210" s="20" t="s">
        <v>227</v>
      </c>
      <c r="C210" s="26">
        <f>店舗数一覧_2021!C223-店舗数一覧_2020!C223</f>
        <v>0</v>
      </c>
      <c r="D210" s="26">
        <f>店舗数一覧_2021!D223-店舗数一覧_2020!D223</f>
        <v>1</v>
      </c>
      <c r="E210" s="26">
        <f>店舗数一覧_2021!E223-店舗数一覧_2020!E223</f>
        <v>0</v>
      </c>
      <c r="F210" s="26">
        <f>店舗数一覧_2021!F223-店舗数一覧_2020!F223</f>
        <v>0</v>
      </c>
      <c r="G210" s="26">
        <f>店舗数一覧_2021!G223-店舗数一覧_2020!G223</f>
        <v>0</v>
      </c>
      <c r="H210" s="26">
        <f t="shared" si="3"/>
        <v>1</v>
      </c>
      <c r="I210" s="26"/>
      <c r="J210" s="27">
        <f>IF((店舗数一覧_2020!C223=0),IF(店舗数一覧_2021!C223=0,"-","★"),(店舗数一覧_2021!C223/店舗数一覧_2020!C223)-1)</f>
        <v>0</v>
      </c>
      <c r="K210" s="27">
        <f>IF((店舗数一覧_2020!D223=0),IF(店舗数一覧_2021!D223=0,"-","★"),(店舗数一覧_2021!D223/店舗数一覧_2020!D223)-1)</f>
        <v>0.10000000000000009</v>
      </c>
      <c r="L210" s="27" t="str">
        <f>IF((店舗数一覧_2020!E223=0),IF(店舗数一覧_2021!E223=0,"-","★"),(店舗数一覧_2021!E223/店舗数一覧_2020!E223)-1)</f>
        <v>-</v>
      </c>
      <c r="M210" s="27">
        <f>IF((店舗数一覧_2020!F223=0),IF(店舗数一覧_2021!F223=0,"-","★"),(店舗数一覧_2021!F223/店舗数一覧_2020!F223)-1)</f>
        <v>0</v>
      </c>
      <c r="N210" s="27" t="str">
        <f>IF((店舗数一覧_2020!G223=0),IF(店舗数一覧_2021!G223=0,"-","★"),(店舗数一覧_2021!G223/店舗数一覧_2020!G223)-1)</f>
        <v>-</v>
      </c>
      <c r="O210" s="27">
        <f>IF((店舗数一覧_2020!H223=0),IF(店舗数一覧_2021!H223=0,"-","★"),(店舗数一覧_2021!H223/店舗数一覧_2020!H223)-1)</f>
        <v>3.125E-2</v>
      </c>
      <c r="P210" s="26"/>
      <c r="Q210" s="26"/>
      <c r="R210" s="26"/>
      <c r="S210" s="26"/>
      <c r="T210" s="26"/>
      <c r="U210" s="26"/>
      <c r="V210" s="26"/>
      <c r="W210" s="26"/>
      <c r="X210" s="26"/>
    </row>
    <row r="211" spans="1:24">
      <c r="A211" s="19" t="s">
        <v>225</v>
      </c>
      <c r="B211" s="20" t="s">
        <v>228</v>
      </c>
      <c r="C211" s="26">
        <f>店舗数一覧_2021!C224-店舗数一覧_2020!C224</f>
        <v>4</v>
      </c>
      <c r="D211" s="26">
        <f>店舗数一覧_2021!D224-店舗数一覧_2020!D224</f>
        <v>3</v>
      </c>
      <c r="E211" s="26">
        <f>店舗数一覧_2021!E224-店舗数一覧_2020!E224</f>
        <v>-1</v>
      </c>
      <c r="F211" s="26">
        <f>店舗数一覧_2021!F224-店舗数一覧_2020!F224</f>
        <v>0</v>
      </c>
      <c r="G211" s="26">
        <f>店舗数一覧_2021!G224-店舗数一覧_2020!G224</f>
        <v>0</v>
      </c>
      <c r="H211" s="26">
        <f t="shared" si="3"/>
        <v>6</v>
      </c>
      <c r="I211" s="26"/>
      <c r="J211" s="27">
        <f>IF((店舗数一覧_2020!C224=0),IF(店舗数一覧_2021!C224=0,"-","★"),(店舗数一覧_2021!C224/店舗数一覧_2020!C224)-1)</f>
        <v>9.3023255813953432E-2</v>
      </c>
      <c r="K211" s="27">
        <f>IF((店舗数一覧_2020!D224=0),IF(店舗数一覧_2021!D224=0,"-","★"),(店舗数一覧_2021!D224/店舗数一覧_2020!D224)-1)</f>
        <v>0.1875</v>
      </c>
      <c r="L211" s="27">
        <f>IF((店舗数一覧_2020!E224=0),IF(店舗数一覧_2021!E224=0,"-","★"),(店舗数一覧_2021!E224/店舗数一覧_2020!E224)-1)</f>
        <v>-1</v>
      </c>
      <c r="M211" s="27">
        <f>IF((店舗数一覧_2020!F224=0),IF(店舗数一覧_2021!F224=0,"-","★"),(店舗数一覧_2021!F224/店舗数一覧_2020!F224)-1)</f>
        <v>0</v>
      </c>
      <c r="N211" s="27">
        <f>IF((店舗数一覧_2020!G224=0),IF(店舗数一覧_2021!G224=0,"-","★"),(店舗数一覧_2021!G224/店舗数一覧_2020!G224)-1)</f>
        <v>0</v>
      </c>
      <c r="O211" s="27">
        <f>IF((店舗数一覧_2020!H224=0),IF(店舗数一覧_2021!H224=0,"-","★"),(店舗数一覧_2021!H224/店舗数一覧_2020!H224)-1)</f>
        <v>9.5238095238095344E-2</v>
      </c>
      <c r="P211" s="26"/>
      <c r="Q211" s="26"/>
      <c r="R211" s="26"/>
      <c r="S211" s="26"/>
      <c r="T211" s="26"/>
      <c r="U211" s="26"/>
      <c r="V211" s="26"/>
      <c r="W211" s="26"/>
      <c r="X211" s="26"/>
    </row>
    <row r="212" spans="1:24">
      <c r="A212" s="19" t="s">
        <v>225</v>
      </c>
      <c r="B212" s="20" t="s">
        <v>229</v>
      </c>
      <c r="C212" s="26">
        <f>店舗数一覧_2021!C225-店舗数一覧_2020!C225</f>
        <v>5</v>
      </c>
      <c r="D212" s="26">
        <f>店舗数一覧_2021!D225-店舗数一覧_2020!D225</f>
        <v>0</v>
      </c>
      <c r="E212" s="26">
        <f>店舗数一覧_2021!E225-店舗数一覧_2020!E225</f>
        <v>-1</v>
      </c>
      <c r="F212" s="26">
        <f>店舗数一覧_2021!F225-店舗数一覧_2020!F225</f>
        <v>-1</v>
      </c>
      <c r="G212" s="26">
        <f>店舗数一覧_2021!G225-店舗数一覧_2020!G225</f>
        <v>0</v>
      </c>
      <c r="H212" s="26">
        <f t="shared" si="3"/>
        <v>3</v>
      </c>
      <c r="I212" s="26"/>
      <c r="J212" s="27">
        <f>IF((店舗数一覧_2020!C225=0),IF(店舗数一覧_2021!C225=0,"-","★"),(店舗数一覧_2021!C225/店舗数一覧_2020!C225)-1)</f>
        <v>6.578947368421062E-2</v>
      </c>
      <c r="K212" s="27">
        <f>IF((店舗数一覧_2020!D225=0),IF(店舗数一覧_2021!D225=0,"-","★"),(店舗数一覧_2021!D225/店舗数一覧_2020!D225)-1)</f>
        <v>0</v>
      </c>
      <c r="L212" s="27">
        <f>IF((店舗数一覧_2020!E225=0),IF(店舗数一覧_2021!E225=0,"-","★"),(店舗数一覧_2021!E225/店舗数一覧_2020!E225)-1)</f>
        <v>-0.33333333333333337</v>
      </c>
      <c r="M212" s="27">
        <f>IF((店舗数一覧_2020!F225=0),IF(店舗数一覧_2021!F225=0,"-","★"),(店舗数一覧_2021!F225/店舗数一覧_2020!F225)-1)</f>
        <v>-0.11111111111111116</v>
      </c>
      <c r="N212" s="27" t="str">
        <f>IF((店舗数一覧_2020!G225=0),IF(店舗数一覧_2021!G225=0,"-","★"),(店舗数一覧_2021!G225/店舗数一覧_2020!G225)-1)</f>
        <v>-</v>
      </c>
      <c r="O212" s="27">
        <f>IF((店舗数一覧_2020!H225=0),IF(店舗数一覧_2021!H225=0,"-","★"),(店舗数一覧_2021!H225/店舗数一覧_2020!H225)-1)</f>
        <v>2.4793388429751984E-2</v>
      </c>
      <c r="P212" s="26"/>
      <c r="Q212" s="26"/>
      <c r="R212" s="26"/>
      <c r="S212" s="26"/>
      <c r="T212" s="26"/>
      <c r="U212" s="26"/>
      <c r="V212" s="26"/>
      <c r="W212" s="26"/>
      <c r="X212" s="26"/>
    </row>
    <row r="213" spans="1:24">
      <c r="A213" s="19" t="s">
        <v>225</v>
      </c>
      <c r="B213" s="20" t="s">
        <v>230</v>
      </c>
      <c r="C213" s="26">
        <f>店舗数一覧_2021!C226-店舗数一覧_2020!C226</f>
        <v>2</v>
      </c>
      <c r="D213" s="26">
        <f>店舗数一覧_2021!D226-店舗数一覧_2020!D226</f>
        <v>0</v>
      </c>
      <c r="E213" s="26">
        <f>店舗数一覧_2021!E226-店舗数一覧_2020!E226</f>
        <v>0</v>
      </c>
      <c r="F213" s="26">
        <f>店舗数一覧_2021!F226-店舗数一覧_2020!F226</f>
        <v>1</v>
      </c>
      <c r="G213" s="26">
        <f>店舗数一覧_2021!G226-店舗数一覧_2020!G226</f>
        <v>0</v>
      </c>
      <c r="H213" s="26">
        <f t="shared" si="3"/>
        <v>3</v>
      </c>
      <c r="I213" s="26"/>
      <c r="J213" s="27">
        <f>IF((店舗数一覧_2020!C226=0),IF(店舗数一覧_2021!C226=0,"-","★"),(店舗数一覧_2021!C226/店舗数一覧_2020!C226)-1)</f>
        <v>0.125</v>
      </c>
      <c r="K213" s="27">
        <f>IF((店舗数一覧_2020!D226=0),IF(店舗数一覧_2021!D226=0,"-","★"),(店舗数一覧_2021!D226/店舗数一覧_2020!D226)-1)</f>
        <v>0</v>
      </c>
      <c r="L213" s="27">
        <f>IF((店舗数一覧_2020!E226=0),IF(店舗数一覧_2021!E226=0,"-","★"),(店舗数一覧_2021!E226/店舗数一覧_2020!E226)-1)</f>
        <v>0</v>
      </c>
      <c r="M213" s="27">
        <f>IF((店舗数一覧_2020!F226=0),IF(店舗数一覧_2021!F226=0,"-","★"),(店舗数一覧_2021!F226/店舗数一覧_2020!F226)-1)</f>
        <v>0.5</v>
      </c>
      <c r="N213" s="27" t="str">
        <f>IF((店舗数一覧_2020!G226=0),IF(店舗数一覧_2021!G226=0,"-","★"),(店舗数一覧_2021!G226/店舗数一覧_2020!G226)-1)</f>
        <v>-</v>
      </c>
      <c r="O213" s="27">
        <f>IF((店舗数一覧_2020!H226=0),IF(店舗数一覧_2021!H226=0,"-","★"),(店舗数一覧_2021!H226/店舗数一覧_2020!H226)-1)</f>
        <v>0.125</v>
      </c>
      <c r="P213" s="26"/>
      <c r="Q213" s="26"/>
      <c r="R213" s="26"/>
      <c r="S213" s="26"/>
      <c r="T213" s="26"/>
      <c r="U213" s="26"/>
      <c r="V213" s="26"/>
      <c r="W213" s="26"/>
      <c r="X213" s="26"/>
    </row>
    <row r="214" spans="1:24">
      <c r="A214" s="19" t="s">
        <v>225</v>
      </c>
      <c r="B214" s="20" t="s">
        <v>231</v>
      </c>
      <c r="C214" s="26">
        <f>店舗数一覧_2021!C227-店舗数一覧_2020!C227</f>
        <v>0</v>
      </c>
      <c r="D214" s="26">
        <f>店舗数一覧_2021!D227-店舗数一覧_2020!D227</f>
        <v>0</v>
      </c>
      <c r="E214" s="26">
        <f>店舗数一覧_2021!E227-店舗数一覧_2020!E227</f>
        <v>0</v>
      </c>
      <c r="F214" s="26">
        <f>店舗数一覧_2021!F227-店舗数一覧_2020!F227</f>
        <v>1</v>
      </c>
      <c r="G214" s="26">
        <f>店舗数一覧_2021!G227-店舗数一覧_2020!G227</f>
        <v>0</v>
      </c>
      <c r="H214" s="26">
        <f t="shared" si="3"/>
        <v>1</v>
      </c>
      <c r="I214" s="26"/>
      <c r="J214" s="27">
        <f>IF((店舗数一覧_2020!C227=0),IF(店舗数一覧_2021!C227=0,"-","★"),(店舗数一覧_2021!C227/店舗数一覧_2020!C227)-1)</f>
        <v>0</v>
      </c>
      <c r="K214" s="27">
        <f>IF((店舗数一覧_2020!D227=0),IF(店舗数一覧_2021!D227=0,"-","★"),(店舗数一覧_2021!D227/店舗数一覧_2020!D227)-1)</f>
        <v>0</v>
      </c>
      <c r="L214" s="27" t="str">
        <f>IF((店舗数一覧_2020!E227=0),IF(店舗数一覧_2021!E227=0,"-","★"),(店舗数一覧_2021!E227/店舗数一覧_2020!E227)-1)</f>
        <v>-</v>
      </c>
      <c r="M214" s="27">
        <f>IF((店舗数一覧_2020!F227=0),IF(店舗数一覧_2021!F227=0,"-","★"),(店舗数一覧_2021!F227/店舗数一覧_2020!F227)-1)</f>
        <v>1</v>
      </c>
      <c r="N214" s="27" t="str">
        <f>IF((店舗数一覧_2020!G227=0),IF(店舗数一覧_2021!G227=0,"-","★"),(店舗数一覧_2021!G227/店舗数一覧_2020!G227)-1)</f>
        <v>-</v>
      </c>
      <c r="O214" s="27">
        <f>IF((店舗数一覧_2020!H227=0),IF(店舗数一覧_2021!H227=0,"-","★"),(店舗数一覧_2021!H227/店舗数一覧_2020!H227)-1)</f>
        <v>6.25E-2</v>
      </c>
      <c r="P214" s="26"/>
      <c r="Q214" s="26"/>
      <c r="R214" s="26"/>
      <c r="S214" s="26"/>
      <c r="T214" s="26"/>
      <c r="U214" s="26"/>
      <c r="V214" s="26"/>
      <c r="W214" s="26"/>
      <c r="X214" s="26"/>
    </row>
    <row r="215" spans="1:24">
      <c r="A215" s="19" t="s">
        <v>225</v>
      </c>
      <c r="B215" s="20" t="s">
        <v>232</v>
      </c>
      <c r="C215" s="26">
        <f>店舗数一覧_2021!C228-店舗数一覧_2020!C228</f>
        <v>0</v>
      </c>
      <c r="D215" s="26">
        <f>店舗数一覧_2021!D228-店舗数一覧_2020!D228</f>
        <v>0</v>
      </c>
      <c r="E215" s="26">
        <f>店舗数一覧_2021!E228-店舗数一覧_2020!E228</f>
        <v>0</v>
      </c>
      <c r="F215" s="26">
        <f>店舗数一覧_2021!F228-店舗数一覧_2020!F228</f>
        <v>1</v>
      </c>
      <c r="G215" s="26">
        <f>店舗数一覧_2021!G228-店舗数一覧_2020!G228</f>
        <v>0</v>
      </c>
      <c r="H215" s="26">
        <f t="shared" si="3"/>
        <v>1</v>
      </c>
      <c r="I215" s="26"/>
      <c r="J215" s="27">
        <f>IF((店舗数一覧_2020!C228=0),IF(店舗数一覧_2021!C228=0,"-","★"),(店舗数一覧_2021!C228/店舗数一覧_2020!C228)-1)</f>
        <v>0</v>
      </c>
      <c r="K215" s="27">
        <f>IF((店舗数一覧_2020!D228=0),IF(店舗数一覧_2021!D228=0,"-","★"),(店舗数一覧_2021!D228/店舗数一覧_2020!D228)-1)</f>
        <v>0</v>
      </c>
      <c r="L215" s="27" t="str">
        <f>IF((店舗数一覧_2020!E228=0),IF(店舗数一覧_2021!E228=0,"-","★"),(店舗数一覧_2021!E228/店舗数一覧_2020!E228)-1)</f>
        <v>-</v>
      </c>
      <c r="M215" s="27" t="str">
        <f>IF((店舗数一覧_2020!F228=0),IF(店舗数一覧_2021!F228=0,"-","★"),(店舗数一覧_2021!F228/店舗数一覧_2020!F228)-1)</f>
        <v>★</v>
      </c>
      <c r="N215" s="27">
        <f>IF((店舗数一覧_2020!G228=0),IF(店舗数一覧_2021!G228=0,"-","★"),(店舗数一覧_2021!G228/店舗数一覧_2020!G228)-1)</f>
        <v>0</v>
      </c>
      <c r="O215" s="27">
        <f>IF((店舗数一覧_2020!H228=0),IF(店舗数一覧_2021!H228=0,"-","★"),(店舗数一覧_2021!H228/店舗数一覧_2020!H228)-1)</f>
        <v>0.25</v>
      </c>
      <c r="P215" s="26"/>
      <c r="Q215" s="26"/>
      <c r="R215" s="26"/>
      <c r="S215" s="26"/>
      <c r="T215" s="26"/>
      <c r="U215" s="26"/>
      <c r="V215" s="26"/>
      <c r="W215" s="26"/>
      <c r="X215" s="26"/>
    </row>
    <row r="216" spans="1:24">
      <c r="A216" s="19" t="s">
        <v>225</v>
      </c>
      <c r="B216" s="20" t="s">
        <v>233</v>
      </c>
      <c r="C216" s="26">
        <f>店舗数一覧_2021!C229-店舗数一覧_2020!C229</f>
        <v>1</v>
      </c>
      <c r="D216" s="26">
        <f>店舗数一覧_2021!D229-店舗数一覧_2020!D229</f>
        <v>0</v>
      </c>
      <c r="E216" s="26">
        <f>店舗数一覧_2021!E229-店舗数一覧_2020!E229</f>
        <v>0</v>
      </c>
      <c r="F216" s="26">
        <f>店舗数一覧_2021!F229-店舗数一覧_2020!F229</f>
        <v>0</v>
      </c>
      <c r="G216" s="26">
        <f>店舗数一覧_2021!G229-店舗数一覧_2020!G229</f>
        <v>0</v>
      </c>
      <c r="H216" s="26">
        <f t="shared" si="3"/>
        <v>1</v>
      </c>
      <c r="I216" s="26"/>
      <c r="J216" s="27">
        <f>IF((店舗数一覧_2020!C229=0),IF(店舗数一覧_2021!C229=0,"-","★"),(店舗数一覧_2021!C229/店舗数一覧_2020!C229)-1)</f>
        <v>0.5</v>
      </c>
      <c r="K216" s="27" t="str">
        <f>IF((店舗数一覧_2020!D229=0),IF(店舗数一覧_2021!D229=0,"-","★"),(店舗数一覧_2021!D229/店舗数一覧_2020!D229)-1)</f>
        <v>-</v>
      </c>
      <c r="L216" s="27" t="str">
        <f>IF((店舗数一覧_2020!E229=0),IF(店舗数一覧_2021!E229=0,"-","★"),(店舗数一覧_2021!E229/店舗数一覧_2020!E229)-1)</f>
        <v>-</v>
      </c>
      <c r="M216" s="27">
        <f>IF((店舗数一覧_2020!F229=0),IF(店舗数一覧_2021!F229=0,"-","★"),(店舗数一覧_2021!F229/店舗数一覧_2020!F229)-1)</f>
        <v>0</v>
      </c>
      <c r="N216" s="27" t="str">
        <f>IF((店舗数一覧_2020!G229=0),IF(店舗数一覧_2021!G229=0,"-","★"),(店舗数一覧_2021!G229/店舗数一覧_2020!G229)-1)</f>
        <v>-</v>
      </c>
      <c r="O216" s="27">
        <f>IF((店舗数一覧_2020!H229=0),IF(店舗数一覧_2021!H229=0,"-","★"),(店舗数一覧_2021!H229/店舗数一覧_2020!H229)-1)</f>
        <v>0.33333333333333326</v>
      </c>
      <c r="P216" s="26"/>
      <c r="Q216" s="26"/>
      <c r="R216" s="26"/>
      <c r="S216" s="26"/>
      <c r="T216" s="26"/>
      <c r="U216" s="26"/>
      <c r="V216" s="26"/>
      <c r="W216" s="26"/>
      <c r="X216" s="26"/>
    </row>
    <row r="217" spans="1:24">
      <c r="A217" s="19" t="s">
        <v>225</v>
      </c>
      <c r="B217" s="20" t="s">
        <v>234</v>
      </c>
      <c r="C217" s="26">
        <f>店舗数一覧_2021!C230-店舗数一覧_2020!C230</f>
        <v>0</v>
      </c>
      <c r="D217" s="26">
        <f>店舗数一覧_2021!D230-店舗数一覧_2020!D230</f>
        <v>0</v>
      </c>
      <c r="E217" s="26">
        <f>店舗数一覧_2021!E230-店舗数一覧_2020!E230</f>
        <v>0</v>
      </c>
      <c r="F217" s="26">
        <f>店舗数一覧_2021!F230-店舗数一覧_2020!F230</f>
        <v>0</v>
      </c>
      <c r="G217" s="26">
        <f>店舗数一覧_2021!G230-店舗数一覧_2020!G230</f>
        <v>0</v>
      </c>
      <c r="H217" s="26">
        <f t="shared" si="3"/>
        <v>0</v>
      </c>
      <c r="I217" s="26"/>
      <c r="J217" s="27">
        <f>IF((店舗数一覧_2020!C230=0),IF(店舗数一覧_2021!C230=0,"-","★"),(店舗数一覧_2021!C230/店舗数一覧_2020!C230)-1)</f>
        <v>0</v>
      </c>
      <c r="K217" s="27" t="str">
        <f>IF((店舗数一覧_2020!D230=0),IF(店舗数一覧_2021!D230=0,"-","★"),(店舗数一覧_2021!D230/店舗数一覧_2020!D230)-1)</f>
        <v>-</v>
      </c>
      <c r="L217" s="27" t="str">
        <f>IF((店舗数一覧_2020!E230=0),IF(店舗数一覧_2021!E230=0,"-","★"),(店舗数一覧_2021!E230/店舗数一覧_2020!E230)-1)</f>
        <v>-</v>
      </c>
      <c r="M217" s="27" t="str">
        <f>IF((店舗数一覧_2020!F230=0),IF(店舗数一覧_2021!F230=0,"-","★"),(店舗数一覧_2021!F230/店舗数一覧_2020!F230)-1)</f>
        <v>-</v>
      </c>
      <c r="N217" s="27" t="str">
        <f>IF((店舗数一覧_2020!G230=0),IF(店舗数一覧_2021!G230=0,"-","★"),(店舗数一覧_2021!G230/店舗数一覧_2020!G230)-1)</f>
        <v>-</v>
      </c>
      <c r="O217" s="27">
        <f>IF((店舗数一覧_2020!H230=0),IF(店舗数一覧_2021!H230=0,"-","★"),(店舗数一覧_2021!H230/店舗数一覧_2020!H230)-1)</f>
        <v>0</v>
      </c>
      <c r="P217" s="26"/>
      <c r="Q217" s="26"/>
      <c r="R217" s="26"/>
      <c r="S217" s="26"/>
      <c r="T217" s="26"/>
      <c r="U217" s="26"/>
      <c r="V217" s="26"/>
      <c r="W217" s="26"/>
      <c r="X217" s="26"/>
    </row>
    <row r="218" spans="1:24">
      <c r="A218" s="19" t="s">
        <v>225</v>
      </c>
      <c r="B218" s="20" t="s">
        <v>235</v>
      </c>
      <c r="C218" s="26">
        <f>店舗数一覧_2021!C231-店舗数一覧_2020!C231</f>
        <v>5</v>
      </c>
      <c r="D218" s="26">
        <f>店舗数一覧_2021!D231-店舗数一覧_2020!D231</f>
        <v>0</v>
      </c>
      <c r="E218" s="26">
        <f>店舗数一覧_2021!E231-店舗数一覧_2020!E231</f>
        <v>-1</v>
      </c>
      <c r="F218" s="26">
        <f>店舗数一覧_2021!F231-店舗数一覧_2020!F231</f>
        <v>0</v>
      </c>
      <c r="G218" s="26">
        <f>店舗数一覧_2021!G231-店舗数一覧_2020!G231</f>
        <v>0</v>
      </c>
      <c r="H218" s="26">
        <f t="shared" si="3"/>
        <v>4</v>
      </c>
      <c r="I218" s="26"/>
      <c r="J218" s="27">
        <f>IF((店舗数一覧_2020!C231=0),IF(店舗数一覧_2021!C231=0,"-","★"),(店舗数一覧_2021!C231/店舗数一覧_2020!C231)-1)</f>
        <v>0.16129032258064524</v>
      </c>
      <c r="K218" s="27">
        <f>IF((店舗数一覧_2020!D231=0),IF(店舗数一覧_2021!D231=0,"-","★"),(店舗数一覧_2021!D231/店舗数一覧_2020!D231)-1)</f>
        <v>0</v>
      </c>
      <c r="L218" s="27">
        <f>IF((店舗数一覧_2020!E231=0),IF(店舗数一覧_2021!E231=0,"-","★"),(店舗数一覧_2021!E231/店舗数一覧_2020!E231)-1)</f>
        <v>-1</v>
      </c>
      <c r="M218" s="27">
        <f>IF((店舗数一覧_2020!F231=0),IF(店舗数一覧_2021!F231=0,"-","★"),(店舗数一覧_2021!F231/店舗数一覧_2020!F231)-1)</f>
        <v>0</v>
      </c>
      <c r="N218" s="27" t="str">
        <f>IF((店舗数一覧_2020!G231=0),IF(店舗数一覧_2021!G231=0,"-","★"),(店舗数一覧_2021!G231/店舗数一覧_2020!G231)-1)</f>
        <v>-</v>
      </c>
      <c r="O218" s="27">
        <f>IF((店舗数一覧_2020!H231=0),IF(店舗数一覧_2021!H231=0,"-","★"),(店舗数一覧_2021!H231/店舗数一覧_2020!H231)-1)</f>
        <v>8.6956521739130377E-2</v>
      </c>
      <c r="P218" s="26"/>
      <c r="Q218" s="26"/>
      <c r="R218" s="26"/>
      <c r="S218" s="26"/>
      <c r="T218" s="26"/>
      <c r="U218" s="26"/>
      <c r="V218" s="26"/>
      <c r="W218" s="26"/>
      <c r="X218" s="26"/>
    </row>
    <row r="219" spans="1:24">
      <c r="A219" s="19" t="s">
        <v>225</v>
      </c>
      <c r="B219" s="20" t="s">
        <v>236</v>
      </c>
      <c r="C219" s="26">
        <f>店舗数一覧_2021!C232-店舗数一覧_2020!C232</f>
        <v>0</v>
      </c>
      <c r="D219" s="26">
        <f>店舗数一覧_2021!D232-店舗数一覧_2020!D232</f>
        <v>-1</v>
      </c>
      <c r="E219" s="26">
        <f>店舗数一覧_2021!E232-店舗数一覧_2020!E232</f>
        <v>0</v>
      </c>
      <c r="F219" s="26">
        <f>店舗数一覧_2021!F232-店舗数一覧_2020!F232</f>
        <v>1</v>
      </c>
      <c r="G219" s="26">
        <f>店舗数一覧_2021!G232-店舗数一覧_2020!G232</f>
        <v>0</v>
      </c>
      <c r="H219" s="26">
        <f t="shared" si="3"/>
        <v>0</v>
      </c>
      <c r="I219" s="26"/>
      <c r="J219" s="27">
        <f>IF((店舗数一覧_2020!C232=0),IF(店舗数一覧_2021!C232=0,"-","★"),(店舗数一覧_2021!C232/店舗数一覧_2020!C232)-1)</f>
        <v>0</v>
      </c>
      <c r="K219" s="27">
        <f>IF((店舗数一覧_2020!D232=0),IF(店舗数一覧_2021!D232=0,"-","★"),(店舗数一覧_2021!D232/店舗数一覧_2020!D232)-1)</f>
        <v>-0.25</v>
      </c>
      <c r="L219" s="27" t="str">
        <f>IF((店舗数一覧_2020!E232=0),IF(店舗数一覧_2021!E232=0,"-","★"),(店舗数一覧_2021!E232/店舗数一覧_2020!E232)-1)</f>
        <v>-</v>
      </c>
      <c r="M219" s="27" t="str">
        <f>IF((店舗数一覧_2020!F232=0),IF(店舗数一覧_2021!F232=0,"-","★"),(店舗数一覧_2021!F232/店舗数一覧_2020!F232)-1)</f>
        <v>★</v>
      </c>
      <c r="N219" s="27" t="str">
        <f>IF((店舗数一覧_2020!G232=0),IF(店舗数一覧_2021!G232=0,"-","★"),(店舗数一覧_2021!G232/店舗数一覧_2020!G232)-1)</f>
        <v>-</v>
      </c>
      <c r="O219" s="27">
        <f>IF((店舗数一覧_2020!H232=0),IF(店舗数一覧_2021!H232=0,"-","★"),(店舗数一覧_2021!H232/店舗数一覧_2020!H232)-1)</f>
        <v>0</v>
      </c>
      <c r="P219" s="26"/>
      <c r="Q219" s="26"/>
      <c r="R219" s="26"/>
      <c r="S219" s="26"/>
      <c r="T219" s="26"/>
      <c r="U219" s="26"/>
      <c r="V219" s="26"/>
      <c r="W219" s="26"/>
      <c r="X219" s="26"/>
    </row>
    <row r="220" spans="1:24">
      <c r="A220" s="19" t="s">
        <v>225</v>
      </c>
      <c r="B220" s="31" t="s">
        <v>237</v>
      </c>
      <c r="C220" s="26">
        <f>店舗数一覧_2021!C233-店舗数一覧_2020!C233</f>
        <v>0</v>
      </c>
      <c r="D220" s="26">
        <f>店舗数一覧_2021!D233-店舗数一覧_2020!D233</f>
        <v>0</v>
      </c>
      <c r="E220" s="26">
        <f>店舗数一覧_2021!E233-店舗数一覧_2020!E233</f>
        <v>0</v>
      </c>
      <c r="F220" s="26">
        <f>店舗数一覧_2021!F233-店舗数一覧_2020!F233</f>
        <v>0</v>
      </c>
      <c r="G220" s="26">
        <f>店舗数一覧_2021!G233-店舗数一覧_2020!G233</f>
        <v>0</v>
      </c>
      <c r="H220" s="26">
        <f t="shared" si="3"/>
        <v>0</v>
      </c>
      <c r="I220" s="26"/>
      <c r="J220" s="27" t="str">
        <f>IF((店舗数一覧_2020!C233=0),IF(店舗数一覧_2021!C233=0,"-","★"),(店舗数一覧_2021!C233/店舗数一覧_2020!C233)-1)</f>
        <v>-</v>
      </c>
      <c r="K220" s="27" t="str">
        <f>IF((店舗数一覧_2020!D233=0),IF(店舗数一覧_2021!D233=0,"-","★"),(店舗数一覧_2021!D233/店舗数一覧_2020!D233)-1)</f>
        <v>-</v>
      </c>
      <c r="L220" s="27" t="str">
        <f>IF((店舗数一覧_2020!E233=0),IF(店舗数一覧_2021!E233=0,"-","★"),(店舗数一覧_2021!E233/店舗数一覧_2020!E233)-1)</f>
        <v>-</v>
      </c>
      <c r="M220" s="27">
        <f>IF((店舗数一覧_2020!F233=0),IF(店舗数一覧_2021!F233=0,"-","★"),(店舗数一覧_2021!F233/店舗数一覧_2020!F233)-1)</f>
        <v>0</v>
      </c>
      <c r="N220" s="27" t="str">
        <f>IF((店舗数一覧_2020!G233=0),IF(店舗数一覧_2021!G233=0,"-","★"),(店舗数一覧_2021!G233/店舗数一覧_2020!G233)-1)</f>
        <v>-</v>
      </c>
      <c r="O220" s="27">
        <f>IF((店舗数一覧_2020!H233=0),IF(店舗数一覧_2021!H233=0,"-","★"),(店舗数一覧_2021!H233/店舗数一覧_2020!H233)-1)</f>
        <v>0</v>
      </c>
      <c r="P220" s="26"/>
      <c r="Q220" s="26"/>
      <c r="R220" s="26"/>
      <c r="S220" s="26"/>
      <c r="T220" s="26"/>
      <c r="U220" s="26"/>
      <c r="V220" s="26"/>
      <c r="W220" s="26"/>
      <c r="X220" s="26"/>
    </row>
    <row r="221" spans="1:24">
      <c r="A221" s="19" t="s">
        <v>225</v>
      </c>
      <c r="B221" s="20" t="s">
        <v>238</v>
      </c>
      <c r="C221" s="26">
        <f>店舗数一覧_2021!C234-店舗数一覧_2020!C234</f>
        <v>0</v>
      </c>
      <c r="D221" s="26">
        <f>店舗数一覧_2021!D234-店舗数一覧_2020!D234</f>
        <v>0</v>
      </c>
      <c r="E221" s="26">
        <f>店舗数一覧_2021!E234-店舗数一覧_2020!E234</f>
        <v>0</v>
      </c>
      <c r="F221" s="26">
        <f>店舗数一覧_2021!F234-店舗数一覧_2020!F234</f>
        <v>0</v>
      </c>
      <c r="G221" s="26">
        <f>店舗数一覧_2021!G234-店舗数一覧_2020!G234</f>
        <v>0</v>
      </c>
      <c r="H221" s="26">
        <f t="shared" si="3"/>
        <v>0</v>
      </c>
      <c r="I221" s="26"/>
      <c r="J221" s="27">
        <f>IF((店舗数一覧_2020!C234=0),IF(店舗数一覧_2021!C234=0,"-","★"),(店舗数一覧_2021!C234/店舗数一覧_2020!C234)-1)</f>
        <v>0</v>
      </c>
      <c r="K221" s="27">
        <f>IF((店舗数一覧_2020!D234=0),IF(店舗数一覧_2021!D234=0,"-","★"),(店舗数一覧_2021!D234/店舗数一覧_2020!D234)-1)</f>
        <v>0</v>
      </c>
      <c r="L221" s="27">
        <f>IF((店舗数一覧_2020!E234=0),IF(店舗数一覧_2021!E234=0,"-","★"),(店舗数一覧_2021!E234/店舗数一覧_2020!E234)-1)</f>
        <v>0</v>
      </c>
      <c r="M221" s="27">
        <f>IF((店舗数一覧_2020!F234=0),IF(店舗数一覧_2021!F234=0,"-","★"),(店舗数一覧_2021!F234/店舗数一覧_2020!F234)-1)</f>
        <v>0</v>
      </c>
      <c r="N221" s="27" t="str">
        <f>IF((店舗数一覧_2020!G234=0),IF(店舗数一覧_2021!G234=0,"-","★"),(店舗数一覧_2021!G234/店舗数一覧_2020!G234)-1)</f>
        <v>-</v>
      </c>
      <c r="O221" s="27">
        <f>IF((店舗数一覧_2020!H234=0),IF(店舗数一覧_2021!H234=0,"-","★"),(店舗数一覧_2021!H234/店舗数一覧_2020!H234)-1)</f>
        <v>0</v>
      </c>
      <c r="P221" s="26"/>
      <c r="Q221" s="26"/>
      <c r="R221" s="26"/>
      <c r="S221" s="26"/>
      <c r="T221" s="26"/>
      <c r="U221" s="26"/>
      <c r="V221" s="26"/>
      <c r="W221" s="26"/>
      <c r="X221" s="26"/>
    </row>
    <row r="222" spans="1:24">
      <c r="A222" s="19" t="s">
        <v>225</v>
      </c>
      <c r="B222" s="20" t="s">
        <v>239</v>
      </c>
      <c r="C222" s="26">
        <f>店舗数一覧_2021!C235-店舗数一覧_2020!C235</f>
        <v>1</v>
      </c>
      <c r="D222" s="26">
        <f>店舗数一覧_2021!D235-店舗数一覧_2020!D235</f>
        <v>1</v>
      </c>
      <c r="E222" s="26">
        <f>店舗数一覧_2021!E235-店舗数一覧_2020!E235</f>
        <v>0</v>
      </c>
      <c r="F222" s="26">
        <f>店舗数一覧_2021!F235-店舗数一覧_2020!F235</f>
        <v>0</v>
      </c>
      <c r="G222" s="26">
        <f>店舗数一覧_2021!G235-店舗数一覧_2020!G235</f>
        <v>0</v>
      </c>
      <c r="H222" s="26">
        <f t="shared" si="3"/>
        <v>2</v>
      </c>
      <c r="I222" s="26"/>
      <c r="J222" s="27">
        <f>IF((店舗数一覧_2020!C235=0),IF(店舗数一覧_2021!C235=0,"-","★"),(店舗数一覧_2021!C235/店舗数一覧_2020!C235)-1)</f>
        <v>0.10000000000000009</v>
      </c>
      <c r="K222" s="27">
        <f>IF((店舗数一覧_2020!D235=0),IF(店舗数一覧_2021!D235=0,"-","★"),(店舗数一覧_2021!D235/店舗数一覧_2020!D235)-1)</f>
        <v>0.19999999999999996</v>
      </c>
      <c r="L222" s="27" t="str">
        <f>IF((店舗数一覧_2020!E235=0),IF(店舗数一覧_2021!E235=0,"-","★"),(店舗数一覧_2021!E235/店舗数一覧_2020!E235)-1)</f>
        <v>-</v>
      </c>
      <c r="M222" s="27">
        <f>IF((店舗数一覧_2020!F235=0),IF(店舗数一覧_2021!F235=0,"-","★"),(店舗数一覧_2021!F235/店舗数一覧_2020!F235)-1)</f>
        <v>0</v>
      </c>
      <c r="N222" s="27" t="str">
        <f>IF((店舗数一覧_2020!G235=0),IF(店舗数一覧_2021!G235=0,"-","★"),(店舗数一覧_2021!G235/店舗数一覧_2020!G235)-1)</f>
        <v>-</v>
      </c>
      <c r="O222" s="27">
        <f>IF((店舗数一覧_2020!H235=0),IF(店舗数一覧_2021!H235=0,"-","★"),(店舗数一覧_2021!H235/店舗数一覧_2020!H235)-1)</f>
        <v>0.11764705882352944</v>
      </c>
      <c r="P222" s="26"/>
      <c r="Q222" s="26"/>
      <c r="R222" s="26"/>
      <c r="S222" s="26"/>
      <c r="T222" s="26"/>
      <c r="U222" s="26"/>
      <c r="V222" s="26"/>
      <c r="W222" s="26"/>
      <c r="X222" s="26"/>
    </row>
    <row r="223" spans="1:24">
      <c r="A223" s="19" t="s">
        <v>225</v>
      </c>
      <c r="B223" s="20" t="s">
        <v>240</v>
      </c>
      <c r="C223" s="26">
        <f>店舗数一覧_2021!C236-店舗数一覧_2020!C236</f>
        <v>1</v>
      </c>
      <c r="D223" s="26">
        <f>店舗数一覧_2021!D236-店舗数一覧_2020!D236</f>
        <v>0</v>
      </c>
      <c r="E223" s="26">
        <f>店舗数一覧_2021!E236-店舗数一覧_2020!E236</f>
        <v>0</v>
      </c>
      <c r="F223" s="26">
        <f>店舗数一覧_2021!F236-店舗数一覧_2020!F236</f>
        <v>-1</v>
      </c>
      <c r="G223" s="26">
        <f>店舗数一覧_2021!G236-店舗数一覧_2020!G236</f>
        <v>0</v>
      </c>
      <c r="H223" s="26">
        <f t="shared" si="3"/>
        <v>0</v>
      </c>
      <c r="I223" s="26"/>
      <c r="J223" s="27">
        <f>IF((店舗数一覧_2020!C236=0),IF(店舗数一覧_2021!C236=0,"-","★"),(店舗数一覧_2021!C236/店舗数一覧_2020!C236)-1)</f>
        <v>9.0909090909090828E-2</v>
      </c>
      <c r="K223" s="27">
        <f>IF((店舗数一覧_2020!D236=0),IF(店舗数一覧_2021!D236=0,"-","★"),(店舗数一覧_2021!D236/店舗数一覧_2020!D236)-1)</f>
        <v>0</v>
      </c>
      <c r="L223" s="27" t="str">
        <f>IF((店舗数一覧_2020!E236=0),IF(店舗数一覧_2021!E236=0,"-","★"),(店舗数一覧_2021!E236/店舗数一覧_2020!E236)-1)</f>
        <v>-</v>
      </c>
      <c r="M223" s="27">
        <f>IF((店舗数一覧_2020!F236=0),IF(店舗数一覧_2021!F236=0,"-","★"),(店舗数一覧_2021!F236/店舗数一覧_2020!F236)-1)</f>
        <v>-0.5</v>
      </c>
      <c r="N223" s="27">
        <f>IF((店舗数一覧_2020!G236=0),IF(店舗数一覧_2021!G236=0,"-","★"),(店舗数一覧_2021!G236/店舗数一覧_2020!G236)-1)</f>
        <v>0</v>
      </c>
      <c r="O223" s="27">
        <f>IF((店舗数一覧_2020!H236=0),IF(店舗数一覧_2021!H236=0,"-","★"),(店舗数一覧_2021!H236/店舗数一覧_2020!H236)-1)</f>
        <v>0</v>
      </c>
      <c r="P223" s="26"/>
      <c r="Q223" s="26"/>
      <c r="R223" s="26"/>
      <c r="S223" s="26"/>
      <c r="T223" s="26"/>
      <c r="U223" s="26"/>
      <c r="V223" s="26"/>
      <c r="W223" s="26"/>
      <c r="X223" s="26"/>
    </row>
    <row r="224" spans="1:24">
      <c r="A224" s="19" t="s">
        <v>225</v>
      </c>
      <c r="B224" s="28" t="s">
        <v>241</v>
      </c>
      <c r="C224" s="26">
        <f>店舗数一覧_2021!C237-店舗数一覧_2020!C237</f>
        <v>0</v>
      </c>
      <c r="D224" s="26">
        <f>店舗数一覧_2021!D237-店舗数一覧_2020!D237</f>
        <v>0</v>
      </c>
      <c r="E224" s="26">
        <f>店舗数一覧_2021!E237-店舗数一覧_2020!E237</f>
        <v>0</v>
      </c>
      <c r="F224" s="26">
        <f>店舗数一覧_2021!F237-店舗数一覧_2020!F237</f>
        <v>0</v>
      </c>
      <c r="G224" s="26">
        <f>店舗数一覧_2021!G237-店舗数一覧_2020!G237</f>
        <v>0</v>
      </c>
      <c r="H224" s="26">
        <f t="shared" si="3"/>
        <v>0</v>
      </c>
      <c r="I224" s="26"/>
      <c r="J224" s="27">
        <f>IF((店舗数一覧_2020!C237=0),IF(店舗数一覧_2021!C237=0,"-","★"),(店舗数一覧_2021!C237/店舗数一覧_2020!C237)-1)</f>
        <v>0</v>
      </c>
      <c r="K224" s="27">
        <f>IF((店舗数一覧_2020!D237=0),IF(店舗数一覧_2021!D237=0,"-","★"),(店舗数一覧_2021!D237/店舗数一覧_2020!D237)-1)</f>
        <v>0</v>
      </c>
      <c r="L224" s="27" t="str">
        <f>IF((店舗数一覧_2020!E237=0),IF(店舗数一覧_2021!E237=0,"-","★"),(店舗数一覧_2021!E237/店舗数一覧_2020!E237)-1)</f>
        <v>-</v>
      </c>
      <c r="M224" s="27" t="str">
        <f>IF((店舗数一覧_2020!F237=0),IF(店舗数一覧_2021!F237=0,"-","★"),(店舗数一覧_2021!F237/店舗数一覧_2020!F237)-1)</f>
        <v>-</v>
      </c>
      <c r="N224" s="27" t="str">
        <f>IF((店舗数一覧_2020!G237=0),IF(店舗数一覧_2021!G237=0,"-","★"),(店舗数一覧_2021!G237/店舗数一覧_2020!G237)-1)</f>
        <v>-</v>
      </c>
      <c r="O224" s="27">
        <f>IF((店舗数一覧_2020!H237=0),IF(店舗数一覧_2021!H237=0,"-","★"),(店舗数一覧_2021!H237/店舗数一覧_2020!H237)-1)</f>
        <v>0</v>
      </c>
      <c r="P224" s="26"/>
      <c r="Q224" s="26"/>
      <c r="R224" s="26"/>
      <c r="S224" s="26"/>
      <c r="T224" s="26"/>
      <c r="U224" s="26"/>
      <c r="V224" s="26"/>
      <c r="W224" s="26"/>
      <c r="X224" s="26"/>
    </row>
    <row r="225" spans="1:24">
      <c r="A225" s="19" t="s">
        <v>225</v>
      </c>
      <c r="B225" s="20" t="s">
        <v>242</v>
      </c>
      <c r="C225" s="26">
        <f>店舗数一覧_2021!C238-店舗数一覧_2020!C238</f>
        <v>0</v>
      </c>
      <c r="D225" s="26">
        <f>店舗数一覧_2021!D238-店舗数一覧_2020!D238</f>
        <v>0</v>
      </c>
      <c r="E225" s="26">
        <f>店舗数一覧_2021!E238-店舗数一覧_2020!E238</f>
        <v>0</v>
      </c>
      <c r="F225" s="26">
        <f>店舗数一覧_2021!F238-店舗数一覧_2020!F238</f>
        <v>0</v>
      </c>
      <c r="G225" s="26">
        <f>店舗数一覧_2021!G238-店舗数一覧_2020!G238</f>
        <v>0</v>
      </c>
      <c r="H225" s="26">
        <f t="shared" si="3"/>
        <v>0</v>
      </c>
      <c r="I225" s="26"/>
      <c r="J225" s="27">
        <f>IF((店舗数一覧_2020!C238=0),IF(店舗数一覧_2021!C238=0,"-","★"),(店舗数一覧_2021!C238/店舗数一覧_2020!C238)-1)</f>
        <v>0</v>
      </c>
      <c r="K225" s="27" t="str">
        <f>IF((店舗数一覧_2020!D238=0),IF(店舗数一覧_2021!D238=0,"-","★"),(店舗数一覧_2021!D238/店舗数一覧_2020!D238)-1)</f>
        <v>-</v>
      </c>
      <c r="L225" s="27" t="str">
        <f>IF((店舗数一覧_2020!E238=0),IF(店舗数一覧_2021!E238=0,"-","★"),(店舗数一覧_2021!E238/店舗数一覧_2020!E238)-1)</f>
        <v>-</v>
      </c>
      <c r="M225" s="27">
        <f>IF((店舗数一覧_2020!F238=0),IF(店舗数一覧_2021!F238=0,"-","★"),(店舗数一覧_2021!F238/店舗数一覧_2020!F238)-1)</f>
        <v>0</v>
      </c>
      <c r="N225" s="27" t="str">
        <f>IF((店舗数一覧_2020!G238=0),IF(店舗数一覧_2021!G238=0,"-","★"),(店舗数一覧_2021!G238/店舗数一覧_2020!G238)-1)</f>
        <v>-</v>
      </c>
      <c r="O225" s="27">
        <f>IF((店舗数一覧_2020!H238=0),IF(店舗数一覧_2021!H238=0,"-","★"),(店舗数一覧_2021!H238/店舗数一覧_2020!H238)-1)</f>
        <v>0</v>
      </c>
      <c r="P225" s="26"/>
      <c r="Q225" s="26"/>
      <c r="R225" s="26"/>
      <c r="S225" s="26"/>
      <c r="T225" s="26"/>
      <c r="U225" s="26"/>
      <c r="V225" s="26"/>
      <c r="W225" s="26"/>
      <c r="X225" s="26"/>
    </row>
    <row r="226" spans="1:24">
      <c r="A226" s="19" t="s">
        <v>225</v>
      </c>
      <c r="B226" s="20" t="s">
        <v>243</v>
      </c>
      <c r="C226" s="26">
        <f>店舗数一覧_2021!C239-店舗数一覧_2020!C239</f>
        <v>0</v>
      </c>
      <c r="D226" s="26">
        <f>店舗数一覧_2021!D239-店舗数一覧_2020!D239</f>
        <v>0</v>
      </c>
      <c r="E226" s="26">
        <f>店舗数一覧_2021!E239-店舗数一覧_2020!E239</f>
        <v>0</v>
      </c>
      <c r="F226" s="26">
        <f>店舗数一覧_2021!F239-店舗数一覧_2020!F239</f>
        <v>1</v>
      </c>
      <c r="G226" s="26">
        <f>店舗数一覧_2021!G239-店舗数一覧_2020!G239</f>
        <v>0</v>
      </c>
      <c r="H226" s="26">
        <f t="shared" si="3"/>
        <v>1</v>
      </c>
      <c r="I226" s="26"/>
      <c r="J226" s="27">
        <f>IF((店舗数一覧_2020!C239=0),IF(店舗数一覧_2021!C239=0,"-","★"),(店舗数一覧_2021!C239/店舗数一覧_2020!C239)-1)</f>
        <v>0</v>
      </c>
      <c r="K226" s="27">
        <f>IF((店舗数一覧_2020!D239=0),IF(店舗数一覧_2021!D239=0,"-","★"),(店舗数一覧_2021!D239/店舗数一覧_2020!D239)-1)</f>
        <v>0</v>
      </c>
      <c r="L226" s="27" t="str">
        <f>IF((店舗数一覧_2020!E239=0),IF(店舗数一覧_2021!E239=0,"-","★"),(店舗数一覧_2021!E239/店舗数一覧_2020!E239)-1)</f>
        <v>-</v>
      </c>
      <c r="M226" s="27">
        <f>IF((店舗数一覧_2020!F239=0),IF(店舗数一覧_2021!F239=0,"-","★"),(店舗数一覧_2021!F239/店舗数一覧_2020!F239)-1)</f>
        <v>1</v>
      </c>
      <c r="N226" s="27" t="str">
        <f>IF((店舗数一覧_2020!G239=0),IF(店舗数一覧_2021!G239=0,"-","★"),(店舗数一覧_2021!G239/店舗数一覧_2020!G239)-1)</f>
        <v>-</v>
      </c>
      <c r="O226" s="27">
        <f>IF((店舗数一覧_2020!H239=0),IF(店舗数一覧_2021!H239=0,"-","★"),(店舗数一覧_2021!H239/店舗数一覧_2020!H239)-1)</f>
        <v>0.25</v>
      </c>
      <c r="P226" s="26"/>
      <c r="Q226" s="26"/>
      <c r="R226" s="26"/>
      <c r="S226" s="26"/>
      <c r="T226" s="26"/>
      <c r="U226" s="26"/>
      <c r="V226" s="26"/>
      <c r="W226" s="26"/>
      <c r="X226" s="26"/>
    </row>
    <row r="227" spans="1:24">
      <c r="A227" s="19" t="s">
        <v>225</v>
      </c>
      <c r="B227" s="20" t="s">
        <v>244</v>
      </c>
      <c r="C227" s="26">
        <f>店舗数一覧_2021!C240-店舗数一覧_2020!C240</f>
        <v>1</v>
      </c>
      <c r="D227" s="26">
        <f>店舗数一覧_2021!D240-店舗数一覧_2020!D240</f>
        <v>0</v>
      </c>
      <c r="E227" s="26">
        <f>店舗数一覧_2021!E240-店舗数一覧_2020!E240</f>
        <v>0</v>
      </c>
      <c r="F227" s="26">
        <f>店舗数一覧_2021!F240-店舗数一覧_2020!F240</f>
        <v>0</v>
      </c>
      <c r="G227" s="26">
        <f>店舗数一覧_2021!G240-店舗数一覧_2020!G240</f>
        <v>0</v>
      </c>
      <c r="H227" s="26">
        <f t="shared" si="3"/>
        <v>1</v>
      </c>
      <c r="I227" s="26"/>
      <c r="J227" s="27">
        <f>IF((店舗数一覧_2020!C240=0),IF(店舗数一覧_2021!C240=0,"-","★"),(店舗数一覧_2021!C240/店舗数一覧_2020!C240)-1)</f>
        <v>0.25</v>
      </c>
      <c r="K227" s="27">
        <f>IF((店舗数一覧_2020!D240=0),IF(店舗数一覧_2021!D240=0,"-","★"),(店舗数一覧_2021!D240/店舗数一覧_2020!D240)-1)</f>
        <v>0</v>
      </c>
      <c r="L227" s="27" t="str">
        <f>IF((店舗数一覧_2020!E240=0),IF(店舗数一覧_2021!E240=0,"-","★"),(店舗数一覧_2021!E240/店舗数一覧_2020!E240)-1)</f>
        <v>-</v>
      </c>
      <c r="M227" s="27" t="str">
        <f>IF((店舗数一覧_2020!F240=0),IF(店舗数一覧_2021!F240=0,"-","★"),(店舗数一覧_2021!F240/店舗数一覧_2020!F240)-1)</f>
        <v>-</v>
      </c>
      <c r="N227" s="27" t="str">
        <f>IF((店舗数一覧_2020!G240=0),IF(店舗数一覧_2021!G240=0,"-","★"),(店舗数一覧_2021!G240/店舗数一覧_2020!G240)-1)</f>
        <v>-</v>
      </c>
      <c r="O227" s="27">
        <f>IF((店舗数一覧_2020!H240=0),IF(店舗数一覧_2021!H240=0,"-","★"),(店舗数一覧_2021!H240/店舗数一覧_2020!H240)-1)</f>
        <v>0.16666666666666674</v>
      </c>
      <c r="P227" s="26"/>
      <c r="Q227" s="26"/>
      <c r="R227" s="26"/>
      <c r="S227" s="26"/>
      <c r="T227" s="26"/>
      <c r="U227" s="26"/>
      <c r="V227" s="26"/>
      <c r="W227" s="26"/>
      <c r="X227" s="26"/>
    </row>
    <row r="228" spans="1:24">
      <c r="A228" s="19" t="s">
        <v>225</v>
      </c>
      <c r="B228" s="20" t="s">
        <v>245</v>
      </c>
      <c r="C228" s="26">
        <f>店舗数一覧_2021!C241-店舗数一覧_2020!C241</f>
        <v>0</v>
      </c>
      <c r="D228" s="26">
        <f>店舗数一覧_2021!D241-店舗数一覧_2020!D241</f>
        <v>0</v>
      </c>
      <c r="E228" s="26">
        <f>店舗数一覧_2021!E241-店舗数一覧_2020!E241</f>
        <v>0</v>
      </c>
      <c r="F228" s="26">
        <f>店舗数一覧_2021!F241-店舗数一覧_2020!F241</f>
        <v>0</v>
      </c>
      <c r="G228" s="26">
        <f>店舗数一覧_2021!G241-店舗数一覧_2020!G241</f>
        <v>0</v>
      </c>
      <c r="H228" s="26">
        <f t="shared" si="3"/>
        <v>0</v>
      </c>
      <c r="I228" s="26"/>
      <c r="J228" s="27">
        <f>IF((店舗数一覧_2020!C241=0),IF(店舗数一覧_2021!C241=0,"-","★"),(店舗数一覧_2021!C241/店舗数一覧_2020!C241)-1)</f>
        <v>0</v>
      </c>
      <c r="K228" s="27" t="str">
        <f>IF((店舗数一覧_2020!D241=0),IF(店舗数一覧_2021!D241=0,"-","★"),(店舗数一覧_2021!D241/店舗数一覧_2020!D241)-1)</f>
        <v>-</v>
      </c>
      <c r="L228" s="27" t="str">
        <f>IF((店舗数一覧_2020!E241=0),IF(店舗数一覧_2021!E241=0,"-","★"),(店舗数一覧_2021!E241/店舗数一覧_2020!E241)-1)</f>
        <v>-</v>
      </c>
      <c r="M228" s="27">
        <f>IF((店舗数一覧_2020!F241=0),IF(店舗数一覧_2021!F241=0,"-","★"),(店舗数一覧_2021!F241/店舗数一覧_2020!F241)-1)</f>
        <v>0</v>
      </c>
      <c r="N228" s="27" t="str">
        <f>IF((店舗数一覧_2020!G241=0),IF(店舗数一覧_2021!G241=0,"-","★"),(店舗数一覧_2021!G241/店舗数一覧_2020!G241)-1)</f>
        <v>-</v>
      </c>
      <c r="O228" s="27">
        <f>IF((店舗数一覧_2020!H241=0),IF(店舗数一覧_2021!H241=0,"-","★"),(店舗数一覧_2021!H241/店舗数一覧_2020!H241)-1)</f>
        <v>0</v>
      </c>
      <c r="P228" s="26"/>
      <c r="Q228" s="26"/>
      <c r="R228" s="26"/>
      <c r="S228" s="26"/>
      <c r="T228" s="26"/>
      <c r="U228" s="26"/>
      <c r="V228" s="26"/>
      <c r="W228" s="26"/>
      <c r="X228" s="26"/>
    </row>
    <row r="229" spans="1:24">
      <c r="A229" s="19" t="s">
        <v>225</v>
      </c>
      <c r="B229" s="20" t="s">
        <v>246</v>
      </c>
      <c r="C229" s="26">
        <f>店舗数一覧_2021!C242-店舗数一覧_2020!C242</f>
        <v>1</v>
      </c>
      <c r="D229" s="26">
        <f>店舗数一覧_2021!D242-店舗数一覧_2020!D242</f>
        <v>0</v>
      </c>
      <c r="E229" s="26">
        <f>店舗数一覧_2021!E242-店舗数一覧_2020!E242</f>
        <v>0</v>
      </c>
      <c r="F229" s="26">
        <f>店舗数一覧_2021!F242-店舗数一覧_2020!F242</f>
        <v>0</v>
      </c>
      <c r="G229" s="26">
        <f>店舗数一覧_2021!G242-店舗数一覧_2020!G242</f>
        <v>0</v>
      </c>
      <c r="H229" s="26">
        <f t="shared" si="3"/>
        <v>1</v>
      </c>
      <c r="I229" s="26"/>
      <c r="J229" s="27">
        <f>IF((店舗数一覧_2020!C242=0),IF(店舗数一覧_2021!C242=0,"-","★"),(店舗数一覧_2021!C242/店舗数一覧_2020!C242)-1)</f>
        <v>7.6923076923076872E-2</v>
      </c>
      <c r="K229" s="27">
        <f>IF((店舗数一覧_2020!D242=0),IF(店舗数一覧_2021!D242=0,"-","★"),(店舗数一覧_2021!D242/店舗数一覧_2020!D242)-1)</f>
        <v>0</v>
      </c>
      <c r="L229" s="27" t="str">
        <f>IF((店舗数一覧_2020!E242=0),IF(店舗数一覧_2021!E242=0,"-","★"),(店舗数一覧_2021!E242/店舗数一覧_2020!E242)-1)</f>
        <v>-</v>
      </c>
      <c r="M229" s="27">
        <f>IF((店舗数一覧_2020!F242=0),IF(店舗数一覧_2021!F242=0,"-","★"),(店舗数一覧_2021!F242/店舗数一覧_2020!F242)-1)</f>
        <v>0</v>
      </c>
      <c r="N229" s="27" t="str">
        <f>IF((店舗数一覧_2020!G242=0),IF(店舗数一覧_2021!G242=0,"-","★"),(店舗数一覧_2021!G242/店舗数一覧_2020!G242)-1)</f>
        <v>-</v>
      </c>
      <c r="O229" s="27">
        <f>IF((店舗数一覧_2020!H242=0),IF(店舗数一覧_2021!H242=0,"-","★"),(店舗数一覧_2021!H242/店舗数一覧_2020!H242)-1)</f>
        <v>3.5714285714285809E-2</v>
      </c>
      <c r="P229" s="26"/>
      <c r="Q229" s="26"/>
      <c r="R229" s="26"/>
      <c r="S229" s="26"/>
      <c r="T229" s="26"/>
      <c r="U229" s="26"/>
      <c r="V229" s="26"/>
      <c r="W229" s="26"/>
      <c r="X229" s="26"/>
    </row>
    <row r="230" spans="1:24">
      <c r="A230" s="19" t="s">
        <v>225</v>
      </c>
      <c r="B230" s="25" t="s">
        <v>247</v>
      </c>
      <c r="C230" s="26">
        <f>店舗数一覧_2021!C243-店舗数一覧_2020!C243</f>
        <v>0</v>
      </c>
      <c r="D230" s="26">
        <f>店舗数一覧_2021!D243-店舗数一覧_2020!D243</f>
        <v>0</v>
      </c>
      <c r="E230" s="26">
        <f>店舗数一覧_2021!E243-店舗数一覧_2020!E243</f>
        <v>0</v>
      </c>
      <c r="F230" s="26">
        <f>店舗数一覧_2021!F243-店舗数一覧_2020!F243</f>
        <v>0</v>
      </c>
      <c r="G230" s="26">
        <f>店舗数一覧_2021!G243-店舗数一覧_2020!G243</f>
        <v>0</v>
      </c>
      <c r="H230" s="26">
        <f t="shared" si="3"/>
        <v>0</v>
      </c>
      <c r="I230" s="26"/>
      <c r="J230" s="27">
        <f>IF((店舗数一覧_2020!C243=0),IF(店舗数一覧_2021!C243=0,"-","★"),(店舗数一覧_2021!C243/店舗数一覧_2020!C243)-1)</f>
        <v>0</v>
      </c>
      <c r="K230" s="27">
        <f>IF((店舗数一覧_2020!D243=0),IF(店舗数一覧_2021!D243=0,"-","★"),(店舗数一覧_2021!D243/店舗数一覧_2020!D243)-1)</f>
        <v>0</v>
      </c>
      <c r="L230" s="27" t="str">
        <f>IF((店舗数一覧_2020!E243=0),IF(店舗数一覧_2021!E243=0,"-","★"),(店舗数一覧_2021!E243/店舗数一覧_2020!E243)-1)</f>
        <v>-</v>
      </c>
      <c r="M230" s="27" t="str">
        <f>IF((店舗数一覧_2020!F243=0),IF(店舗数一覧_2021!F243=0,"-","★"),(店舗数一覧_2021!F243/店舗数一覧_2020!F243)-1)</f>
        <v>-</v>
      </c>
      <c r="N230" s="27" t="str">
        <f>IF((店舗数一覧_2020!G243=0),IF(店舗数一覧_2021!G243=0,"-","★"),(店舗数一覧_2021!G243/店舗数一覧_2020!G243)-1)</f>
        <v>-</v>
      </c>
      <c r="O230" s="27">
        <f>IF((店舗数一覧_2020!H243=0),IF(店舗数一覧_2021!H243=0,"-","★"),(店舗数一覧_2021!H243/店舗数一覧_2020!H243)-1)</f>
        <v>0</v>
      </c>
      <c r="P230" s="26"/>
      <c r="Q230" s="26"/>
      <c r="R230" s="26"/>
      <c r="S230" s="26"/>
      <c r="T230" s="26"/>
      <c r="U230" s="26"/>
      <c r="V230" s="26"/>
      <c r="W230" s="26"/>
      <c r="X230" s="26"/>
    </row>
    <row r="231" spans="1:24">
      <c r="A231" s="19" t="s">
        <v>225</v>
      </c>
      <c r="B231" s="20" t="s">
        <v>248</v>
      </c>
      <c r="C231" s="26">
        <f>店舗数一覧_2021!C244-店舗数一覧_2020!C244</f>
        <v>0</v>
      </c>
      <c r="D231" s="26">
        <f>店舗数一覧_2021!D244-店舗数一覧_2020!D244</f>
        <v>0</v>
      </c>
      <c r="E231" s="26">
        <f>店舗数一覧_2021!E244-店舗数一覧_2020!E244</f>
        <v>0</v>
      </c>
      <c r="F231" s="26">
        <f>店舗数一覧_2021!F244-店舗数一覧_2020!F244</f>
        <v>0</v>
      </c>
      <c r="G231" s="26">
        <f>店舗数一覧_2021!G244-店舗数一覧_2020!G244</f>
        <v>0</v>
      </c>
      <c r="H231" s="26">
        <f t="shared" si="3"/>
        <v>0</v>
      </c>
      <c r="I231" s="26"/>
      <c r="J231" s="27">
        <f>IF((店舗数一覧_2020!C244=0),IF(店舗数一覧_2021!C244=0,"-","★"),(店舗数一覧_2021!C244/店舗数一覧_2020!C244)-1)</f>
        <v>0</v>
      </c>
      <c r="K231" s="27">
        <f>IF((店舗数一覧_2020!D244=0),IF(店舗数一覧_2021!D244=0,"-","★"),(店舗数一覧_2021!D244/店舗数一覧_2020!D244)-1)</f>
        <v>0</v>
      </c>
      <c r="L231" s="27" t="str">
        <f>IF((店舗数一覧_2020!E244=0),IF(店舗数一覧_2021!E244=0,"-","★"),(店舗数一覧_2021!E244/店舗数一覧_2020!E244)-1)</f>
        <v>-</v>
      </c>
      <c r="M231" s="27">
        <f>IF((店舗数一覧_2020!F244=0),IF(店舗数一覧_2021!F244=0,"-","★"),(店舗数一覧_2021!F244/店舗数一覧_2020!F244)-1)</f>
        <v>0</v>
      </c>
      <c r="N231" s="27" t="str">
        <f>IF((店舗数一覧_2020!G244=0),IF(店舗数一覧_2021!G244=0,"-","★"),(店舗数一覧_2021!G244/店舗数一覧_2020!G244)-1)</f>
        <v>-</v>
      </c>
      <c r="O231" s="27">
        <f>IF((店舗数一覧_2020!H244=0),IF(店舗数一覧_2021!H244=0,"-","★"),(店舗数一覧_2021!H244/店舗数一覧_2020!H244)-1)</f>
        <v>0</v>
      </c>
      <c r="P231" s="26"/>
      <c r="Q231" s="26"/>
      <c r="R231" s="26"/>
      <c r="S231" s="26"/>
      <c r="T231" s="26"/>
      <c r="U231" s="26"/>
      <c r="V231" s="26"/>
      <c r="W231" s="26"/>
      <c r="X231" s="26"/>
    </row>
    <row r="232" spans="1:24">
      <c r="A232" s="19" t="s">
        <v>225</v>
      </c>
      <c r="B232" s="20" t="s">
        <v>249</v>
      </c>
      <c r="C232" s="26">
        <f>店舗数一覧_2021!C245-店舗数一覧_2020!C245</f>
        <v>0</v>
      </c>
      <c r="D232" s="26">
        <f>店舗数一覧_2021!D245-店舗数一覧_2020!D245</f>
        <v>0</v>
      </c>
      <c r="E232" s="26">
        <f>店舗数一覧_2021!E245-店舗数一覧_2020!E245</f>
        <v>0</v>
      </c>
      <c r="F232" s="26">
        <f>店舗数一覧_2021!F245-店舗数一覧_2020!F245</f>
        <v>0</v>
      </c>
      <c r="G232" s="26">
        <f>店舗数一覧_2021!G245-店舗数一覧_2020!G245</f>
        <v>0</v>
      </c>
      <c r="H232" s="26">
        <f t="shared" si="3"/>
        <v>0</v>
      </c>
      <c r="I232" s="26"/>
      <c r="J232" s="27">
        <f>IF((店舗数一覧_2020!C245=0),IF(店舗数一覧_2021!C245=0,"-","★"),(店舗数一覧_2021!C245/店舗数一覧_2020!C245)-1)</f>
        <v>0</v>
      </c>
      <c r="K232" s="27" t="str">
        <f>IF((店舗数一覧_2020!D245=0),IF(店舗数一覧_2021!D245=0,"-","★"),(店舗数一覧_2021!D245/店舗数一覧_2020!D245)-1)</f>
        <v>-</v>
      </c>
      <c r="L232" s="27" t="str">
        <f>IF((店舗数一覧_2020!E245=0),IF(店舗数一覧_2021!E245=0,"-","★"),(店舗数一覧_2021!E245/店舗数一覧_2020!E245)-1)</f>
        <v>-</v>
      </c>
      <c r="M232" s="27">
        <f>IF((店舗数一覧_2020!F245=0),IF(店舗数一覧_2021!F245=0,"-","★"),(店舗数一覧_2021!F245/店舗数一覧_2020!F245)-1)</f>
        <v>0</v>
      </c>
      <c r="N232" s="27" t="str">
        <f>IF((店舗数一覧_2020!G245=0),IF(店舗数一覧_2021!G245=0,"-","★"),(店舗数一覧_2021!G245/店舗数一覧_2020!G245)-1)</f>
        <v>-</v>
      </c>
      <c r="O232" s="27">
        <f>IF((店舗数一覧_2020!H245=0),IF(店舗数一覧_2021!H245=0,"-","★"),(店舗数一覧_2021!H245/店舗数一覧_2020!H245)-1)</f>
        <v>0</v>
      </c>
      <c r="P232" s="26"/>
      <c r="Q232" s="26"/>
      <c r="R232" s="26"/>
      <c r="S232" s="26"/>
      <c r="T232" s="26"/>
      <c r="U232" s="26"/>
      <c r="V232" s="26"/>
      <c r="W232" s="26"/>
      <c r="X232" s="26"/>
    </row>
    <row r="233" spans="1:24">
      <c r="A233" s="19" t="s">
        <v>225</v>
      </c>
      <c r="B233" s="20" t="s">
        <v>250</v>
      </c>
      <c r="C233" s="26">
        <f>店舗数一覧_2021!C246-店舗数一覧_2020!C246</f>
        <v>0</v>
      </c>
      <c r="D233" s="26">
        <f>店舗数一覧_2021!D246-店舗数一覧_2020!D246</f>
        <v>0</v>
      </c>
      <c r="E233" s="26">
        <f>店舗数一覧_2021!E246-店舗数一覧_2020!E246</f>
        <v>0</v>
      </c>
      <c r="F233" s="26">
        <f>店舗数一覧_2021!F246-店舗数一覧_2020!F246</f>
        <v>0</v>
      </c>
      <c r="G233" s="26">
        <f>店舗数一覧_2021!G246-店舗数一覧_2020!G246</f>
        <v>0</v>
      </c>
      <c r="H233" s="26">
        <f t="shared" si="3"/>
        <v>0</v>
      </c>
      <c r="I233" s="26"/>
      <c r="J233" s="27">
        <f>IF((店舗数一覧_2020!C246=0),IF(店舗数一覧_2021!C246=0,"-","★"),(店舗数一覧_2021!C246/店舗数一覧_2020!C246)-1)</f>
        <v>0</v>
      </c>
      <c r="K233" s="27">
        <f>IF((店舗数一覧_2020!D246=0),IF(店舗数一覧_2021!D246=0,"-","★"),(店舗数一覧_2021!D246/店舗数一覧_2020!D246)-1)</f>
        <v>0</v>
      </c>
      <c r="L233" s="27" t="str">
        <f>IF((店舗数一覧_2020!E246=0),IF(店舗数一覧_2021!E246=0,"-","★"),(店舗数一覧_2021!E246/店舗数一覧_2020!E246)-1)</f>
        <v>-</v>
      </c>
      <c r="M233" s="27" t="str">
        <f>IF((店舗数一覧_2020!F246=0),IF(店舗数一覧_2021!F246=0,"-","★"),(店舗数一覧_2021!F246/店舗数一覧_2020!F246)-1)</f>
        <v>-</v>
      </c>
      <c r="N233" s="27" t="str">
        <f>IF((店舗数一覧_2020!G246=0),IF(店舗数一覧_2021!G246=0,"-","★"),(店舗数一覧_2021!G246/店舗数一覧_2020!G246)-1)</f>
        <v>-</v>
      </c>
      <c r="O233" s="27">
        <f>IF((店舗数一覧_2020!H246=0),IF(店舗数一覧_2021!H246=0,"-","★"),(店舗数一覧_2021!H246/店舗数一覧_2020!H246)-1)</f>
        <v>0</v>
      </c>
      <c r="P233" s="26"/>
      <c r="Q233" s="26"/>
      <c r="R233" s="26"/>
      <c r="S233" s="26"/>
      <c r="T233" s="26"/>
      <c r="U233" s="26"/>
      <c r="V233" s="26"/>
      <c r="W233" s="26"/>
      <c r="X233" s="26"/>
    </row>
    <row r="234" spans="1:24">
      <c r="A234" s="19" t="s">
        <v>225</v>
      </c>
      <c r="B234" s="20" t="s">
        <v>251</v>
      </c>
      <c r="C234" s="26">
        <f>店舗数一覧_2021!C247-店舗数一覧_2020!C247</f>
        <v>0</v>
      </c>
      <c r="D234" s="26">
        <f>店舗数一覧_2021!D247-店舗数一覧_2020!D247</f>
        <v>0</v>
      </c>
      <c r="E234" s="26">
        <f>店舗数一覧_2021!E247-店舗数一覧_2020!E247</f>
        <v>0</v>
      </c>
      <c r="F234" s="26">
        <f>店舗数一覧_2021!F247-店舗数一覧_2020!F247</f>
        <v>0</v>
      </c>
      <c r="G234" s="26">
        <f>店舗数一覧_2021!G247-店舗数一覧_2020!G247</f>
        <v>0</v>
      </c>
      <c r="H234" s="26">
        <f t="shared" si="3"/>
        <v>0</v>
      </c>
      <c r="I234" s="26"/>
      <c r="J234" s="27">
        <f>IF((店舗数一覧_2020!C247=0),IF(店舗数一覧_2021!C247=0,"-","★"),(店舗数一覧_2021!C247/店舗数一覧_2020!C247)-1)</f>
        <v>0</v>
      </c>
      <c r="K234" s="27">
        <f>IF((店舗数一覧_2020!D247=0),IF(店舗数一覧_2021!D247=0,"-","★"),(店舗数一覧_2021!D247/店舗数一覧_2020!D247)-1)</f>
        <v>0</v>
      </c>
      <c r="L234" s="27" t="str">
        <f>IF((店舗数一覧_2020!E247=0),IF(店舗数一覧_2021!E247=0,"-","★"),(店舗数一覧_2021!E247/店舗数一覧_2020!E247)-1)</f>
        <v>-</v>
      </c>
      <c r="M234" s="27" t="str">
        <f>IF((店舗数一覧_2020!F247=0),IF(店舗数一覧_2021!F247=0,"-","★"),(店舗数一覧_2021!F247/店舗数一覧_2020!F247)-1)</f>
        <v>-</v>
      </c>
      <c r="N234" s="27" t="str">
        <f>IF((店舗数一覧_2020!G247=0),IF(店舗数一覧_2021!G247=0,"-","★"),(店舗数一覧_2021!G247/店舗数一覧_2020!G247)-1)</f>
        <v>-</v>
      </c>
      <c r="O234" s="27">
        <f>IF((店舗数一覧_2020!H247=0),IF(店舗数一覧_2021!H247=0,"-","★"),(店舗数一覧_2021!H247/店舗数一覧_2020!H247)-1)</f>
        <v>0</v>
      </c>
      <c r="P234" s="26"/>
      <c r="Q234" s="26"/>
      <c r="R234" s="26"/>
      <c r="S234" s="26"/>
      <c r="T234" s="26"/>
      <c r="U234" s="26"/>
      <c r="V234" s="26"/>
      <c r="W234" s="26"/>
      <c r="X234" s="26"/>
    </row>
    <row r="235" spans="1:24">
      <c r="A235" s="19" t="s">
        <v>225</v>
      </c>
      <c r="B235" s="20" t="s">
        <v>252</v>
      </c>
      <c r="C235" s="26">
        <f>店舗数一覧_2021!C248-店舗数一覧_2020!C248</f>
        <v>1</v>
      </c>
      <c r="D235" s="26">
        <f>店舗数一覧_2021!D248-店舗数一覧_2020!D248</f>
        <v>1</v>
      </c>
      <c r="E235" s="26">
        <f>店舗数一覧_2021!E248-店舗数一覧_2020!E248</f>
        <v>0</v>
      </c>
      <c r="F235" s="26">
        <f>店舗数一覧_2021!F248-店舗数一覧_2020!F248</f>
        <v>0</v>
      </c>
      <c r="G235" s="26">
        <f>店舗数一覧_2021!G248-店舗数一覧_2020!G248</f>
        <v>0</v>
      </c>
      <c r="H235" s="26">
        <f t="shared" si="3"/>
        <v>2</v>
      </c>
      <c r="I235" s="26"/>
      <c r="J235" s="27">
        <f>IF((店舗数一覧_2020!C248=0),IF(店舗数一覧_2021!C248=0,"-","★"),(店舗数一覧_2021!C248/店舗数一覧_2020!C248)-1)</f>
        <v>0.19999999999999996</v>
      </c>
      <c r="K235" s="27">
        <f>IF((店舗数一覧_2020!D248=0),IF(店舗数一覧_2021!D248=0,"-","★"),(店舗数一覧_2021!D248/店舗数一覧_2020!D248)-1)</f>
        <v>0.5</v>
      </c>
      <c r="L235" s="27" t="str">
        <f>IF((店舗数一覧_2020!E248=0),IF(店舗数一覧_2021!E248=0,"-","★"),(店舗数一覧_2021!E248/店舗数一覧_2020!E248)-1)</f>
        <v>-</v>
      </c>
      <c r="M235" s="27" t="str">
        <f>IF((店舗数一覧_2020!F248=0),IF(店舗数一覧_2021!F248=0,"-","★"),(店舗数一覧_2021!F248/店舗数一覧_2020!F248)-1)</f>
        <v>-</v>
      </c>
      <c r="N235" s="27" t="str">
        <f>IF((店舗数一覧_2020!G248=0),IF(店舗数一覧_2021!G248=0,"-","★"),(店舗数一覧_2021!G248/店舗数一覧_2020!G248)-1)</f>
        <v>-</v>
      </c>
      <c r="O235" s="27">
        <f>IF((店舗数一覧_2020!H248=0),IF(店舗数一覧_2021!H248=0,"-","★"),(店舗数一覧_2021!H248/店舗数一覧_2020!H248)-1)</f>
        <v>0.28571428571428581</v>
      </c>
      <c r="P235" s="26"/>
      <c r="Q235" s="26"/>
      <c r="R235" s="26"/>
      <c r="S235" s="26"/>
      <c r="T235" s="26"/>
      <c r="U235" s="26"/>
      <c r="V235" s="26"/>
      <c r="W235" s="26"/>
      <c r="X235" s="26"/>
    </row>
    <row r="236" spans="1:24">
      <c r="A236" s="19" t="s">
        <v>225</v>
      </c>
      <c r="B236" s="20" t="s">
        <v>253</v>
      </c>
      <c r="C236" s="26">
        <f>店舗数一覧_2021!C249-店舗数一覧_2020!C249</f>
        <v>0</v>
      </c>
      <c r="D236" s="26">
        <f>店舗数一覧_2021!D249-店舗数一覧_2020!D249</f>
        <v>0</v>
      </c>
      <c r="E236" s="26">
        <f>店舗数一覧_2021!E249-店舗数一覧_2020!E249</f>
        <v>0</v>
      </c>
      <c r="F236" s="26">
        <f>店舗数一覧_2021!F249-店舗数一覧_2020!F249</f>
        <v>0</v>
      </c>
      <c r="G236" s="26">
        <f>店舗数一覧_2021!G249-店舗数一覧_2020!G249</f>
        <v>0</v>
      </c>
      <c r="H236" s="26">
        <f t="shared" si="3"/>
        <v>0</v>
      </c>
      <c r="I236" s="26"/>
      <c r="J236" s="27">
        <f>IF((店舗数一覧_2020!C249=0),IF(店舗数一覧_2021!C249=0,"-","★"),(店舗数一覧_2021!C249/店舗数一覧_2020!C249)-1)</f>
        <v>0</v>
      </c>
      <c r="K236" s="27">
        <f>IF((店舗数一覧_2020!D249=0),IF(店舗数一覧_2021!D249=0,"-","★"),(店舗数一覧_2021!D249/店舗数一覧_2020!D249)-1)</f>
        <v>0</v>
      </c>
      <c r="L236" s="27" t="str">
        <f>IF((店舗数一覧_2020!E249=0),IF(店舗数一覧_2021!E249=0,"-","★"),(店舗数一覧_2021!E249/店舗数一覧_2020!E249)-1)</f>
        <v>-</v>
      </c>
      <c r="M236" s="27" t="str">
        <f>IF((店舗数一覧_2020!F249=0),IF(店舗数一覧_2021!F249=0,"-","★"),(店舗数一覧_2021!F249/店舗数一覧_2020!F249)-1)</f>
        <v>-</v>
      </c>
      <c r="N236" s="27">
        <f>IF((店舗数一覧_2020!G249=0),IF(店舗数一覧_2021!G249=0,"-","★"),(店舗数一覧_2021!G249/店舗数一覧_2020!G249)-1)</f>
        <v>0</v>
      </c>
      <c r="O236" s="27">
        <f>IF((店舗数一覧_2020!H249=0),IF(店舗数一覧_2021!H249=0,"-","★"),(店舗数一覧_2021!H249/店舗数一覧_2020!H249)-1)</f>
        <v>0</v>
      </c>
      <c r="P236" s="26"/>
      <c r="Q236" s="26"/>
      <c r="R236" s="26"/>
      <c r="S236" s="26"/>
      <c r="T236" s="26"/>
      <c r="U236" s="26"/>
      <c r="V236" s="26"/>
      <c r="W236" s="26"/>
      <c r="X236" s="26"/>
    </row>
    <row r="237" spans="1:24">
      <c r="A237" s="19" t="s">
        <v>225</v>
      </c>
      <c r="B237" s="20" t="s">
        <v>254</v>
      </c>
      <c r="C237" s="26">
        <f>店舗数一覧_2021!C250-店舗数一覧_2020!C250</f>
        <v>1</v>
      </c>
      <c r="D237" s="26">
        <f>店舗数一覧_2021!D250-店舗数一覧_2020!D250</f>
        <v>2</v>
      </c>
      <c r="E237" s="26">
        <f>店舗数一覧_2021!E250-店舗数一覧_2020!E250</f>
        <v>1</v>
      </c>
      <c r="F237" s="26">
        <f>店舗数一覧_2021!F250-店舗数一覧_2020!F250</f>
        <v>0</v>
      </c>
      <c r="G237" s="26">
        <f>店舗数一覧_2021!G250-店舗数一覧_2020!G250</f>
        <v>0</v>
      </c>
      <c r="H237" s="26">
        <f t="shared" si="3"/>
        <v>4</v>
      </c>
      <c r="I237" s="26"/>
      <c r="J237" s="27">
        <f>IF((店舗数一覧_2020!C250=0),IF(店舗数一覧_2021!C250=0,"-","★"),(店舗数一覧_2021!C250/店舗数一覧_2020!C250)-1)</f>
        <v>4.7619047619047672E-2</v>
      </c>
      <c r="K237" s="27">
        <f>IF((店舗数一覧_2020!D250=0),IF(店舗数一覧_2021!D250=0,"-","★"),(店舗数一覧_2021!D250/店舗数一覧_2020!D250)-1)</f>
        <v>0.33333333333333326</v>
      </c>
      <c r="L237" s="27">
        <f>IF((店舗数一覧_2020!E250=0),IF(店舗数一覧_2021!E250=0,"-","★"),(店舗数一覧_2021!E250/店舗数一覧_2020!E250)-1)</f>
        <v>1</v>
      </c>
      <c r="M237" s="27" t="str">
        <f>IF((店舗数一覧_2020!F250=0),IF(店舗数一覧_2021!F250=0,"-","★"),(店舗数一覧_2021!F250/店舗数一覧_2020!F250)-1)</f>
        <v>-</v>
      </c>
      <c r="N237" s="27" t="str">
        <f>IF((店舗数一覧_2020!G250=0),IF(店舗数一覧_2021!G250=0,"-","★"),(店舗数一覧_2021!G250/店舗数一覧_2020!G250)-1)</f>
        <v>-</v>
      </c>
      <c r="O237" s="27">
        <f>IF((店舗数一覧_2020!H250=0),IF(店舗数一覧_2021!H250=0,"-","★"),(店舗数一覧_2021!H250/店舗数一覧_2020!H250)-1)</f>
        <v>0.14285714285714279</v>
      </c>
      <c r="P237" s="26"/>
      <c r="Q237" s="26"/>
      <c r="R237" s="26"/>
      <c r="S237" s="26"/>
      <c r="T237" s="26"/>
      <c r="U237" s="26"/>
      <c r="V237" s="26"/>
      <c r="W237" s="26"/>
      <c r="X237" s="26"/>
    </row>
    <row r="238" spans="1:24">
      <c r="A238" s="19" t="s">
        <v>225</v>
      </c>
      <c r="B238" s="20" t="s">
        <v>255</v>
      </c>
      <c r="C238" s="26">
        <f>店舗数一覧_2021!C251-店舗数一覧_2020!C251</f>
        <v>0</v>
      </c>
      <c r="D238" s="26">
        <f>店舗数一覧_2021!D251-店舗数一覧_2020!D251</f>
        <v>0</v>
      </c>
      <c r="E238" s="26">
        <f>店舗数一覧_2021!E251-店舗数一覧_2020!E251</f>
        <v>0</v>
      </c>
      <c r="F238" s="26">
        <f>店舗数一覧_2021!F251-店舗数一覧_2020!F251</f>
        <v>0</v>
      </c>
      <c r="G238" s="26">
        <f>店舗数一覧_2021!G251-店舗数一覧_2020!G251</f>
        <v>0</v>
      </c>
      <c r="H238" s="26">
        <f t="shared" si="3"/>
        <v>0</v>
      </c>
      <c r="I238" s="26"/>
      <c r="J238" s="27">
        <f>IF((店舗数一覧_2020!C251=0),IF(店舗数一覧_2021!C251=0,"-","★"),(店舗数一覧_2021!C251/店舗数一覧_2020!C251)-1)</f>
        <v>0</v>
      </c>
      <c r="K238" s="27" t="str">
        <f>IF((店舗数一覧_2020!D251=0),IF(店舗数一覧_2021!D251=0,"-","★"),(店舗数一覧_2021!D251/店舗数一覧_2020!D251)-1)</f>
        <v>-</v>
      </c>
      <c r="L238" s="27" t="str">
        <f>IF((店舗数一覧_2020!E251=0),IF(店舗数一覧_2021!E251=0,"-","★"),(店舗数一覧_2021!E251/店舗数一覧_2020!E251)-1)</f>
        <v>-</v>
      </c>
      <c r="M238" s="27" t="str">
        <f>IF((店舗数一覧_2020!F251=0),IF(店舗数一覧_2021!F251=0,"-","★"),(店舗数一覧_2021!F251/店舗数一覧_2020!F251)-1)</f>
        <v>-</v>
      </c>
      <c r="N238" s="27" t="str">
        <f>IF((店舗数一覧_2020!G251=0),IF(店舗数一覧_2021!G251=0,"-","★"),(店舗数一覧_2021!G251/店舗数一覧_2020!G251)-1)</f>
        <v>-</v>
      </c>
      <c r="O238" s="27">
        <f>IF((店舗数一覧_2020!H251=0),IF(店舗数一覧_2021!H251=0,"-","★"),(店舗数一覧_2021!H251/店舗数一覧_2020!H251)-1)</f>
        <v>0</v>
      </c>
      <c r="P238" s="26"/>
      <c r="Q238" s="26"/>
      <c r="R238" s="26"/>
      <c r="S238" s="26"/>
      <c r="T238" s="26"/>
      <c r="U238" s="26"/>
      <c r="V238" s="26"/>
      <c r="W238" s="26"/>
      <c r="X238" s="26"/>
    </row>
    <row r="239" spans="1:24">
      <c r="A239" s="19" t="s">
        <v>225</v>
      </c>
      <c r="B239" s="20" t="s">
        <v>256</v>
      </c>
      <c r="C239" s="26">
        <f>店舗数一覧_2021!C252-店舗数一覧_2020!C252</f>
        <v>0</v>
      </c>
      <c r="D239" s="26">
        <f>店舗数一覧_2021!D252-店舗数一覧_2020!D252</f>
        <v>1</v>
      </c>
      <c r="E239" s="26">
        <f>店舗数一覧_2021!E252-店舗数一覧_2020!E252</f>
        <v>0</v>
      </c>
      <c r="F239" s="26">
        <f>店舗数一覧_2021!F252-店舗数一覧_2020!F252</f>
        <v>0</v>
      </c>
      <c r="G239" s="26">
        <f>店舗数一覧_2021!G252-店舗数一覧_2020!G252</f>
        <v>0</v>
      </c>
      <c r="H239" s="26">
        <f t="shared" si="3"/>
        <v>1</v>
      </c>
      <c r="I239" s="26"/>
      <c r="J239" s="27">
        <f>IF((店舗数一覧_2020!C252=0),IF(店舗数一覧_2021!C252=0,"-","★"),(店舗数一覧_2021!C252/店舗数一覧_2020!C252)-1)</f>
        <v>0</v>
      </c>
      <c r="K239" s="27" t="str">
        <f>IF((店舗数一覧_2020!D252=0),IF(店舗数一覧_2021!D252=0,"-","★"),(店舗数一覧_2021!D252/店舗数一覧_2020!D252)-1)</f>
        <v>★</v>
      </c>
      <c r="L239" s="27" t="str">
        <f>IF((店舗数一覧_2020!E252=0),IF(店舗数一覧_2021!E252=0,"-","★"),(店舗数一覧_2021!E252/店舗数一覧_2020!E252)-1)</f>
        <v>-</v>
      </c>
      <c r="M239" s="27" t="str">
        <f>IF((店舗数一覧_2020!F252=0),IF(店舗数一覧_2021!F252=0,"-","★"),(店舗数一覧_2021!F252/店舗数一覧_2020!F252)-1)</f>
        <v>-</v>
      </c>
      <c r="N239" s="27" t="str">
        <f>IF((店舗数一覧_2020!G252=0),IF(店舗数一覧_2021!G252=0,"-","★"),(店舗数一覧_2021!G252/店舗数一覧_2020!G252)-1)</f>
        <v>-</v>
      </c>
      <c r="O239" s="27">
        <f>IF((店舗数一覧_2020!H252=0),IF(店舗数一覧_2021!H252=0,"-","★"),(店舗数一覧_2021!H252/店舗数一覧_2020!H252)-1)</f>
        <v>1</v>
      </c>
      <c r="P239" s="26"/>
      <c r="Q239" s="26"/>
      <c r="R239" s="26"/>
      <c r="S239" s="26"/>
      <c r="T239" s="26"/>
      <c r="U239" s="26"/>
      <c r="V239" s="26"/>
      <c r="W239" s="26"/>
      <c r="X239" s="26"/>
    </row>
    <row r="240" spans="1:24">
      <c r="A240" s="19" t="s">
        <v>225</v>
      </c>
      <c r="B240" s="20" t="s">
        <v>257</v>
      </c>
      <c r="C240" s="26">
        <f>店舗数一覧_2021!C253-店舗数一覧_2020!C253</f>
        <v>2</v>
      </c>
      <c r="D240" s="26">
        <f>店舗数一覧_2021!D253-店舗数一覧_2020!D253</f>
        <v>1</v>
      </c>
      <c r="E240" s="26">
        <f>店舗数一覧_2021!E253-店舗数一覧_2020!E253</f>
        <v>0</v>
      </c>
      <c r="F240" s="26">
        <f>店舗数一覧_2021!F253-店舗数一覧_2020!F253</f>
        <v>0</v>
      </c>
      <c r="G240" s="26">
        <f>店舗数一覧_2021!G253-店舗数一覧_2020!G253</f>
        <v>0</v>
      </c>
      <c r="H240" s="26">
        <f t="shared" si="3"/>
        <v>3</v>
      </c>
      <c r="I240" s="26"/>
      <c r="J240" s="27">
        <f>IF((店舗数一覧_2020!C253=0),IF(店舗数一覧_2021!C253=0,"-","★"),(店舗数一覧_2021!C253/店舗数一覧_2020!C253)-1)</f>
        <v>9.0909090909090828E-2</v>
      </c>
      <c r="K240" s="27">
        <f>IF((店舗数一覧_2020!D253=0),IF(店舗数一覧_2021!D253=0,"-","★"),(店舗数一覧_2021!D253/店舗数一覧_2020!D253)-1)</f>
        <v>6.6666666666666652E-2</v>
      </c>
      <c r="L240" s="27">
        <f>IF((店舗数一覧_2020!E253=0),IF(店舗数一覧_2021!E253=0,"-","★"),(店舗数一覧_2021!E253/店舗数一覧_2020!E253)-1)</f>
        <v>0</v>
      </c>
      <c r="M240" s="27" t="str">
        <f>IF((店舗数一覧_2020!F253=0),IF(店舗数一覧_2021!F253=0,"-","★"),(店舗数一覧_2021!F253/店舗数一覧_2020!F253)-1)</f>
        <v>-</v>
      </c>
      <c r="N240" s="27" t="str">
        <f>IF((店舗数一覧_2020!G253=0),IF(店舗数一覧_2021!G253=0,"-","★"),(店舗数一覧_2021!G253/店舗数一覧_2020!G253)-1)</f>
        <v>-</v>
      </c>
      <c r="O240" s="27">
        <f>IF((店舗数一覧_2020!H253=0),IF(店舗数一覧_2021!H253=0,"-","★"),(店舗数一覧_2021!H253/店舗数一覧_2020!H253)-1)</f>
        <v>7.8947368421052655E-2</v>
      </c>
      <c r="P240" s="26"/>
      <c r="Q240" s="27">
        <f>IF((店舗数一覧_2020!N254=0),IF(店舗数一覧_2021!M254=0,"-","★"),(店舗数一覧_2021!M254/店舗数一覧_2020!N254)-1)</f>
        <v>6.9548872180451138E-2</v>
      </c>
      <c r="R240" s="27">
        <f>IF((店舗数一覧_2020!O254=0),IF(店舗数一覧_2021!N254=0,"-","★"),(店舗数一覧_2021!N254/店舗数一覧_2020!O254)-1)</f>
        <v>5.504587155963292E-2</v>
      </c>
      <c r="S240" s="27">
        <f>IF((店舗数一覧_2020!P254=0),IF(店舗数一覧_2021!O254=0,"-","★"),(店舗数一覧_2021!O254/店舗数一覧_2020!P254)-1)</f>
        <v>-8.333333333333337E-2</v>
      </c>
      <c r="T240" s="27">
        <f>IF((店舗数一覧_2020!Q254=0),IF(店舗数一覧_2021!P254=0,"-","★"),(店舗数一覧_2021!P254/店舗数一覧_2020!Q254)-1)</f>
        <v>1.7857142857142794E-2</v>
      </c>
      <c r="U240" s="27">
        <f>IF((店舗数一覧_2020!R254=0),IF(店舗数一覧_2021!Q254=0,"-","★"),(店舗数一覧_2021!Q254/店舗数一覧_2020!R254)-1)</f>
        <v>0</v>
      </c>
      <c r="V240" s="27">
        <f>IF((店舗数一覧_2020!S254=0),IF(店舗数一覧_2021!R254=0,"-","★"),(店舗数一覧_2021!R254/店舗数一覧_2020!S254)-1)</f>
        <v>5.9322033898305149E-2</v>
      </c>
      <c r="W240" s="26"/>
      <c r="X240" s="26"/>
    </row>
    <row r="241" spans="1:24" s="2" customFormat="1">
      <c r="A241" s="19" t="s">
        <v>225</v>
      </c>
      <c r="B241" s="20" t="s">
        <v>258</v>
      </c>
      <c r="C241" s="26">
        <f>店舗数一覧_2021!C254-店舗数一覧_2020!C254</f>
        <v>1</v>
      </c>
      <c r="D241" s="26">
        <f>店舗数一覧_2021!D254-店舗数一覧_2020!D254</f>
        <v>0</v>
      </c>
      <c r="E241" s="26">
        <f>店舗数一覧_2021!E254-店舗数一覧_2020!E254</f>
        <v>0</v>
      </c>
      <c r="F241" s="26">
        <f>店舗数一覧_2021!F254-店舗数一覧_2020!F254</f>
        <v>-1</v>
      </c>
      <c r="G241" s="26">
        <f>店舗数一覧_2021!G254-店舗数一覧_2020!G254</f>
        <v>0</v>
      </c>
      <c r="H241" s="26">
        <f t="shared" si="3"/>
        <v>0</v>
      </c>
      <c r="I241" s="26"/>
      <c r="J241" s="27">
        <f>IF((店舗数一覧_2020!C254=0),IF(店舗数一覧_2021!C254=0,"-","★"),(店舗数一覧_2021!C254/店舗数一覧_2020!C254)-1)</f>
        <v>0.11111111111111116</v>
      </c>
      <c r="K241" s="27">
        <f>IF((店舗数一覧_2020!D254=0),IF(店舗数一覧_2021!D254=0,"-","★"),(店舗数一覧_2021!D254/店舗数一覧_2020!D254)-1)</f>
        <v>0</v>
      </c>
      <c r="L241" s="27" t="str">
        <f>IF((店舗数一覧_2020!E254=0),IF(店舗数一覧_2021!E254=0,"-","★"),(店舗数一覧_2021!E254/店舗数一覧_2020!E254)-1)</f>
        <v>-</v>
      </c>
      <c r="M241" s="27">
        <f>IF((店舗数一覧_2020!F254=0),IF(店舗数一覧_2021!F254=0,"-","★"),(店舗数一覧_2021!F254/店舗数一覧_2020!F254)-1)</f>
        <v>-0.5</v>
      </c>
      <c r="N241" s="27" t="str">
        <f>IF((店舗数一覧_2020!G254=0),IF(店舗数一覧_2021!G254=0,"-","★"),(店舗数一覧_2021!G254/店舗数一覧_2020!G254)-1)</f>
        <v>-</v>
      </c>
      <c r="O241" s="27">
        <f>IF((店舗数一覧_2020!H254=0),IF(店舗数一覧_2021!H254=0,"-","★"),(店舗数一覧_2021!H254/店舗数一覧_2020!H254)-1)</f>
        <v>0</v>
      </c>
      <c r="P241" s="26"/>
      <c r="Q241" s="26">
        <f>SUM(C206:C241)</f>
        <v>37</v>
      </c>
      <c r="R241" s="26">
        <f>SUM(D206:D241)</f>
        <v>12</v>
      </c>
      <c r="S241" s="26">
        <f>SUM(E206:E241)</f>
        <v>-1</v>
      </c>
      <c r="T241" s="26">
        <f>SUM(F206:F241)</f>
        <v>1</v>
      </c>
      <c r="U241" s="26">
        <f>SUM(G206:G241)</f>
        <v>0</v>
      </c>
      <c r="V241" s="26">
        <f>SUM(Q241:U241)</f>
        <v>49</v>
      </c>
      <c r="W241" s="26"/>
      <c r="X241" s="26"/>
    </row>
    <row r="242" spans="1:24" s="2" customFormat="1">
      <c r="A242" s="19" t="s">
        <v>225</v>
      </c>
      <c r="B242" s="80" t="s">
        <v>598</v>
      </c>
      <c r="C242" s="26">
        <f>店舗数一覧_2021!C255-店舗数一覧_2020!C255</f>
        <v>0</v>
      </c>
      <c r="D242" s="26">
        <f>店舗数一覧_2021!D255-店舗数一覧_2020!D255</f>
        <v>0</v>
      </c>
      <c r="E242" s="26">
        <f>店舗数一覧_2021!E255-店舗数一覧_2020!E255</f>
        <v>0</v>
      </c>
      <c r="F242" s="26">
        <f>店舗数一覧_2021!F255-店舗数一覧_2020!F255</f>
        <v>0</v>
      </c>
      <c r="G242" s="26">
        <f>店舗数一覧_2021!G255-店舗数一覧_2020!G255</f>
        <v>0</v>
      </c>
      <c r="H242" s="26">
        <f t="shared" ref="H242" si="4">SUM(C242:G242)</f>
        <v>0</v>
      </c>
      <c r="I242" s="26"/>
      <c r="J242" s="27" t="str">
        <f>IF((店舗数一覧_2020!C255=0),IF(店舗数一覧_2021!C255=0,"-","★"),(店舗数一覧_2021!C255/店舗数一覧_2020!C255)-1)</f>
        <v>-</v>
      </c>
      <c r="K242" s="27" t="str">
        <f>IF((店舗数一覧_2020!D255=0),IF(店舗数一覧_2021!D255=0,"-","★"),(店舗数一覧_2021!D255/店舗数一覧_2020!D255)-1)</f>
        <v>-</v>
      </c>
      <c r="L242" s="27" t="str">
        <f>IF((店舗数一覧_2020!E255=0),IF(店舗数一覧_2021!E255=0,"-","★"),(店舗数一覧_2021!E255/店舗数一覧_2020!E255)-1)</f>
        <v>-</v>
      </c>
      <c r="M242" s="27" t="str">
        <f>IF((店舗数一覧_2020!F255=0),IF(店舗数一覧_2021!F255=0,"-","★"),(店舗数一覧_2021!F255/店舗数一覧_2020!F255)-1)</f>
        <v>-</v>
      </c>
      <c r="N242" s="27" t="str">
        <f>IF((店舗数一覧_2020!G255=0),IF(店舗数一覧_2021!G255=0,"-","★"),(店舗数一覧_2021!G255/店舗数一覧_2020!G255)-1)</f>
        <v>-</v>
      </c>
      <c r="O242" s="27" t="str">
        <f>IF((店舗数一覧_2020!H255=0),IF(店舗数一覧_2021!H255=0,"-","★"),(店舗数一覧_2021!H255/店舗数一覧_2020!H255)-1)</f>
        <v>-</v>
      </c>
      <c r="P242" s="26"/>
      <c r="Q242" s="26"/>
      <c r="R242" s="26"/>
      <c r="S242" s="26"/>
      <c r="T242" s="26"/>
      <c r="U242" s="26"/>
      <c r="V242" s="26"/>
      <c r="W242" s="26"/>
      <c r="X242" s="26"/>
    </row>
    <row r="243" spans="1:24" s="2" customFormat="1">
      <c r="A243" s="19" t="s">
        <v>260</v>
      </c>
      <c r="B243" s="20" t="s">
        <v>261</v>
      </c>
      <c r="C243" s="26">
        <f>店舗数一覧_2021!C257-店舗数一覧_2020!C257</f>
        <v>4</v>
      </c>
      <c r="D243" s="26">
        <f>店舗数一覧_2021!D257-店舗数一覧_2020!D257</f>
        <v>0</v>
      </c>
      <c r="E243" s="26">
        <f>店舗数一覧_2021!E257-店舗数一覧_2020!E257</f>
        <v>0</v>
      </c>
      <c r="F243" s="26">
        <f>店舗数一覧_2021!F257-店舗数一覧_2020!F257</f>
        <v>1</v>
      </c>
      <c r="G243" s="26">
        <f>店舗数一覧_2021!G257-店舗数一覧_2020!G257</f>
        <v>0</v>
      </c>
      <c r="H243" s="26">
        <f t="shared" si="3"/>
        <v>5</v>
      </c>
      <c r="I243" s="26"/>
      <c r="J243" s="27">
        <f>IF((店舗数一覧_2020!C257=0),IF(店舗数一覧_2021!C257=0,"-","★"),(店舗数一覧_2021!C257/店舗数一覧_2020!C257)-1)</f>
        <v>0.17391304347826098</v>
      </c>
      <c r="K243" s="27">
        <f>IF((店舗数一覧_2020!D257=0),IF(店舗数一覧_2021!D257=0,"-","★"),(店舗数一覧_2021!D257/店舗数一覧_2020!D257)-1)</f>
        <v>0</v>
      </c>
      <c r="L243" s="27">
        <f>IF((店舗数一覧_2020!E257=0),IF(店舗数一覧_2021!E257=0,"-","★"),(店舗数一覧_2021!E257/店舗数一覧_2020!E257)-1)</f>
        <v>0</v>
      </c>
      <c r="M243" s="27">
        <f>IF((店舗数一覧_2020!F257=0),IF(店舗数一覧_2021!F257=0,"-","★"),(店舗数一覧_2021!F257/店舗数一覧_2020!F257)-1)</f>
        <v>1</v>
      </c>
      <c r="N243" s="27">
        <f>IF((店舗数一覧_2020!G257=0),IF(店舗数一覧_2021!G257=0,"-","★"),(店舗数一覧_2021!G257/店舗数一覧_2020!G257)-1)</f>
        <v>0</v>
      </c>
      <c r="O243" s="27">
        <f>IF((店舗数一覧_2020!H257=0),IF(店舗数一覧_2021!H257=0,"-","★"),(店舗数一覧_2021!H257/店舗数一覧_2020!H257)-1)</f>
        <v>0.14285714285714279</v>
      </c>
      <c r="P243" s="26"/>
      <c r="Q243" s="26"/>
      <c r="R243" s="26"/>
      <c r="S243" s="26"/>
      <c r="T243" s="26"/>
      <c r="U243" s="26"/>
      <c r="V243" s="26"/>
      <c r="W243" s="26"/>
      <c r="X243" s="26"/>
    </row>
    <row r="244" spans="1:24" s="2" customFormat="1">
      <c r="A244" s="19" t="s">
        <v>260</v>
      </c>
      <c r="B244" s="20" t="s">
        <v>262</v>
      </c>
      <c r="C244" s="26">
        <f>店舗数一覧_2021!C258-店舗数一覧_2020!C258</f>
        <v>0</v>
      </c>
      <c r="D244" s="26">
        <f>店舗数一覧_2021!D258-店舗数一覧_2020!D258</f>
        <v>0</v>
      </c>
      <c r="E244" s="26">
        <f>店舗数一覧_2021!E258-店舗数一覧_2020!E258</f>
        <v>0</v>
      </c>
      <c r="F244" s="26">
        <f>店舗数一覧_2021!F258-店舗数一覧_2020!F258</f>
        <v>0</v>
      </c>
      <c r="G244" s="26">
        <f>店舗数一覧_2021!G258-店舗数一覧_2020!G258</f>
        <v>0</v>
      </c>
      <c r="H244" s="26">
        <f t="shared" si="3"/>
        <v>0</v>
      </c>
      <c r="I244" s="26"/>
      <c r="J244" s="27">
        <f>IF((店舗数一覧_2020!C258=0),IF(店舗数一覧_2021!C258=0,"-","★"),(店舗数一覧_2021!C258/店舗数一覧_2020!C258)-1)</f>
        <v>0</v>
      </c>
      <c r="K244" s="27">
        <f>IF((店舗数一覧_2020!D258=0),IF(店舗数一覧_2021!D258=0,"-","★"),(店舗数一覧_2021!D258/店舗数一覧_2020!D258)-1)</f>
        <v>0</v>
      </c>
      <c r="L244" s="27">
        <f>IF((店舗数一覧_2020!E258=0),IF(店舗数一覧_2021!E258=0,"-","★"),(店舗数一覧_2021!E258/店舗数一覧_2020!E258)-1)</f>
        <v>0</v>
      </c>
      <c r="M244" s="27">
        <f>IF((店舗数一覧_2020!F258=0),IF(店舗数一覧_2021!F258=0,"-","★"),(店舗数一覧_2021!F258/店舗数一覧_2020!F258)-1)</f>
        <v>0</v>
      </c>
      <c r="N244" s="27" t="str">
        <f>IF((店舗数一覧_2020!G258=0),IF(店舗数一覧_2021!G258=0,"-","★"),(店舗数一覧_2021!G258/店舗数一覧_2020!G258)-1)</f>
        <v>-</v>
      </c>
      <c r="O244" s="27">
        <f>IF((店舗数一覧_2020!H258=0),IF(店舗数一覧_2021!H258=0,"-","★"),(店舗数一覧_2021!H258/店舗数一覧_2020!H258)-1)</f>
        <v>0</v>
      </c>
      <c r="P244" s="26"/>
      <c r="Q244" s="26"/>
      <c r="R244" s="26"/>
      <c r="S244" s="26"/>
      <c r="T244" s="26"/>
      <c r="U244" s="26"/>
      <c r="V244" s="26"/>
      <c r="W244" s="26"/>
      <c r="X244" s="26"/>
    </row>
    <row r="245" spans="1:24" s="2" customFormat="1">
      <c r="A245" s="19" t="s">
        <v>260</v>
      </c>
      <c r="B245" s="20" t="s">
        <v>263</v>
      </c>
      <c r="C245" s="26">
        <f>店舗数一覧_2021!C259-店舗数一覧_2020!C259</f>
        <v>4</v>
      </c>
      <c r="D245" s="26">
        <f>店舗数一覧_2021!D259-店舗数一覧_2020!D259</f>
        <v>1</v>
      </c>
      <c r="E245" s="26">
        <f>店舗数一覧_2021!E259-店舗数一覧_2020!E259</f>
        <v>-2</v>
      </c>
      <c r="F245" s="26">
        <f>店舗数一覧_2021!F259-店舗数一覧_2020!F259</f>
        <v>-1</v>
      </c>
      <c r="G245" s="26">
        <f>店舗数一覧_2021!G259-店舗数一覧_2020!G259</f>
        <v>0</v>
      </c>
      <c r="H245" s="26">
        <f t="shared" si="3"/>
        <v>2</v>
      </c>
      <c r="I245" s="26"/>
      <c r="J245" s="27">
        <f>IF((店舗数一覧_2020!C259=0),IF(店舗数一覧_2021!C259=0,"-","★"),(店舗数一覧_2021!C259/店舗数一覧_2020!C259)-1)</f>
        <v>0.10526315789473695</v>
      </c>
      <c r="K245" s="27">
        <f>IF((店舗数一覧_2020!D259=0),IF(店舗数一覧_2021!D259=0,"-","★"),(店舗数一覧_2021!D259/店舗数一覧_2020!D259)-1)</f>
        <v>4.3478260869565188E-2</v>
      </c>
      <c r="L245" s="27">
        <f>IF((店舗数一覧_2020!E259=0),IF(店舗数一覧_2021!E259=0,"-","★"),(店舗数一覧_2021!E259/店舗数一覧_2020!E259)-1)</f>
        <v>-0.66666666666666674</v>
      </c>
      <c r="M245" s="27">
        <f>IF((店舗数一覧_2020!F259=0),IF(店舗数一覧_2021!F259=0,"-","★"),(店舗数一覧_2021!F259/店舗数一覧_2020!F259)-1)</f>
        <v>-0.1428571428571429</v>
      </c>
      <c r="N245" s="27">
        <f>IF((店舗数一覧_2020!G259=0),IF(店舗数一覧_2021!G259=0,"-","★"),(店舗数一覧_2021!G259/店舗数一覧_2020!G259)-1)</f>
        <v>0</v>
      </c>
      <c r="O245" s="27">
        <f>IF((店舗数一覧_2020!H259=0),IF(店舗数一覧_2021!H259=0,"-","★"),(店舗数一覧_2021!H259/店舗数一覧_2020!H259)-1)</f>
        <v>2.7397260273972712E-2</v>
      </c>
      <c r="P245" s="26"/>
      <c r="Q245" s="26"/>
      <c r="R245" s="26"/>
      <c r="S245" s="26"/>
      <c r="T245" s="26"/>
      <c r="U245" s="26"/>
      <c r="V245" s="26"/>
      <c r="W245" s="26"/>
      <c r="X245" s="26"/>
    </row>
    <row r="246" spans="1:24" s="2" customFormat="1">
      <c r="A246" s="19" t="s">
        <v>260</v>
      </c>
      <c r="B246" s="20" t="s">
        <v>264</v>
      </c>
      <c r="C246" s="26">
        <f>店舗数一覧_2021!C260-店舗数一覧_2020!C260</f>
        <v>0</v>
      </c>
      <c r="D246" s="26">
        <f>店舗数一覧_2021!D260-店舗数一覧_2020!D260</f>
        <v>0</v>
      </c>
      <c r="E246" s="26">
        <f>店舗数一覧_2021!E260-店舗数一覧_2020!E260</f>
        <v>0</v>
      </c>
      <c r="F246" s="26">
        <f>店舗数一覧_2021!F260-店舗数一覧_2020!F260</f>
        <v>0</v>
      </c>
      <c r="G246" s="26">
        <f>店舗数一覧_2021!G260-店舗数一覧_2020!G260</f>
        <v>0</v>
      </c>
      <c r="H246" s="26">
        <f t="shared" si="3"/>
        <v>0</v>
      </c>
      <c r="I246" s="26"/>
      <c r="J246" s="27">
        <f>IF((店舗数一覧_2020!C260=0),IF(店舗数一覧_2021!C260=0,"-","★"),(店舗数一覧_2021!C260/店舗数一覧_2020!C260)-1)</f>
        <v>0</v>
      </c>
      <c r="K246" s="27">
        <f>IF((店舗数一覧_2020!D260=0),IF(店舗数一覧_2021!D260=0,"-","★"),(店舗数一覧_2021!D260/店舗数一覧_2020!D260)-1)</f>
        <v>0</v>
      </c>
      <c r="L246" s="27">
        <f>IF((店舗数一覧_2020!E260=0),IF(店舗数一覧_2021!E260=0,"-","★"),(店舗数一覧_2021!E260/店舗数一覧_2020!E260)-1)</f>
        <v>0</v>
      </c>
      <c r="M246" s="27" t="str">
        <f>IF((店舗数一覧_2020!F260=0),IF(店舗数一覧_2021!F260=0,"-","★"),(店舗数一覧_2021!F260/店舗数一覧_2020!F260)-1)</f>
        <v>-</v>
      </c>
      <c r="N246" s="27">
        <f>IF((店舗数一覧_2020!G260=0),IF(店舗数一覧_2021!G260=0,"-","★"),(店舗数一覧_2021!G260/店舗数一覧_2020!G260)-1)</f>
        <v>0</v>
      </c>
      <c r="O246" s="27">
        <f>IF((店舗数一覧_2020!H260=0),IF(店舗数一覧_2021!H260=0,"-","★"),(店舗数一覧_2021!H260/店舗数一覧_2020!H260)-1)</f>
        <v>0</v>
      </c>
      <c r="P246" s="26"/>
      <c r="Q246" s="26"/>
      <c r="R246" s="26"/>
      <c r="S246" s="26"/>
      <c r="T246" s="26"/>
      <c r="U246" s="26"/>
      <c r="V246" s="26"/>
      <c r="W246" s="26"/>
      <c r="X246" s="26"/>
    </row>
    <row r="247" spans="1:24" s="2" customFormat="1">
      <c r="A247" s="19" t="s">
        <v>260</v>
      </c>
      <c r="B247" s="20" t="s">
        <v>265</v>
      </c>
      <c r="C247" s="26">
        <f>店舗数一覧_2021!C261-店舗数一覧_2020!C261</f>
        <v>2</v>
      </c>
      <c r="D247" s="26">
        <f>店舗数一覧_2021!D261-店舗数一覧_2020!D261</f>
        <v>2</v>
      </c>
      <c r="E247" s="26">
        <f>店舗数一覧_2021!E261-店舗数一覧_2020!E261</f>
        <v>0</v>
      </c>
      <c r="F247" s="26">
        <f>店舗数一覧_2021!F261-店舗数一覧_2020!F261</f>
        <v>1</v>
      </c>
      <c r="G247" s="26">
        <f>店舗数一覧_2021!G261-店舗数一覧_2020!G261</f>
        <v>0</v>
      </c>
      <c r="H247" s="26">
        <f t="shared" si="3"/>
        <v>5</v>
      </c>
      <c r="I247" s="26"/>
      <c r="J247" s="27">
        <f>IF((店舗数一覧_2020!C261=0),IF(店舗数一覧_2021!C261=0,"-","★"),(店舗数一覧_2021!C261/店舗数一覧_2020!C261)-1)</f>
        <v>6.25E-2</v>
      </c>
      <c r="K247" s="27">
        <f>IF((店舗数一覧_2020!D261=0),IF(店舗数一覧_2021!D261=0,"-","★"),(店舗数一覧_2021!D261/店舗数一覧_2020!D261)-1)</f>
        <v>9.5238095238095344E-2</v>
      </c>
      <c r="L247" s="27">
        <f>IF((店舗数一覧_2020!E261=0),IF(店舗数一覧_2021!E261=0,"-","★"),(店舗数一覧_2021!E261/店舗数一覧_2020!E261)-1)</f>
        <v>0</v>
      </c>
      <c r="M247" s="27">
        <f>IF((店舗数一覧_2020!F261=0),IF(店舗数一覧_2021!F261=0,"-","★"),(店舗数一覧_2021!F261/店舗数一覧_2020!F261)-1)</f>
        <v>0.19999999999999996</v>
      </c>
      <c r="N247" s="27" t="str">
        <f>IF((店舗数一覧_2020!G261=0),IF(店舗数一覧_2021!G261=0,"-","★"),(店舗数一覧_2021!G261/店舗数一覧_2020!G261)-1)</f>
        <v>-</v>
      </c>
      <c r="O247" s="27">
        <f>IF((店舗数一覧_2020!H261=0),IF(店舗数一覧_2021!H261=0,"-","★"),(店舗数一覧_2021!H261/店舗数一覧_2020!H261)-1)</f>
        <v>7.9365079365079305E-2</v>
      </c>
      <c r="P247" s="26"/>
      <c r="Q247" s="26"/>
      <c r="R247" s="26"/>
      <c r="S247" s="26"/>
      <c r="T247" s="26"/>
      <c r="U247" s="26"/>
      <c r="V247" s="26"/>
      <c r="W247" s="26"/>
      <c r="X247" s="26"/>
    </row>
    <row r="248" spans="1:24" s="2" customFormat="1">
      <c r="A248" s="19" t="s">
        <v>260</v>
      </c>
      <c r="B248" s="20" t="s">
        <v>266</v>
      </c>
      <c r="C248" s="26">
        <f>店舗数一覧_2021!C262-店舗数一覧_2020!C262</f>
        <v>0</v>
      </c>
      <c r="D248" s="26">
        <f>店舗数一覧_2021!D262-店舗数一覧_2020!D262</f>
        <v>0</v>
      </c>
      <c r="E248" s="26">
        <f>店舗数一覧_2021!E262-店舗数一覧_2020!E262</f>
        <v>0</v>
      </c>
      <c r="F248" s="26">
        <f>店舗数一覧_2021!F262-店舗数一覧_2020!F262</f>
        <v>0</v>
      </c>
      <c r="G248" s="26">
        <f>店舗数一覧_2021!G262-店舗数一覧_2020!G262</f>
        <v>0</v>
      </c>
      <c r="H248" s="26">
        <f t="shared" si="3"/>
        <v>0</v>
      </c>
      <c r="I248" s="26"/>
      <c r="J248" s="27">
        <f>IF((店舗数一覧_2020!C262=0),IF(店舗数一覧_2021!C262=0,"-","★"),(店舗数一覧_2021!C262/店舗数一覧_2020!C262)-1)</f>
        <v>0</v>
      </c>
      <c r="K248" s="27">
        <f>IF((店舗数一覧_2020!D262=0),IF(店舗数一覧_2021!D262=0,"-","★"),(店舗数一覧_2021!D262/店舗数一覧_2020!D262)-1)</f>
        <v>0</v>
      </c>
      <c r="L248" s="27" t="str">
        <f>IF((店舗数一覧_2020!E262=0),IF(店舗数一覧_2021!E262=0,"-","★"),(店舗数一覧_2021!E262/店舗数一覧_2020!E262)-1)</f>
        <v>-</v>
      </c>
      <c r="M248" s="27">
        <f>IF((店舗数一覧_2020!F262=0),IF(店舗数一覧_2021!F262=0,"-","★"),(店舗数一覧_2021!F262/店舗数一覧_2020!F262)-1)</f>
        <v>0</v>
      </c>
      <c r="N248" s="27" t="str">
        <f>IF((店舗数一覧_2020!G262=0),IF(店舗数一覧_2021!G262=0,"-","★"),(店舗数一覧_2021!G262/店舗数一覧_2020!G262)-1)</f>
        <v>-</v>
      </c>
      <c r="O248" s="27">
        <f>IF((店舗数一覧_2020!H262=0),IF(店舗数一覧_2021!H262=0,"-","★"),(店舗数一覧_2021!H262/店舗数一覧_2020!H262)-1)</f>
        <v>0</v>
      </c>
      <c r="P248" s="26"/>
      <c r="Q248" s="26"/>
      <c r="R248" s="26"/>
      <c r="S248" s="26"/>
      <c r="T248" s="26"/>
      <c r="U248" s="26"/>
      <c r="V248" s="26"/>
      <c r="W248" s="26"/>
      <c r="X248" s="26"/>
    </row>
    <row r="249" spans="1:24" s="2" customFormat="1">
      <c r="A249" s="19" t="s">
        <v>260</v>
      </c>
      <c r="B249" s="20" t="s">
        <v>267</v>
      </c>
      <c r="C249" s="26">
        <f>店舗数一覧_2021!C263-店舗数一覧_2020!C263</f>
        <v>5</v>
      </c>
      <c r="D249" s="26">
        <f>店舗数一覧_2021!D263-店舗数一覧_2020!D263</f>
        <v>2</v>
      </c>
      <c r="E249" s="26">
        <f>店舗数一覧_2021!E263-店舗数一覧_2020!E263</f>
        <v>-1</v>
      </c>
      <c r="F249" s="26">
        <f>店舗数一覧_2021!F263-店舗数一覧_2020!F263</f>
        <v>0</v>
      </c>
      <c r="G249" s="26">
        <f>店舗数一覧_2021!G263-店舗数一覧_2020!G263</f>
        <v>0</v>
      </c>
      <c r="H249" s="26">
        <f t="shared" si="3"/>
        <v>6</v>
      </c>
      <c r="I249" s="26"/>
      <c r="J249" s="27">
        <f>IF((店舗数一覧_2020!C263=0),IF(店舗数一覧_2021!C263=0,"-","★"),(店舗数一覧_2021!C263/店舗数一覧_2020!C263)-1)</f>
        <v>0.12195121951219523</v>
      </c>
      <c r="K249" s="27">
        <f>IF((店舗数一覧_2020!D263=0),IF(店舗数一覧_2021!D263=0,"-","★"),(店舗数一覧_2021!D263/店舗数一覧_2020!D263)-1)</f>
        <v>9.5238095238095344E-2</v>
      </c>
      <c r="L249" s="27">
        <f>IF((店舗数一覧_2020!E263=0),IF(店舗数一覧_2021!E263=0,"-","★"),(店舗数一覧_2021!E263/店舗数一覧_2020!E263)-1)</f>
        <v>-0.25</v>
      </c>
      <c r="M249" s="27">
        <f>IF((店舗数一覧_2020!F263=0),IF(店舗数一覧_2021!F263=0,"-","★"),(店舗数一覧_2021!F263/店舗数一覧_2020!F263)-1)</f>
        <v>0</v>
      </c>
      <c r="N249" s="27">
        <f>IF((店舗数一覧_2020!G263=0),IF(店舗数一覧_2021!G263=0,"-","★"),(店舗数一覧_2021!G263/店舗数一覧_2020!G263)-1)</f>
        <v>0</v>
      </c>
      <c r="O249" s="27">
        <f>IF((店舗数一覧_2020!H263=0),IF(店舗数一覧_2021!H263=0,"-","★"),(店舗数一覧_2021!H263/店舗数一覧_2020!H263)-1)</f>
        <v>8.0000000000000071E-2</v>
      </c>
      <c r="P249" s="26"/>
      <c r="Q249" s="26"/>
      <c r="R249" s="26"/>
      <c r="S249" s="26"/>
      <c r="T249" s="26"/>
      <c r="U249" s="26"/>
      <c r="V249" s="26"/>
      <c r="W249" s="26"/>
      <c r="X249" s="26"/>
    </row>
    <row r="250" spans="1:24" s="2" customFormat="1">
      <c r="A250" s="19" t="s">
        <v>260</v>
      </c>
      <c r="B250" s="20" t="s">
        <v>268</v>
      </c>
      <c r="C250" s="26">
        <f>店舗数一覧_2021!C264-店舗数一覧_2020!C264</f>
        <v>1</v>
      </c>
      <c r="D250" s="26">
        <f>店舗数一覧_2021!D264-店舗数一覧_2020!D264</f>
        <v>2</v>
      </c>
      <c r="E250" s="26">
        <f>店舗数一覧_2021!E264-店舗数一覧_2020!E264</f>
        <v>0</v>
      </c>
      <c r="F250" s="26">
        <f>店舗数一覧_2021!F264-店舗数一覧_2020!F264</f>
        <v>2</v>
      </c>
      <c r="G250" s="26">
        <f>店舗数一覧_2021!G264-店舗数一覧_2020!G264</f>
        <v>0</v>
      </c>
      <c r="H250" s="26">
        <f t="shared" si="3"/>
        <v>5</v>
      </c>
      <c r="I250" s="26"/>
      <c r="J250" s="27">
        <f>IF((店舗数一覧_2020!C264=0),IF(店舗数一覧_2021!C264=0,"-","★"),(店舗数一覧_2021!C264/店舗数一覧_2020!C264)-1)</f>
        <v>1.3698630136986356E-2</v>
      </c>
      <c r="K250" s="27">
        <f>IF((店舗数一覧_2020!D264=0),IF(店舗数一覧_2021!D264=0,"-","★"),(店舗数一覧_2021!D264/店舗数一覧_2020!D264)-1)</f>
        <v>4.7619047619047672E-2</v>
      </c>
      <c r="L250" s="27">
        <f>IF((店舗数一覧_2020!E264=0),IF(店舗数一覧_2021!E264=0,"-","★"),(店舗数一覧_2021!E264/店舗数一覧_2020!E264)-1)</f>
        <v>0</v>
      </c>
      <c r="M250" s="27">
        <f>IF((店舗数一覧_2020!F264=0),IF(店舗数一覧_2021!F264=0,"-","★"),(店舗数一覧_2021!F264/店舗数一覧_2020!F264)-1)</f>
        <v>0.18181818181818188</v>
      </c>
      <c r="N250" s="27">
        <f>IF((店舗数一覧_2020!G264=0),IF(店舗数一覧_2021!G264=0,"-","★"),(店舗数一覧_2021!G264/店舗数一覧_2020!G264)-1)</f>
        <v>0</v>
      </c>
      <c r="O250" s="27">
        <f>IF((店舗数一覧_2020!H264=0),IF(店舗数一覧_2021!H264=0,"-","★"),(店舗数一覧_2021!H264/店舗数一覧_2020!H264)-1)</f>
        <v>3.649635036496357E-2</v>
      </c>
      <c r="P250" s="26"/>
      <c r="Q250" s="26"/>
      <c r="R250" s="26"/>
      <c r="S250" s="26"/>
      <c r="T250" s="26"/>
      <c r="U250" s="26"/>
      <c r="V250" s="26"/>
      <c r="W250" s="26"/>
      <c r="X250" s="26"/>
    </row>
    <row r="251" spans="1:24" s="2" customFormat="1">
      <c r="A251" s="19" t="s">
        <v>260</v>
      </c>
      <c r="B251" s="20" t="s">
        <v>269</v>
      </c>
      <c r="C251" s="26">
        <f>店舗数一覧_2021!C265-店舗数一覧_2020!C265</f>
        <v>4</v>
      </c>
      <c r="D251" s="26">
        <f>店舗数一覧_2021!D265-店舗数一覧_2020!D265</f>
        <v>2</v>
      </c>
      <c r="E251" s="26">
        <f>店舗数一覧_2021!E265-店舗数一覧_2020!E265</f>
        <v>-1</v>
      </c>
      <c r="F251" s="26">
        <f>店舗数一覧_2021!F265-店舗数一覧_2020!F265</f>
        <v>0</v>
      </c>
      <c r="G251" s="26">
        <f>店舗数一覧_2021!G265-店舗数一覧_2020!G265</f>
        <v>0</v>
      </c>
      <c r="H251" s="26">
        <f t="shared" si="3"/>
        <v>5</v>
      </c>
      <c r="I251" s="26"/>
      <c r="J251" s="27">
        <f>IF((店舗数一覧_2020!C265=0),IF(店舗数一覧_2021!C265=0,"-","★"),(店舗数一覧_2021!C265/店舗数一覧_2020!C265)-1)</f>
        <v>9.3023255813953432E-2</v>
      </c>
      <c r="K251" s="27">
        <f>IF((店舗数一覧_2020!D265=0),IF(店舗数一覧_2021!D265=0,"-","★"),(店舗数一覧_2021!D265/店舗数一覧_2020!D265)-1)</f>
        <v>6.6666666666666652E-2</v>
      </c>
      <c r="L251" s="27">
        <f>IF((店舗数一覧_2020!E265=0),IF(店舗数一覧_2021!E265=0,"-","★"),(店舗数一覧_2021!E265/店舗数一覧_2020!E265)-1)</f>
        <v>-0.33333333333333337</v>
      </c>
      <c r="M251" s="27">
        <f>IF((店舗数一覧_2020!F265=0),IF(店舗数一覧_2021!F265=0,"-","★"),(店舗数一覧_2021!F265/店舗数一覧_2020!F265)-1)</f>
        <v>0</v>
      </c>
      <c r="N251" s="27" t="str">
        <f>IF((店舗数一覧_2020!G265=0),IF(店舗数一覧_2021!G265=0,"-","★"),(店舗数一覧_2021!G265/店舗数一覧_2020!G265)-1)</f>
        <v>-</v>
      </c>
      <c r="O251" s="27">
        <f>IF((店舗数一覧_2020!H265=0),IF(店舗数一覧_2021!H265=0,"-","★"),(店舗数一覧_2021!H265/店舗数一覧_2020!H265)-1)</f>
        <v>5.9523809523809534E-2</v>
      </c>
      <c r="P251" s="26"/>
      <c r="Q251" s="26"/>
      <c r="R251" s="26"/>
      <c r="S251" s="26"/>
      <c r="T251" s="26"/>
      <c r="U251" s="26"/>
      <c r="V251" s="26"/>
      <c r="W251" s="26"/>
      <c r="X251" s="26"/>
    </row>
    <row r="252" spans="1:24" s="2" customFormat="1">
      <c r="A252" s="19" t="s">
        <v>260</v>
      </c>
      <c r="B252" s="20" t="s">
        <v>270</v>
      </c>
      <c r="C252" s="26">
        <f>店舗数一覧_2021!C266-店舗数一覧_2020!C266</f>
        <v>4</v>
      </c>
      <c r="D252" s="26">
        <f>店舗数一覧_2021!D266-店舗数一覧_2020!D266</f>
        <v>0</v>
      </c>
      <c r="E252" s="26">
        <f>店舗数一覧_2021!E266-店舗数一覧_2020!E266</f>
        <v>0</v>
      </c>
      <c r="F252" s="26">
        <f>店舗数一覧_2021!F266-店舗数一覧_2020!F266</f>
        <v>0</v>
      </c>
      <c r="G252" s="26">
        <f>店舗数一覧_2021!G266-店舗数一覧_2020!G266</f>
        <v>0</v>
      </c>
      <c r="H252" s="26">
        <f t="shared" si="3"/>
        <v>4</v>
      </c>
      <c r="I252" s="26"/>
      <c r="J252" s="27">
        <f>IF((店舗数一覧_2020!C266=0),IF(店舗数一覧_2021!C266=0,"-","★"),(店舗数一覧_2021!C266/店舗数一覧_2020!C266)-1)</f>
        <v>0.15384615384615374</v>
      </c>
      <c r="K252" s="27">
        <f>IF((店舗数一覧_2020!D266=0),IF(店舗数一覧_2021!D266=0,"-","★"),(店舗数一覧_2021!D266/店舗数一覧_2020!D266)-1)</f>
        <v>0</v>
      </c>
      <c r="L252" s="27">
        <f>IF((店舗数一覧_2020!E266=0),IF(店舗数一覧_2021!E266=0,"-","★"),(店舗数一覧_2021!E266/店舗数一覧_2020!E266)-1)</f>
        <v>0</v>
      </c>
      <c r="M252" s="27">
        <f>IF((店舗数一覧_2020!F266=0),IF(店舗数一覧_2021!F266=0,"-","★"),(店舗数一覧_2021!F266/店舗数一覧_2020!F266)-1)</f>
        <v>0</v>
      </c>
      <c r="N252" s="27" t="str">
        <f>IF((店舗数一覧_2020!G266=0),IF(店舗数一覧_2021!G266=0,"-","★"),(店舗数一覧_2021!G266/店舗数一覧_2020!G266)-1)</f>
        <v>-</v>
      </c>
      <c r="O252" s="27">
        <f>IF((店舗数一覧_2020!H266=0),IF(店舗数一覧_2021!H266=0,"-","★"),(店舗数一覧_2021!H266/店舗数一覧_2020!H266)-1)</f>
        <v>8.0000000000000071E-2</v>
      </c>
      <c r="P252" s="26"/>
      <c r="Q252" s="26"/>
      <c r="R252" s="26"/>
      <c r="S252" s="26"/>
      <c r="T252" s="26"/>
      <c r="U252" s="26"/>
      <c r="V252" s="26"/>
      <c r="W252" s="26"/>
      <c r="X252" s="26"/>
    </row>
    <row r="253" spans="1:24" s="2" customFormat="1">
      <c r="A253" s="19" t="s">
        <v>260</v>
      </c>
      <c r="B253" s="20" t="s">
        <v>271</v>
      </c>
      <c r="C253" s="26">
        <f>店舗数一覧_2021!C267-店舗数一覧_2020!C267</f>
        <v>2</v>
      </c>
      <c r="D253" s="26">
        <f>店舗数一覧_2021!D267-店舗数一覧_2020!D267</f>
        <v>2</v>
      </c>
      <c r="E253" s="26">
        <f>店舗数一覧_2021!E267-店舗数一覧_2020!E267</f>
        <v>0</v>
      </c>
      <c r="F253" s="26">
        <f>店舗数一覧_2021!F267-店舗数一覧_2020!F267</f>
        <v>1</v>
      </c>
      <c r="G253" s="26">
        <f>店舗数一覧_2021!G267-店舗数一覧_2020!G267</f>
        <v>0</v>
      </c>
      <c r="H253" s="26">
        <f t="shared" si="3"/>
        <v>5</v>
      </c>
      <c r="I253" s="26"/>
      <c r="J253" s="27">
        <f>IF((店舗数一覧_2020!C267=0),IF(店舗数一覧_2021!C267=0,"-","★"),(店舗数一覧_2021!C267/店舗数一覧_2020!C267)-1)</f>
        <v>3.8461538461538547E-2</v>
      </c>
      <c r="K253" s="27">
        <f>IF((店舗数一覧_2020!D267=0),IF(店舗数一覧_2021!D267=0,"-","★"),(店舗数一覧_2021!D267/店舗数一覧_2020!D267)-1)</f>
        <v>6.8965517241379226E-2</v>
      </c>
      <c r="L253" s="27">
        <f>IF((店舗数一覧_2020!E267=0),IF(店舗数一覧_2021!E267=0,"-","★"),(店舗数一覧_2021!E267/店舗数一覧_2020!E267)-1)</f>
        <v>0</v>
      </c>
      <c r="M253" s="27">
        <f>IF((店舗数一覧_2020!F267=0),IF(店舗数一覧_2021!F267=0,"-","★"),(店舗数一覧_2021!F267/店舗数一覧_2020!F267)-1)</f>
        <v>9.0909090909090828E-2</v>
      </c>
      <c r="N253" s="27" t="str">
        <f>IF((店舗数一覧_2020!G267=0),IF(店舗数一覧_2021!G267=0,"-","★"),(店舗数一覧_2021!G267/店舗数一覧_2020!G267)-1)</f>
        <v>-</v>
      </c>
      <c r="O253" s="27">
        <f>IF((店舗数一覧_2020!H267=0),IF(店舗数一覧_2021!H267=0,"-","★"),(店舗数一覧_2021!H267/店舗数一覧_2020!H267)-1)</f>
        <v>5.2631578947368363E-2</v>
      </c>
      <c r="P253" s="26"/>
      <c r="Q253" s="26"/>
      <c r="R253" s="26"/>
      <c r="S253" s="26"/>
      <c r="T253" s="26"/>
      <c r="U253" s="26"/>
      <c r="V253" s="26"/>
      <c r="W253" s="26"/>
      <c r="X253" s="26"/>
    </row>
    <row r="254" spans="1:24" s="2" customFormat="1">
      <c r="A254" s="19" t="s">
        <v>260</v>
      </c>
      <c r="B254" s="20" t="s">
        <v>272</v>
      </c>
      <c r="C254" s="26">
        <f>店舗数一覧_2021!C268-店舗数一覧_2020!C268</f>
        <v>1</v>
      </c>
      <c r="D254" s="26">
        <f>店舗数一覧_2021!D268-店舗数一覧_2020!D268</f>
        <v>0</v>
      </c>
      <c r="E254" s="26">
        <f>店舗数一覧_2021!E268-店舗数一覧_2020!E268</f>
        <v>0</v>
      </c>
      <c r="F254" s="26">
        <f>店舗数一覧_2021!F268-店舗数一覧_2020!F268</f>
        <v>1</v>
      </c>
      <c r="G254" s="26">
        <f>店舗数一覧_2021!G268-店舗数一覧_2020!G268</f>
        <v>0</v>
      </c>
      <c r="H254" s="26">
        <f t="shared" si="3"/>
        <v>2</v>
      </c>
      <c r="I254" s="26"/>
      <c r="J254" s="27">
        <f>IF((店舗数一覧_2020!C268=0),IF(店舗数一覧_2021!C268=0,"-","★"),(店舗数一覧_2021!C268/店舗数一覧_2020!C268)-1)</f>
        <v>4.7619047619047672E-2</v>
      </c>
      <c r="K254" s="27">
        <f>IF((店舗数一覧_2020!D268=0),IF(店舗数一覧_2021!D268=0,"-","★"),(店舗数一覧_2021!D268/店舗数一覧_2020!D268)-1)</f>
        <v>0</v>
      </c>
      <c r="L254" s="27">
        <f>IF((店舗数一覧_2020!E268=0),IF(店舗数一覧_2021!E268=0,"-","★"),(店舗数一覧_2021!E268/店舗数一覧_2020!E268)-1)</f>
        <v>0</v>
      </c>
      <c r="M254" s="27">
        <f>IF((店舗数一覧_2020!F268=0),IF(店舗数一覧_2021!F268=0,"-","★"),(店舗数一覧_2021!F268/店舗数一覧_2020!F268)-1)</f>
        <v>0.125</v>
      </c>
      <c r="N254" s="27" t="str">
        <f>IF((店舗数一覧_2020!G268=0),IF(店舗数一覧_2021!G268=0,"-","★"),(店舗数一覧_2021!G268/店舗数一覧_2020!G268)-1)</f>
        <v>-</v>
      </c>
      <c r="O254" s="27">
        <f>IF((店舗数一覧_2020!H268=0),IF(店舗数一覧_2021!H268=0,"-","★"),(店舗数一覧_2021!H268/店舗数一覧_2020!H268)-1)</f>
        <v>5.2631578947368363E-2</v>
      </c>
      <c r="P254" s="26"/>
      <c r="Q254" s="26"/>
      <c r="R254" s="26"/>
      <c r="S254" s="26"/>
      <c r="T254" s="26"/>
      <c r="U254" s="26"/>
      <c r="V254" s="26"/>
      <c r="W254" s="26"/>
      <c r="X254" s="26"/>
    </row>
    <row r="255" spans="1:24" s="2" customFormat="1">
      <c r="A255" s="19" t="s">
        <v>260</v>
      </c>
      <c r="B255" s="20" t="s">
        <v>273</v>
      </c>
      <c r="C255" s="26">
        <f>店舗数一覧_2021!C269-店舗数一覧_2020!C269</f>
        <v>1</v>
      </c>
      <c r="D255" s="26">
        <f>店舗数一覧_2021!D269-店舗数一覧_2020!D269</f>
        <v>0</v>
      </c>
      <c r="E255" s="26">
        <f>店舗数一覧_2021!E269-店舗数一覧_2020!E269</f>
        <v>0</v>
      </c>
      <c r="F255" s="26">
        <f>店舗数一覧_2021!F269-店舗数一覧_2020!F269</f>
        <v>0</v>
      </c>
      <c r="G255" s="26">
        <f>店舗数一覧_2021!G269-店舗数一覧_2020!G269</f>
        <v>0</v>
      </c>
      <c r="H255" s="26">
        <f t="shared" si="3"/>
        <v>1</v>
      </c>
      <c r="I255" s="26"/>
      <c r="J255" s="27">
        <f>IF((店舗数一覧_2020!C269=0),IF(店舗数一覧_2021!C269=0,"-","★"),(店舗数一覧_2021!C269/店舗数一覧_2020!C269)-1)</f>
        <v>0.14285714285714279</v>
      </c>
      <c r="K255" s="27">
        <f>IF((店舗数一覧_2020!D269=0),IF(店舗数一覧_2021!D269=0,"-","★"),(店舗数一覧_2021!D269/店舗数一覧_2020!D269)-1)</f>
        <v>0</v>
      </c>
      <c r="L255" s="27" t="str">
        <f>IF((店舗数一覧_2020!E269=0),IF(店舗数一覧_2021!E269=0,"-","★"),(店舗数一覧_2021!E269/店舗数一覧_2020!E269)-1)</f>
        <v>-</v>
      </c>
      <c r="M255" s="27">
        <f>IF((店舗数一覧_2020!F269=0),IF(店舗数一覧_2021!F269=0,"-","★"),(店舗数一覧_2021!F269/店舗数一覧_2020!F269)-1)</f>
        <v>0</v>
      </c>
      <c r="N255" s="27" t="str">
        <f>IF((店舗数一覧_2020!G269=0),IF(店舗数一覧_2021!G269=0,"-","★"),(店舗数一覧_2021!G269/店舗数一覧_2020!G269)-1)</f>
        <v>-</v>
      </c>
      <c r="O255" s="27">
        <f>IF((店舗数一覧_2020!H269=0),IF(店舗数一覧_2021!H269=0,"-","★"),(店舗数一覧_2021!H269/店舗数一覧_2020!H269)-1)</f>
        <v>7.1428571428571397E-2</v>
      </c>
      <c r="P255" s="26"/>
      <c r="Q255" s="26"/>
      <c r="R255" s="26"/>
      <c r="S255" s="26"/>
      <c r="T255" s="26"/>
      <c r="U255" s="26"/>
      <c r="V255" s="26"/>
      <c r="W255" s="26"/>
      <c r="X255" s="26"/>
    </row>
    <row r="256" spans="1:24" s="2" customFormat="1">
      <c r="A256" s="19" t="s">
        <v>260</v>
      </c>
      <c r="B256" s="20" t="s">
        <v>274</v>
      </c>
      <c r="C256" s="26">
        <f>店舗数一覧_2021!C270-店舗数一覧_2020!C270</f>
        <v>1</v>
      </c>
      <c r="D256" s="26">
        <f>店舗数一覧_2021!D270-店舗数一覧_2020!D270</f>
        <v>0</v>
      </c>
      <c r="E256" s="26">
        <f>店舗数一覧_2021!E270-店舗数一覧_2020!E270</f>
        <v>0</v>
      </c>
      <c r="F256" s="26">
        <f>店舗数一覧_2021!F270-店舗数一覧_2020!F270</f>
        <v>0</v>
      </c>
      <c r="G256" s="26">
        <f>店舗数一覧_2021!G270-店舗数一覧_2020!G270</f>
        <v>0</v>
      </c>
      <c r="H256" s="26">
        <f t="shared" si="3"/>
        <v>1</v>
      </c>
      <c r="I256" s="26"/>
      <c r="J256" s="27">
        <f>IF((店舗数一覧_2020!C270=0),IF(店舗数一覧_2021!C270=0,"-","★"),(店舗数一覧_2021!C270/店舗数一覧_2020!C270)-1)</f>
        <v>3.8461538461538547E-2</v>
      </c>
      <c r="K256" s="27">
        <f>IF((店舗数一覧_2020!D270=0),IF(店舗数一覧_2021!D270=0,"-","★"),(店舗数一覧_2021!D270/店舗数一覧_2020!D270)-1)</f>
        <v>0</v>
      </c>
      <c r="L256" s="27">
        <f>IF((店舗数一覧_2020!E270=0),IF(店舗数一覧_2021!E270=0,"-","★"),(店舗数一覧_2021!E270/店舗数一覧_2020!E270)-1)</f>
        <v>0</v>
      </c>
      <c r="M256" s="27">
        <f>IF((店舗数一覧_2020!F270=0),IF(店舗数一覧_2021!F270=0,"-","★"),(店舗数一覧_2021!F270/店舗数一覧_2020!F270)-1)</f>
        <v>0</v>
      </c>
      <c r="N256" s="27" t="str">
        <f>IF((店舗数一覧_2020!G270=0),IF(店舗数一覧_2021!G270=0,"-","★"),(店舗数一覧_2021!G270/店舗数一覧_2020!G270)-1)</f>
        <v>-</v>
      </c>
      <c r="O256" s="27">
        <f>IF((店舗数一覧_2020!H270=0),IF(店舗数一覧_2021!H270=0,"-","★"),(店舗数一覧_2021!H270/店舗数一覧_2020!H270)-1)</f>
        <v>2.3809523809523725E-2</v>
      </c>
      <c r="P256" s="26"/>
      <c r="Q256" s="26"/>
      <c r="R256" s="26"/>
      <c r="S256" s="26"/>
      <c r="T256" s="26"/>
      <c r="U256" s="26"/>
      <c r="V256" s="26"/>
      <c r="W256" s="26"/>
      <c r="X256" s="26"/>
    </row>
    <row r="257" spans="1:24" s="2" customFormat="1">
      <c r="A257" s="19" t="s">
        <v>260</v>
      </c>
      <c r="B257" s="20" t="s">
        <v>275</v>
      </c>
      <c r="C257" s="26">
        <f>店舗数一覧_2021!C271-店舗数一覧_2020!C271</f>
        <v>2</v>
      </c>
      <c r="D257" s="26">
        <f>店舗数一覧_2021!D271-店舗数一覧_2020!D271</f>
        <v>0</v>
      </c>
      <c r="E257" s="26">
        <f>店舗数一覧_2021!E271-店舗数一覧_2020!E271</f>
        <v>0</v>
      </c>
      <c r="F257" s="26">
        <f>店舗数一覧_2021!F271-店舗数一覧_2020!F271</f>
        <v>0</v>
      </c>
      <c r="G257" s="26">
        <f>店舗数一覧_2021!G271-店舗数一覧_2020!G271</f>
        <v>0</v>
      </c>
      <c r="H257" s="26">
        <f t="shared" si="3"/>
        <v>2</v>
      </c>
      <c r="I257" s="26"/>
      <c r="J257" s="27">
        <f>IF((店舗数一覧_2020!C271=0),IF(店舗数一覧_2021!C271=0,"-","★"),(店舗数一覧_2021!C271/店舗数一覧_2020!C271)-1)</f>
        <v>0.15384615384615374</v>
      </c>
      <c r="K257" s="27">
        <f>IF((店舗数一覧_2020!D271=0),IF(店舗数一覧_2021!D271=0,"-","★"),(店舗数一覧_2021!D271/店舗数一覧_2020!D271)-1)</f>
        <v>0</v>
      </c>
      <c r="L257" s="27">
        <f>IF((店舗数一覧_2020!E271=0),IF(店舗数一覧_2021!E271=0,"-","★"),(店舗数一覧_2021!E271/店舗数一覧_2020!E271)-1)</f>
        <v>0</v>
      </c>
      <c r="M257" s="27">
        <f>IF((店舗数一覧_2020!F271=0),IF(店舗数一覧_2021!F271=0,"-","★"),(店舗数一覧_2021!F271/店舗数一覧_2020!F271)-1)</f>
        <v>0</v>
      </c>
      <c r="N257" s="27" t="str">
        <f>IF((店舗数一覧_2020!G271=0),IF(店舗数一覧_2021!G271=0,"-","★"),(店舗数一覧_2021!G271/店舗数一覧_2020!G271)-1)</f>
        <v>-</v>
      </c>
      <c r="O257" s="27">
        <f>IF((店舗数一覧_2020!H271=0),IF(店舗数一覧_2021!H271=0,"-","★"),(店舗数一覧_2021!H271/店舗数一覧_2020!H271)-1)</f>
        <v>0.10526315789473695</v>
      </c>
      <c r="P257" s="26"/>
      <c r="Q257" s="26"/>
      <c r="R257" s="26"/>
      <c r="S257" s="26"/>
      <c r="T257" s="26"/>
      <c r="U257" s="26"/>
      <c r="V257" s="26"/>
      <c r="W257" s="26"/>
      <c r="X257" s="26"/>
    </row>
    <row r="258" spans="1:24" s="2" customFormat="1">
      <c r="A258" s="19" t="s">
        <v>260</v>
      </c>
      <c r="B258" s="20" t="s">
        <v>276</v>
      </c>
      <c r="C258" s="26">
        <f>店舗数一覧_2021!C272-店舗数一覧_2020!C272</f>
        <v>1</v>
      </c>
      <c r="D258" s="26">
        <f>店舗数一覧_2021!D272-店舗数一覧_2020!D272</f>
        <v>0</v>
      </c>
      <c r="E258" s="26">
        <f>店舗数一覧_2021!E272-店舗数一覧_2020!E272</f>
        <v>0</v>
      </c>
      <c r="F258" s="26">
        <f>店舗数一覧_2021!F272-店舗数一覧_2020!F272</f>
        <v>0</v>
      </c>
      <c r="G258" s="26">
        <f>店舗数一覧_2021!G272-店舗数一覧_2020!G272</f>
        <v>0</v>
      </c>
      <c r="H258" s="26">
        <f t="shared" si="3"/>
        <v>1</v>
      </c>
      <c r="I258" s="26"/>
      <c r="J258" s="27">
        <f>IF((店舗数一覧_2020!C272=0),IF(店舗数一覧_2021!C272=0,"-","★"),(店舗数一覧_2021!C272/店舗数一覧_2020!C272)-1)</f>
        <v>0.19999999999999996</v>
      </c>
      <c r="K258" s="27">
        <f>IF((店舗数一覧_2020!D272=0),IF(店舗数一覧_2021!D272=0,"-","★"),(店舗数一覧_2021!D272/店舗数一覧_2020!D272)-1)</f>
        <v>0</v>
      </c>
      <c r="L258" s="27" t="str">
        <f>IF((店舗数一覧_2020!E272=0),IF(店舗数一覧_2021!E272=0,"-","★"),(店舗数一覧_2021!E272/店舗数一覧_2020!E272)-1)</f>
        <v>-</v>
      </c>
      <c r="M258" s="27" t="str">
        <f>IF((店舗数一覧_2020!F272=0),IF(店舗数一覧_2021!F272=0,"-","★"),(店舗数一覧_2021!F272/店舗数一覧_2020!F272)-1)</f>
        <v>-</v>
      </c>
      <c r="N258" s="27" t="str">
        <f>IF((店舗数一覧_2020!G272=0),IF(店舗数一覧_2021!G272=0,"-","★"),(店舗数一覧_2021!G272/店舗数一覧_2020!G272)-1)</f>
        <v>-</v>
      </c>
      <c r="O258" s="27">
        <f>IF((店舗数一覧_2020!H272=0),IF(店舗数一覧_2021!H272=0,"-","★"),(店舗数一覧_2021!H272/店舗数一覧_2020!H272)-1)</f>
        <v>0.16666666666666674</v>
      </c>
      <c r="P258" s="26"/>
      <c r="Q258" s="26"/>
      <c r="R258" s="26"/>
      <c r="S258" s="26"/>
      <c r="T258" s="26"/>
      <c r="U258" s="26"/>
      <c r="V258" s="26"/>
      <c r="W258" s="26"/>
      <c r="X258" s="26"/>
    </row>
    <row r="259" spans="1:24" s="2" customFormat="1">
      <c r="A259" s="19" t="s">
        <v>260</v>
      </c>
      <c r="B259" s="20" t="s">
        <v>277</v>
      </c>
      <c r="C259" s="26">
        <f>店舗数一覧_2021!C273-店舗数一覧_2020!C273</f>
        <v>1</v>
      </c>
      <c r="D259" s="26">
        <f>店舗数一覧_2021!D273-店舗数一覧_2020!D273</f>
        <v>0</v>
      </c>
      <c r="E259" s="26">
        <f>店舗数一覧_2021!E273-店舗数一覧_2020!E273</f>
        <v>0</v>
      </c>
      <c r="F259" s="26">
        <f>店舗数一覧_2021!F273-店舗数一覧_2020!F273</f>
        <v>0</v>
      </c>
      <c r="G259" s="26">
        <f>店舗数一覧_2021!G273-店舗数一覧_2020!G273</f>
        <v>0</v>
      </c>
      <c r="H259" s="26">
        <f t="shared" si="3"/>
        <v>1</v>
      </c>
      <c r="I259" s="26"/>
      <c r="J259" s="27">
        <f>IF((店舗数一覧_2020!C273=0),IF(店舗数一覧_2021!C273=0,"-","★"),(店舗数一覧_2021!C273/店舗数一覧_2020!C273)-1)</f>
        <v>0.125</v>
      </c>
      <c r="K259" s="27">
        <f>IF((店舗数一覧_2020!D273=0),IF(店舗数一覧_2021!D273=0,"-","★"),(店舗数一覧_2021!D273/店舗数一覧_2020!D273)-1)</f>
        <v>0</v>
      </c>
      <c r="L259" s="27" t="str">
        <f>IF((店舗数一覧_2020!E273=0),IF(店舗数一覧_2021!E273=0,"-","★"),(店舗数一覧_2021!E273/店舗数一覧_2020!E273)-1)</f>
        <v>-</v>
      </c>
      <c r="M259" s="27">
        <f>IF((店舗数一覧_2020!F273=0),IF(店舗数一覧_2021!F273=0,"-","★"),(店舗数一覧_2021!F273/店舗数一覧_2020!F273)-1)</f>
        <v>0</v>
      </c>
      <c r="N259" s="27" t="str">
        <f>IF((店舗数一覧_2020!G273=0),IF(店舗数一覧_2021!G273=0,"-","★"),(店舗数一覧_2021!G273/店舗数一覧_2020!G273)-1)</f>
        <v>-</v>
      </c>
      <c r="O259" s="27">
        <f>IF((店舗数一覧_2020!H273=0),IF(店舗数一覧_2021!H273=0,"-","★"),(店舗数一覧_2021!H273/店舗数一覧_2020!H273)-1)</f>
        <v>6.25E-2</v>
      </c>
      <c r="P259" s="26"/>
      <c r="Q259" s="26"/>
      <c r="R259" s="26"/>
      <c r="S259" s="26"/>
      <c r="T259" s="26"/>
      <c r="U259" s="26"/>
      <c r="V259" s="26"/>
      <c r="W259" s="26"/>
      <c r="X259" s="26"/>
    </row>
    <row r="260" spans="1:24" s="2" customFormat="1">
      <c r="A260" s="19" t="s">
        <v>260</v>
      </c>
      <c r="B260" s="20" t="s">
        <v>278</v>
      </c>
      <c r="C260" s="26">
        <f>店舗数一覧_2021!C274-店舗数一覧_2020!C274</f>
        <v>2</v>
      </c>
      <c r="D260" s="26">
        <f>店舗数一覧_2021!D274-店舗数一覧_2020!D274</f>
        <v>1</v>
      </c>
      <c r="E260" s="26">
        <f>店舗数一覧_2021!E274-店舗数一覧_2020!E274</f>
        <v>0</v>
      </c>
      <c r="F260" s="26">
        <f>店舗数一覧_2021!F274-店舗数一覧_2020!F274</f>
        <v>0</v>
      </c>
      <c r="G260" s="26">
        <f>店舗数一覧_2021!G274-店舗数一覧_2020!G274</f>
        <v>0</v>
      </c>
      <c r="H260" s="26">
        <f t="shared" ref="H260:H276" si="5">SUM(C260:G260)</f>
        <v>3</v>
      </c>
      <c r="I260" s="26"/>
      <c r="J260" s="27">
        <f>IF((店舗数一覧_2020!C274=0),IF(店舗数一覧_2021!C274=0,"-","★"),(店舗数一覧_2021!C274/店舗数一覧_2020!C274)-1)</f>
        <v>0.33333333333333326</v>
      </c>
      <c r="K260" s="27">
        <f>IF((店舗数一覧_2020!D274=0),IF(店舗数一覧_2021!D274=0,"-","★"),(店舗数一覧_2021!D274/店舗数一覧_2020!D274)-1)</f>
        <v>0.25</v>
      </c>
      <c r="L260" s="27">
        <f>IF((店舗数一覧_2020!E274=0),IF(店舗数一覧_2021!E274=0,"-","★"),(店舗数一覧_2021!E274/店舗数一覧_2020!E274)-1)</f>
        <v>0</v>
      </c>
      <c r="M260" s="27">
        <f>IF((店舗数一覧_2020!F274=0),IF(店舗数一覧_2021!F274=0,"-","★"),(店舗数一覧_2021!F274/店舗数一覧_2020!F274)-1)</f>
        <v>0</v>
      </c>
      <c r="N260" s="27" t="str">
        <f>IF((店舗数一覧_2020!G274=0),IF(店舗数一覧_2021!G274=0,"-","★"),(店舗数一覧_2021!G274/店舗数一覧_2020!G274)-1)</f>
        <v>-</v>
      </c>
      <c r="O260" s="27">
        <f>IF((店舗数一覧_2020!H274=0),IF(店舗数一覧_2021!H274=0,"-","★"),(店舗数一覧_2021!H274/店舗数一覧_2020!H274)-1)</f>
        <v>0.25</v>
      </c>
      <c r="P260" s="26"/>
      <c r="Q260" s="26"/>
      <c r="R260" s="26"/>
      <c r="S260" s="26"/>
      <c r="T260" s="26"/>
      <c r="U260" s="26"/>
      <c r="V260" s="26"/>
      <c r="W260" s="26"/>
      <c r="X260" s="26"/>
    </row>
    <row r="261" spans="1:24" s="2" customFormat="1">
      <c r="A261" s="19" t="s">
        <v>260</v>
      </c>
      <c r="B261" s="20" t="s">
        <v>279</v>
      </c>
      <c r="C261" s="26">
        <f>店舗数一覧_2021!C275-店舗数一覧_2020!C275</f>
        <v>0</v>
      </c>
      <c r="D261" s="26">
        <f>店舗数一覧_2021!D275-店舗数一覧_2020!D275</f>
        <v>0</v>
      </c>
      <c r="E261" s="26">
        <f>店舗数一覧_2021!E275-店舗数一覧_2020!E275</f>
        <v>0</v>
      </c>
      <c r="F261" s="26">
        <f>店舗数一覧_2021!F275-店舗数一覧_2020!F275</f>
        <v>0</v>
      </c>
      <c r="G261" s="26">
        <f>店舗数一覧_2021!G275-店舗数一覧_2020!G275</f>
        <v>0</v>
      </c>
      <c r="H261" s="26">
        <f t="shared" si="5"/>
        <v>0</v>
      </c>
      <c r="I261" s="26"/>
      <c r="J261" s="27">
        <f>IF((店舗数一覧_2020!C275=0),IF(店舗数一覧_2021!C275=0,"-","★"),(店舗数一覧_2021!C275/店舗数一覧_2020!C275)-1)</f>
        <v>0</v>
      </c>
      <c r="K261" s="27">
        <f>IF((店舗数一覧_2020!D275=0),IF(店舗数一覧_2021!D275=0,"-","★"),(店舗数一覧_2021!D275/店舗数一覧_2020!D275)-1)</f>
        <v>0</v>
      </c>
      <c r="L261" s="27" t="str">
        <f>IF((店舗数一覧_2020!E275=0),IF(店舗数一覧_2021!E275=0,"-","★"),(店舗数一覧_2021!E275/店舗数一覧_2020!E275)-1)</f>
        <v>-</v>
      </c>
      <c r="M261" s="27">
        <f>IF((店舗数一覧_2020!F275=0),IF(店舗数一覧_2021!F275=0,"-","★"),(店舗数一覧_2021!F275/店舗数一覧_2020!F275)-1)</f>
        <v>0</v>
      </c>
      <c r="N261" s="27" t="str">
        <f>IF((店舗数一覧_2020!G275=0),IF(店舗数一覧_2021!G275=0,"-","★"),(店舗数一覧_2021!G275/店舗数一覧_2020!G275)-1)</f>
        <v>-</v>
      </c>
      <c r="O261" s="27">
        <f>IF((店舗数一覧_2020!H275=0),IF(店舗数一覧_2021!H275=0,"-","★"),(店舗数一覧_2021!H275/店舗数一覧_2020!H275)-1)</f>
        <v>0</v>
      </c>
      <c r="P261" s="26"/>
      <c r="Q261" s="26"/>
      <c r="R261" s="26"/>
      <c r="S261" s="26"/>
      <c r="T261" s="26"/>
      <c r="U261" s="26"/>
      <c r="V261" s="26"/>
      <c r="W261" s="26"/>
      <c r="X261" s="26"/>
    </row>
    <row r="262" spans="1:24" s="2" customFormat="1">
      <c r="A262" s="19" t="s">
        <v>260</v>
      </c>
      <c r="B262" s="20" t="s">
        <v>280</v>
      </c>
      <c r="C262" s="26">
        <f>店舗数一覧_2021!C276-店舗数一覧_2020!C276</f>
        <v>0</v>
      </c>
      <c r="D262" s="26">
        <f>店舗数一覧_2021!D276-店舗数一覧_2020!D276</f>
        <v>0</v>
      </c>
      <c r="E262" s="26">
        <f>店舗数一覧_2021!E276-店舗数一覧_2020!E276</f>
        <v>0</v>
      </c>
      <c r="F262" s="26">
        <f>店舗数一覧_2021!F276-店舗数一覧_2020!F276</f>
        <v>0</v>
      </c>
      <c r="G262" s="26">
        <f>店舗数一覧_2021!G276-店舗数一覧_2020!G276</f>
        <v>0</v>
      </c>
      <c r="H262" s="26">
        <f t="shared" si="5"/>
        <v>0</v>
      </c>
      <c r="I262" s="26"/>
      <c r="J262" s="27">
        <f>IF((店舗数一覧_2020!C276=0),IF(店舗数一覧_2021!C276=0,"-","★"),(店舗数一覧_2021!C276/店舗数一覧_2020!C276)-1)</f>
        <v>0</v>
      </c>
      <c r="K262" s="27">
        <f>IF((店舗数一覧_2020!D276=0),IF(店舗数一覧_2021!D276=0,"-","★"),(店舗数一覧_2021!D276/店舗数一覧_2020!D276)-1)</f>
        <v>0</v>
      </c>
      <c r="L262" s="27" t="str">
        <f>IF((店舗数一覧_2020!E276=0),IF(店舗数一覧_2021!E276=0,"-","★"),(店舗数一覧_2021!E276/店舗数一覧_2020!E276)-1)</f>
        <v>-</v>
      </c>
      <c r="M262" s="27" t="str">
        <f>IF((店舗数一覧_2020!F276=0),IF(店舗数一覧_2021!F276=0,"-","★"),(店舗数一覧_2021!F276/店舗数一覧_2020!F276)-1)</f>
        <v>-</v>
      </c>
      <c r="N262" s="27" t="str">
        <f>IF((店舗数一覧_2020!G276=0),IF(店舗数一覧_2021!G276=0,"-","★"),(店舗数一覧_2021!G276/店舗数一覧_2020!G276)-1)</f>
        <v>-</v>
      </c>
      <c r="O262" s="27">
        <f>IF((店舗数一覧_2020!H276=0),IF(店舗数一覧_2021!H276=0,"-","★"),(店舗数一覧_2021!H276/店舗数一覧_2020!H276)-1)</f>
        <v>0</v>
      </c>
      <c r="P262" s="26"/>
      <c r="Q262" s="26"/>
      <c r="R262" s="26"/>
      <c r="S262" s="26"/>
      <c r="T262" s="26"/>
      <c r="U262" s="26"/>
      <c r="V262" s="26"/>
      <c r="W262" s="26"/>
      <c r="X262" s="26"/>
    </row>
    <row r="263" spans="1:24" s="2" customFormat="1">
      <c r="A263" s="19" t="s">
        <v>260</v>
      </c>
      <c r="B263" s="20" t="s">
        <v>281</v>
      </c>
      <c r="C263" s="26">
        <f>店舗数一覧_2021!C277-店舗数一覧_2020!C277</f>
        <v>0</v>
      </c>
      <c r="D263" s="26">
        <f>店舗数一覧_2021!D277-店舗数一覧_2020!D277</f>
        <v>0</v>
      </c>
      <c r="E263" s="26">
        <f>店舗数一覧_2021!E277-店舗数一覧_2020!E277</f>
        <v>0</v>
      </c>
      <c r="F263" s="26">
        <f>店舗数一覧_2021!F277-店舗数一覧_2020!F277</f>
        <v>0</v>
      </c>
      <c r="G263" s="26">
        <f>店舗数一覧_2021!G277-店舗数一覧_2020!G277</f>
        <v>0</v>
      </c>
      <c r="H263" s="26">
        <f t="shared" si="5"/>
        <v>0</v>
      </c>
      <c r="I263" s="26"/>
      <c r="J263" s="27">
        <f>IF((店舗数一覧_2020!C277=0),IF(店舗数一覧_2021!C277=0,"-","★"),(店舗数一覧_2021!C277/店舗数一覧_2020!C277)-1)</f>
        <v>0</v>
      </c>
      <c r="K263" s="27">
        <f>IF((店舗数一覧_2020!D277=0),IF(店舗数一覧_2021!D277=0,"-","★"),(店舗数一覧_2021!D277/店舗数一覧_2020!D277)-1)</f>
        <v>0</v>
      </c>
      <c r="L263" s="27" t="str">
        <f>IF((店舗数一覧_2020!E277=0),IF(店舗数一覧_2021!E277=0,"-","★"),(店舗数一覧_2021!E277/店舗数一覧_2020!E277)-1)</f>
        <v>-</v>
      </c>
      <c r="M263" s="27">
        <f>IF((店舗数一覧_2020!F277=0),IF(店舗数一覧_2021!F277=0,"-","★"),(店舗数一覧_2021!F277/店舗数一覧_2020!F277)-1)</f>
        <v>0</v>
      </c>
      <c r="N263" s="27" t="str">
        <f>IF((店舗数一覧_2020!G277=0),IF(店舗数一覧_2021!G277=0,"-","★"),(店舗数一覧_2021!G277/店舗数一覧_2020!G277)-1)</f>
        <v>-</v>
      </c>
      <c r="O263" s="27">
        <f>IF((店舗数一覧_2020!H277=0),IF(店舗数一覧_2021!H277=0,"-","★"),(店舗数一覧_2021!H277/店舗数一覧_2020!H277)-1)</f>
        <v>0</v>
      </c>
      <c r="P263" s="26"/>
      <c r="Q263" s="26"/>
      <c r="R263" s="26"/>
      <c r="S263" s="26"/>
      <c r="T263" s="26"/>
      <c r="U263" s="26"/>
      <c r="V263" s="26"/>
      <c r="W263" s="26"/>
      <c r="X263" s="26"/>
    </row>
    <row r="264" spans="1:24" s="2" customFormat="1">
      <c r="A264" s="19" t="s">
        <v>260</v>
      </c>
      <c r="B264" s="20" t="s">
        <v>282</v>
      </c>
      <c r="C264" s="26">
        <f>店舗数一覧_2021!C278-店舗数一覧_2020!C278</f>
        <v>0</v>
      </c>
      <c r="D264" s="26">
        <f>店舗数一覧_2021!D278-店舗数一覧_2020!D278</f>
        <v>0</v>
      </c>
      <c r="E264" s="26">
        <f>店舗数一覧_2021!E278-店舗数一覧_2020!E278</f>
        <v>0</v>
      </c>
      <c r="F264" s="26">
        <f>店舗数一覧_2021!F278-店舗数一覧_2020!F278</f>
        <v>0</v>
      </c>
      <c r="G264" s="26">
        <f>店舗数一覧_2021!G278-店舗数一覧_2020!G278</f>
        <v>0</v>
      </c>
      <c r="H264" s="26">
        <f t="shared" si="5"/>
        <v>0</v>
      </c>
      <c r="I264" s="26"/>
      <c r="J264" s="27">
        <f>IF((店舗数一覧_2020!C278=0),IF(店舗数一覧_2021!C278=0,"-","★"),(店舗数一覧_2021!C278/店舗数一覧_2020!C278)-1)</f>
        <v>0</v>
      </c>
      <c r="K264" s="27">
        <f>IF((店舗数一覧_2020!D278=0),IF(店舗数一覧_2021!D278=0,"-","★"),(店舗数一覧_2021!D278/店舗数一覧_2020!D278)-1)</f>
        <v>0</v>
      </c>
      <c r="L264" s="27" t="str">
        <f>IF((店舗数一覧_2020!E278=0),IF(店舗数一覧_2021!E278=0,"-","★"),(店舗数一覧_2021!E278/店舗数一覧_2020!E278)-1)</f>
        <v>-</v>
      </c>
      <c r="M264" s="27" t="str">
        <f>IF((店舗数一覧_2020!F278=0),IF(店舗数一覧_2021!F278=0,"-","★"),(店舗数一覧_2021!F278/店舗数一覧_2020!F278)-1)</f>
        <v>-</v>
      </c>
      <c r="N264" s="27" t="str">
        <f>IF((店舗数一覧_2020!G278=0),IF(店舗数一覧_2021!G278=0,"-","★"),(店舗数一覧_2021!G278/店舗数一覧_2020!G278)-1)</f>
        <v>-</v>
      </c>
      <c r="O264" s="27">
        <f>IF((店舗数一覧_2020!H278=0),IF(店舗数一覧_2021!H278=0,"-","★"),(店舗数一覧_2021!H278/店舗数一覧_2020!H278)-1)</f>
        <v>0</v>
      </c>
      <c r="P264" s="26"/>
      <c r="Q264" s="26"/>
      <c r="R264" s="26"/>
      <c r="S264" s="26"/>
      <c r="T264" s="26"/>
      <c r="U264" s="26"/>
      <c r="V264" s="26"/>
      <c r="W264" s="26"/>
      <c r="X264" s="26"/>
    </row>
    <row r="265" spans="1:24" s="2" customFormat="1">
      <c r="A265" s="19" t="s">
        <v>260</v>
      </c>
      <c r="B265" s="20" t="s">
        <v>283</v>
      </c>
      <c r="C265" s="26">
        <f>店舗数一覧_2021!C279-店舗数一覧_2020!C279</f>
        <v>5</v>
      </c>
      <c r="D265" s="26">
        <f>店舗数一覧_2021!D279-店舗数一覧_2020!D279</f>
        <v>1</v>
      </c>
      <c r="E265" s="26">
        <f>店舗数一覧_2021!E279-店舗数一覧_2020!E279</f>
        <v>0</v>
      </c>
      <c r="F265" s="26">
        <f>店舗数一覧_2021!F279-店舗数一覧_2020!F279</f>
        <v>0</v>
      </c>
      <c r="G265" s="26">
        <f>店舗数一覧_2021!G279-店舗数一覧_2020!G279</f>
        <v>0</v>
      </c>
      <c r="H265" s="26">
        <f t="shared" si="5"/>
        <v>6</v>
      </c>
      <c r="I265" s="26"/>
      <c r="J265" s="27">
        <f>IF((店舗数一覧_2020!C279=0),IF(店舗数一覧_2021!C279=0,"-","★"),(店舗数一覧_2021!C279/店舗数一覧_2020!C279)-1)</f>
        <v>9.0909090909090828E-2</v>
      </c>
      <c r="K265" s="27">
        <f>IF((店舗数一覧_2020!D279=0),IF(店舗数一覧_2021!D279=0,"-","★"),(店舗数一覧_2021!D279/店舗数一覧_2020!D279)-1)</f>
        <v>2.4999999999999911E-2</v>
      </c>
      <c r="L265" s="27">
        <f>IF((店舗数一覧_2020!E279=0),IF(店舗数一覧_2021!E279=0,"-","★"),(店舗数一覧_2021!E279/店舗数一覧_2020!E279)-1)</f>
        <v>0</v>
      </c>
      <c r="M265" s="27">
        <f>IF((店舗数一覧_2020!F279=0),IF(店舗数一覧_2021!F279=0,"-","★"),(店舗数一覧_2021!F279/店舗数一覧_2020!F279)-1)</f>
        <v>0</v>
      </c>
      <c r="N265" s="27" t="str">
        <f>IF((店舗数一覧_2020!G279=0),IF(店舗数一覧_2021!G279=0,"-","★"),(店舗数一覧_2021!G279/店舗数一覧_2020!G279)-1)</f>
        <v>-</v>
      </c>
      <c r="O265" s="27">
        <f>IF((店舗数一覧_2020!H279=0),IF(店舗数一覧_2021!H279=0,"-","★"),(店舗数一覧_2021!H279/店舗数一覧_2020!H279)-1)</f>
        <v>5.1724137931034475E-2</v>
      </c>
      <c r="P265" s="26"/>
      <c r="Q265" s="26"/>
      <c r="R265" s="26"/>
      <c r="S265" s="26"/>
      <c r="T265" s="26"/>
      <c r="U265" s="26"/>
      <c r="V265" s="26"/>
      <c r="W265" s="26"/>
      <c r="X265" s="26"/>
    </row>
    <row r="266" spans="1:24" s="2" customFormat="1">
      <c r="A266" s="19" t="s">
        <v>260</v>
      </c>
      <c r="B266" s="20" t="s">
        <v>284</v>
      </c>
      <c r="C266" s="26">
        <f>店舗数一覧_2021!C280-店舗数一覧_2020!C280</f>
        <v>0</v>
      </c>
      <c r="D266" s="26">
        <f>店舗数一覧_2021!D280-店舗数一覧_2020!D280</f>
        <v>3</v>
      </c>
      <c r="E266" s="26">
        <f>店舗数一覧_2021!E280-店舗数一覧_2020!E280</f>
        <v>2</v>
      </c>
      <c r="F266" s="26">
        <f>店舗数一覧_2021!F280-店舗数一覧_2020!F280</f>
        <v>-1</v>
      </c>
      <c r="G266" s="26">
        <f>店舗数一覧_2021!G280-店舗数一覧_2020!G280</f>
        <v>0</v>
      </c>
      <c r="H266" s="26">
        <f t="shared" si="5"/>
        <v>4</v>
      </c>
      <c r="I266" s="26"/>
      <c r="J266" s="27">
        <f>IF((店舗数一覧_2020!C280=0),IF(店舗数一覧_2021!C280=0,"-","★"),(店舗数一覧_2021!C280/店舗数一覧_2020!C280)-1)</f>
        <v>0</v>
      </c>
      <c r="K266" s="27">
        <f>IF((店舗数一覧_2020!D280=0),IF(店舗数一覧_2021!D280=0,"-","★"),(店舗数一覧_2021!D280/店舗数一覧_2020!D280)-1)</f>
        <v>0.30000000000000004</v>
      </c>
      <c r="L266" s="27">
        <f>IF((店舗数一覧_2020!E280=0),IF(店舗数一覧_2021!E280=0,"-","★"),(店舗数一覧_2021!E280/店舗数一覧_2020!E280)-1)</f>
        <v>0.66666666666666674</v>
      </c>
      <c r="M266" s="27">
        <f>IF((店舗数一覧_2020!F280=0),IF(店舗数一覧_2021!F280=0,"-","★"),(店舗数一覧_2021!F280/店舗数一覧_2020!F280)-1)</f>
        <v>-7.1428571428571397E-2</v>
      </c>
      <c r="N266" s="27">
        <f>IF((店舗数一覧_2020!G280=0),IF(店舗数一覧_2021!G280=0,"-","★"),(店舗数一覧_2021!G280/店舗数一覧_2020!G280)-1)</f>
        <v>0</v>
      </c>
      <c r="O266" s="27">
        <f>IF((店舗数一覧_2020!H280=0),IF(店舗数一覧_2021!H280=0,"-","★"),(店舗数一覧_2021!H280/店舗数一覧_2020!H280)-1)</f>
        <v>8.3333333333333259E-2</v>
      </c>
      <c r="P266" s="26"/>
      <c r="Q266" s="26"/>
      <c r="R266" s="26"/>
      <c r="S266" s="26"/>
      <c r="T266" s="26"/>
      <c r="U266" s="26"/>
      <c r="V266" s="26"/>
      <c r="W266" s="26"/>
      <c r="X266" s="26"/>
    </row>
    <row r="267" spans="1:24" s="2" customFormat="1">
      <c r="A267" s="19" t="s">
        <v>260</v>
      </c>
      <c r="B267" s="20" t="s">
        <v>285</v>
      </c>
      <c r="C267" s="26">
        <f>店舗数一覧_2021!C281-店舗数一覧_2020!C281</f>
        <v>1</v>
      </c>
      <c r="D267" s="26">
        <f>店舗数一覧_2021!D281-店舗数一覧_2020!D281</f>
        <v>0</v>
      </c>
      <c r="E267" s="26">
        <f>店舗数一覧_2021!E281-店舗数一覧_2020!E281</f>
        <v>0</v>
      </c>
      <c r="F267" s="26">
        <f>店舗数一覧_2021!F281-店舗数一覧_2020!F281</f>
        <v>1</v>
      </c>
      <c r="G267" s="26">
        <f>店舗数一覧_2021!G281-店舗数一覧_2020!G281</f>
        <v>0</v>
      </c>
      <c r="H267" s="26">
        <f t="shared" si="5"/>
        <v>2</v>
      </c>
      <c r="I267" s="26"/>
      <c r="J267" s="27">
        <f>IF((店舗数一覧_2020!C281=0),IF(店舗数一覧_2021!C281=0,"-","★"),(店舗数一覧_2021!C281/店舗数一覧_2020!C281)-1)</f>
        <v>9.0909090909090828E-2</v>
      </c>
      <c r="K267" s="27">
        <f>IF((店舗数一覧_2020!D281=0),IF(店舗数一覧_2021!D281=0,"-","★"),(店舗数一覧_2021!D281/店舗数一覧_2020!D281)-1)</f>
        <v>0</v>
      </c>
      <c r="L267" s="27" t="str">
        <f>IF((店舗数一覧_2020!E281=0),IF(店舗数一覧_2021!E281=0,"-","★"),(店舗数一覧_2021!E281/店舗数一覧_2020!E281)-1)</f>
        <v>-</v>
      </c>
      <c r="M267" s="27">
        <f>IF((店舗数一覧_2020!F281=0),IF(店舗数一覧_2021!F281=0,"-","★"),(店舗数一覧_2021!F281/店舗数一覧_2020!F281)-1)</f>
        <v>0.5</v>
      </c>
      <c r="N267" s="27">
        <f>IF((店舗数一覧_2020!G281=0),IF(店舗数一覧_2021!G281=0,"-","★"),(店舗数一覧_2021!G281/店舗数一覧_2020!G281)-1)</f>
        <v>0</v>
      </c>
      <c r="O267" s="27">
        <f>IF((店舗数一覧_2020!H281=0),IF(店舗数一覧_2021!H281=0,"-","★"),(店舗数一覧_2021!H281/店舗数一覧_2020!H281)-1)</f>
        <v>0.10526315789473695</v>
      </c>
      <c r="P267" s="26"/>
      <c r="Q267" s="26"/>
      <c r="R267" s="26"/>
      <c r="S267" s="26"/>
      <c r="T267" s="26"/>
      <c r="U267" s="26"/>
      <c r="V267" s="26"/>
      <c r="W267" s="26"/>
      <c r="X267" s="26"/>
    </row>
    <row r="268" spans="1:24" s="2" customFormat="1">
      <c r="A268" s="19" t="s">
        <v>260</v>
      </c>
      <c r="B268" s="28" t="s">
        <v>286</v>
      </c>
      <c r="C268" s="26">
        <f>店舗数一覧_2021!C282-店舗数一覧_2020!C282</f>
        <v>1</v>
      </c>
      <c r="D268" s="26">
        <f>店舗数一覧_2021!D282-店舗数一覧_2020!D282</f>
        <v>-1</v>
      </c>
      <c r="E268" s="26">
        <f>店舗数一覧_2021!E282-店舗数一覧_2020!E282</f>
        <v>0</v>
      </c>
      <c r="F268" s="26">
        <f>店舗数一覧_2021!F282-店舗数一覧_2020!F282</f>
        <v>0</v>
      </c>
      <c r="G268" s="26">
        <f>店舗数一覧_2021!G282-店舗数一覧_2020!G282</f>
        <v>0</v>
      </c>
      <c r="H268" s="26">
        <f t="shared" si="5"/>
        <v>0</v>
      </c>
      <c r="I268" s="26"/>
      <c r="J268" s="27">
        <f>IF((店舗数一覧_2020!C282=0),IF(店舗数一覧_2021!C282=0,"-","★"),(店舗数一覧_2021!C282/店舗数一覧_2020!C282)-1)</f>
        <v>0.16666666666666674</v>
      </c>
      <c r="K268" s="27">
        <f>IF((店舗数一覧_2020!D282=0),IF(店舗数一覧_2021!D282=0,"-","★"),(店舗数一覧_2021!D282/店舗数一覧_2020!D282)-1)</f>
        <v>-0.125</v>
      </c>
      <c r="L268" s="27">
        <f>IF((店舗数一覧_2020!E282=0),IF(店舗数一覧_2021!E282=0,"-","★"),(店舗数一覧_2021!E282/店舗数一覧_2020!E282)-1)</f>
        <v>0</v>
      </c>
      <c r="M268" s="27">
        <f>IF((店舗数一覧_2020!F282=0),IF(店舗数一覧_2021!F282=0,"-","★"),(店舗数一覧_2021!F282/店舗数一覧_2020!F282)-1)</f>
        <v>0</v>
      </c>
      <c r="N268" s="27" t="str">
        <f>IF((店舗数一覧_2020!G282=0),IF(店舗数一覧_2021!G282=0,"-","★"),(店舗数一覧_2021!G282/店舗数一覧_2020!G282)-1)</f>
        <v>-</v>
      </c>
      <c r="O268" s="27">
        <f>IF((店舗数一覧_2020!H282=0),IF(店舗数一覧_2021!H282=0,"-","★"),(店舗数一覧_2021!H282/店舗数一覧_2020!H282)-1)</f>
        <v>0</v>
      </c>
      <c r="P268" s="26"/>
      <c r="Q268" s="26"/>
      <c r="R268" s="26"/>
      <c r="S268" s="26"/>
      <c r="T268" s="26"/>
      <c r="U268" s="26"/>
      <c r="V268" s="26"/>
      <c r="W268" s="26"/>
      <c r="X268" s="26"/>
    </row>
    <row r="269" spans="1:24" s="2" customFormat="1">
      <c r="A269" s="19" t="s">
        <v>260</v>
      </c>
      <c r="B269" s="28" t="s">
        <v>287</v>
      </c>
      <c r="C269" s="26">
        <f>店舗数一覧_2021!C283-店舗数一覧_2020!C283</f>
        <v>0</v>
      </c>
      <c r="D269" s="26">
        <f>店舗数一覧_2021!D283-店舗数一覧_2020!D283</f>
        <v>0</v>
      </c>
      <c r="E269" s="26">
        <f>店舗数一覧_2021!E283-店舗数一覧_2020!E283</f>
        <v>0</v>
      </c>
      <c r="F269" s="26">
        <f>店舗数一覧_2021!F283-店舗数一覧_2020!F283</f>
        <v>0</v>
      </c>
      <c r="G269" s="26">
        <f>店舗数一覧_2021!G283-店舗数一覧_2020!G283</f>
        <v>0</v>
      </c>
      <c r="H269" s="26">
        <f t="shared" si="5"/>
        <v>0</v>
      </c>
      <c r="I269" s="26"/>
      <c r="J269" s="27">
        <f>IF((店舗数一覧_2020!C283=0),IF(店舗数一覧_2021!C283=0,"-","★"),(店舗数一覧_2021!C283/店舗数一覧_2020!C283)-1)</f>
        <v>0</v>
      </c>
      <c r="K269" s="27">
        <f>IF((店舗数一覧_2020!D283=0),IF(店舗数一覧_2021!D283=0,"-","★"),(店舗数一覧_2021!D283/店舗数一覧_2020!D283)-1)</f>
        <v>0</v>
      </c>
      <c r="L269" s="27" t="str">
        <f>IF((店舗数一覧_2020!E283=0),IF(店舗数一覧_2021!E283=0,"-","★"),(店舗数一覧_2021!E283/店舗数一覧_2020!E283)-1)</f>
        <v>-</v>
      </c>
      <c r="M269" s="27">
        <f>IF((店舗数一覧_2020!F283=0),IF(店舗数一覧_2021!F283=0,"-","★"),(店舗数一覧_2021!F283/店舗数一覧_2020!F283)-1)</f>
        <v>0</v>
      </c>
      <c r="N269" s="27" t="str">
        <f>IF((店舗数一覧_2020!G283=0),IF(店舗数一覧_2021!G283=0,"-","★"),(店舗数一覧_2021!G283/店舗数一覧_2020!G283)-1)</f>
        <v>-</v>
      </c>
      <c r="O269" s="27">
        <f>IF((店舗数一覧_2020!H283=0),IF(店舗数一覧_2021!H283=0,"-","★"),(店舗数一覧_2021!H283/店舗数一覧_2020!H283)-1)</f>
        <v>0</v>
      </c>
      <c r="P269" s="26"/>
      <c r="Q269" s="26"/>
      <c r="R269" s="26"/>
      <c r="S269" s="26"/>
      <c r="T269" s="26"/>
      <c r="U269" s="26"/>
      <c r="V269" s="26"/>
      <c r="W269" s="26"/>
      <c r="X269" s="26"/>
    </row>
    <row r="270" spans="1:24" s="2" customFormat="1">
      <c r="A270" s="19" t="s">
        <v>260</v>
      </c>
      <c r="B270" s="20" t="s">
        <v>288</v>
      </c>
      <c r="C270" s="26">
        <f>店舗数一覧_2021!C284-店舗数一覧_2020!C284</f>
        <v>0</v>
      </c>
      <c r="D270" s="26">
        <f>店舗数一覧_2021!D284-店舗数一覧_2020!D284</f>
        <v>0</v>
      </c>
      <c r="E270" s="26">
        <f>店舗数一覧_2021!E284-店舗数一覧_2020!E284</f>
        <v>0</v>
      </c>
      <c r="F270" s="26">
        <f>店舗数一覧_2021!F284-店舗数一覧_2020!F284</f>
        <v>0</v>
      </c>
      <c r="G270" s="26">
        <f>店舗数一覧_2021!G284-店舗数一覧_2020!G284</f>
        <v>0</v>
      </c>
      <c r="H270" s="26">
        <f t="shared" si="5"/>
        <v>0</v>
      </c>
      <c r="I270" s="26"/>
      <c r="J270" s="27">
        <f>IF((店舗数一覧_2020!C284=0),IF(店舗数一覧_2021!C284=0,"-","★"),(店舗数一覧_2021!C284/店舗数一覧_2020!C284)-1)</f>
        <v>0</v>
      </c>
      <c r="K270" s="27">
        <f>IF((店舗数一覧_2020!D284=0),IF(店舗数一覧_2021!D284=0,"-","★"),(店舗数一覧_2021!D284/店舗数一覧_2020!D284)-1)</f>
        <v>0</v>
      </c>
      <c r="L270" s="27">
        <f>IF((店舗数一覧_2020!E284=0),IF(店舗数一覧_2021!E284=0,"-","★"),(店舗数一覧_2021!E284/店舗数一覧_2020!E284)-1)</f>
        <v>0</v>
      </c>
      <c r="M270" s="27" t="str">
        <f>IF((店舗数一覧_2020!F284=0),IF(店舗数一覧_2021!F284=0,"-","★"),(店舗数一覧_2021!F284/店舗数一覧_2020!F284)-1)</f>
        <v>-</v>
      </c>
      <c r="N270" s="27" t="str">
        <f>IF((店舗数一覧_2020!G284=0),IF(店舗数一覧_2021!G284=0,"-","★"),(店舗数一覧_2021!G284/店舗数一覧_2020!G284)-1)</f>
        <v>-</v>
      </c>
      <c r="O270" s="27">
        <f>IF((店舗数一覧_2020!H284=0),IF(店舗数一覧_2021!H284=0,"-","★"),(店舗数一覧_2021!H284/店舗数一覧_2020!H284)-1)</f>
        <v>0</v>
      </c>
      <c r="P270" s="26"/>
      <c r="Q270" s="26"/>
      <c r="R270" s="26"/>
      <c r="S270" s="26"/>
      <c r="T270" s="26"/>
      <c r="U270" s="26"/>
      <c r="V270" s="26"/>
      <c r="W270" s="26"/>
      <c r="X270" s="26"/>
    </row>
    <row r="271" spans="1:24" s="2" customFormat="1">
      <c r="A271" s="19" t="s">
        <v>260</v>
      </c>
      <c r="B271" s="20" t="s">
        <v>289</v>
      </c>
      <c r="C271" s="26">
        <f>店舗数一覧_2021!C285-店舗数一覧_2020!C285</f>
        <v>0</v>
      </c>
      <c r="D271" s="26">
        <f>店舗数一覧_2021!D285-店舗数一覧_2020!D285</f>
        <v>0</v>
      </c>
      <c r="E271" s="26">
        <f>店舗数一覧_2021!E285-店舗数一覧_2020!E285</f>
        <v>0</v>
      </c>
      <c r="F271" s="26">
        <f>店舗数一覧_2021!F285-店舗数一覧_2020!F285</f>
        <v>0</v>
      </c>
      <c r="G271" s="26">
        <f>店舗数一覧_2021!G285-店舗数一覧_2020!G285</f>
        <v>0</v>
      </c>
      <c r="H271" s="26">
        <f t="shared" si="5"/>
        <v>0</v>
      </c>
      <c r="I271" s="26"/>
      <c r="J271" s="27">
        <f>IF((店舗数一覧_2020!C285=0),IF(店舗数一覧_2021!C285=0,"-","★"),(店舗数一覧_2021!C285/店舗数一覧_2020!C285)-1)</f>
        <v>0</v>
      </c>
      <c r="K271" s="27">
        <f>IF((店舗数一覧_2020!D285=0),IF(店舗数一覧_2021!D285=0,"-","★"),(店舗数一覧_2021!D285/店舗数一覧_2020!D285)-1)</f>
        <v>0</v>
      </c>
      <c r="L271" s="27" t="str">
        <f>IF((店舗数一覧_2020!E285=0),IF(店舗数一覧_2021!E285=0,"-","★"),(店舗数一覧_2021!E285/店舗数一覧_2020!E285)-1)</f>
        <v>-</v>
      </c>
      <c r="M271" s="27">
        <f>IF((店舗数一覧_2020!F285=0),IF(店舗数一覧_2021!F285=0,"-","★"),(店舗数一覧_2021!F285/店舗数一覧_2020!F285)-1)</f>
        <v>0</v>
      </c>
      <c r="N271" s="27" t="str">
        <f>IF((店舗数一覧_2020!G285=0),IF(店舗数一覧_2021!G285=0,"-","★"),(店舗数一覧_2021!G285/店舗数一覧_2020!G285)-1)</f>
        <v>-</v>
      </c>
      <c r="O271" s="27">
        <f>IF((店舗数一覧_2020!H285=0),IF(店舗数一覧_2021!H285=0,"-","★"),(店舗数一覧_2021!H285/店舗数一覧_2020!H285)-1)</f>
        <v>0</v>
      </c>
      <c r="P271" s="26"/>
      <c r="Q271" s="26"/>
      <c r="R271" s="26"/>
      <c r="S271" s="26"/>
      <c r="T271" s="26"/>
      <c r="U271" s="26"/>
      <c r="V271" s="26"/>
      <c r="W271" s="26"/>
      <c r="X271" s="26"/>
    </row>
    <row r="272" spans="1:24" s="2" customFormat="1">
      <c r="A272" s="19" t="s">
        <v>260</v>
      </c>
      <c r="B272" s="20" t="s">
        <v>290</v>
      </c>
      <c r="C272" s="26">
        <f>店舗数一覧_2021!C286-店舗数一覧_2020!C286</f>
        <v>0</v>
      </c>
      <c r="D272" s="26">
        <f>店舗数一覧_2021!D286-店舗数一覧_2020!D286</f>
        <v>0</v>
      </c>
      <c r="E272" s="26">
        <f>店舗数一覧_2021!E286-店舗数一覧_2020!E286</f>
        <v>0</v>
      </c>
      <c r="F272" s="26">
        <f>店舗数一覧_2021!F286-店舗数一覧_2020!F286</f>
        <v>0</v>
      </c>
      <c r="G272" s="26">
        <f>店舗数一覧_2021!G286-店舗数一覧_2020!G286</f>
        <v>0</v>
      </c>
      <c r="H272" s="26">
        <f t="shared" si="5"/>
        <v>0</v>
      </c>
      <c r="I272" s="26"/>
      <c r="J272" s="27">
        <f>IF((店舗数一覧_2020!C286=0),IF(店舗数一覧_2021!C286=0,"-","★"),(店舗数一覧_2021!C286/店舗数一覧_2020!C286)-1)</f>
        <v>0</v>
      </c>
      <c r="K272" s="27">
        <f>IF((店舗数一覧_2020!D286=0),IF(店舗数一覧_2021!D286=0,"-","★"),(店舗数一覧_2021!D286/店舗数一覧_2020!D286)-1)</f>
        <v>0</v>
      </c>
      <c r="L272" s="27" t="str">
        <f>IF((店舗数一覧_2020!E286=0),IF(店舗数一覧_2021!E286=0,"-","★"),(店舗数一覧_2021!E286/店舗数一覧_2020!E286)-1)</f>
        <v>-</v>
      </c>
      <c r="M272" s="27" t="str">
        <f>IF((店舗数一覧_2020!F286=0),IF(店舗数一覧_2021!F286=0,"-","★"),(店舗数一覧_2021!F286/店舗数一覧_2020!F286)-1)</f>
        <v>-</v>
      </c>
      <c r="N272" s="27" t="str">
        <f>IF((店舗数一覧_2020!G286=0),IF(店舗数一覧_2021!G286=0,"-","★"),(店舗数一覧_2021!G286/店舗数一覧_2020!G286)-1)</f>
        <v>-</v>
      </c>
      <c r="O272" s="27">
        <f>IF((店舗数一覧_2020!H286=0),IF(店舗数一覧_2021!H286=0,"-","★"),(店舗数一覧_2021!H286/店舗数一覧_2020!H286)-1)</f>
        <v>0</v>
      </c>
      <c r="P272" s="26"/>
      <c r="Q272" s="26"/>
      <c r="R272" s="26"/>
      <c r="S272" s="26"/>
      <c r="T272" s="26"/>
      <c r="U272" s="26"/>
      <c r="V272" s="26"/>
      <c r="W272" s="26"/>
      <c r="X272" s="26"/>
    </row>
    <row r="273" spans="1:24" s="2" customFormat="1">
      <c r="A273" s="19" t="s">
        <v>260</v>
      </c>
      <c r="B273" s="20" t="s">
        <v>291</v>
      </c>
      <c r="C273" s="26">
        <f>店舗数一覧_2021!C287-店舗数一覧_2020!C287</f>
        <v>1</v>
      </c>
      <c r="D273" s="26">
        <f>店舗数一覧_2021!D287-店舗数一覧_2020!D287</f>
        <v>0</v>
      </c>
      <c r="E273" s="26">
        <f>店舗数一覧_2021!E287-店舗数一覧_2020!E287</f>
        <v>0</v>
      </c>
      <c r="F273" s="26">
        <f>店舗数一覧_2021!F287-店舗数一覧_2020!F287</f>
        <v>0</v>
      </c>
      <c r="G273" s="26">
        <f>店舗数一覧_2021!G287-店舗数一覧_2020!G287</f>
        <v>0</v>
      </c>
      <c r="H273" s="26">
        <f t="shared" si="5"/>
        <v>1</v>
      </c>
      <c r="I273" s="26"/>
      <c r="J273" s="27">
        <f>IF((店舗数一覧_2020!C287=0),IF(店舗数一覧_2021!C287=0,"-","★"),(店舗数一覧_2021!C287/店舗数一覧_2020!C287)-1)</f>
        <v>0.33333333333333326</v>
      </c>
      <c r="K273" s="27">
        <f>IF((店舗数一覧_2020!D287=0),IF(店舗数一覧_2021!D287=0,"-","★"),(店舗数一覧_2021!D287/店舗数一覧_2020!D287)-1)</f>
        <v>0</v>
      </c>
      <c r="L273" s="27" t="str">
        <f>IF((店舗数一覧_2020!E287=0),IF(店舗数一覧_2021!E287=0,"-","★"),(店舗数一覧_2021!E287/店舗数一覧_2020!E287)-1)</f>
        <v>-</v>
      </c>
      <c r="M273" s="27" t="str">
        <f>IF((店舗数一覧_2020!F287=0),IF(店舗数一覧_2021!F287=0,"-","★"),(店舗数一覧_2021!F287/店舗数一覧_2020!F287)-1)</f>
        <v>-</v>
      </c>
      <c r="N273" s="27" t="str">
        <f>IF((店舗数一覧_2020!G287=0),IF(店舗数一覧_2021!G287=0,"-","★"),(店舗数一覧_2021!G287/店舗数一覧_2020!G287)-1)</f>
        <v>-</v>
      </c>
      <c r="O273" s="27">
        <f>IF((店舗数一覧_2020!H287=0),IF(店舗数一覧_2021!H287=0,"-","★"),(店舗数一覧_2021!H287/店舗数一覧_2020!H287)-1)</f>
        <v>0.25</v>
      </c>
      <c r="P273" s="26"/>
      <c r="Q273" s="26"/>
      <c r="R273" s="26"/>
      <c r="S273" s="26"/>
      <c r="T273" s="26"/>
      <c r="U273" s="26"/>
      <c r="V273" s="26"/>
      <c r="W273" s="26"/>
      <c r="X273" s="26"/>
    </row>
    <row r="274" spans="1:24" s="2" customFormat="1">
      <c r="A274" s="19" t="s">
        <v>260</v>
      </c>
      <c r="B274" s="21" t="s">
        <v>292</v>
      </c>
      <c r="C274" s="26">
        <f>店舗数一覧_2021!C288-店舗数一覧_2020!C288</f>
        <v>0</v>
      </c>
      <c r="D274" s="26">
        <f>店舗数一覧_2021!D288-店舗数一覧_2020!D288</f>
        <v>0</v>
      </c>
      <c r="E274" s="26">
        <f>店舗数一覧_2021!E288-店舗数一覧_2020!E288</f>
        <v>0</v>
      </c>
      <c r="F274" s="26">
        <f>店舗数一覧_2021!F288-店舗数一覧_2020!F288</f>
        <v>0</v>
      </c>
      <c r="G274" s="26">
        <f>店舗数一覧_2021!G288-店舗数一覧_2020!G288</f>
        <v>0</v>
      </c>
      <c r="H274" s="26">
        <f t="shared" si="5"/>
        <v>0</v>
      </c>
      <c r="I274" s="26"/>
      <c r="J274" s="27">
        <f>IF((店舗数一覧_2020!C288=0),IF(店舗数一覧_2021!C288=0,"-","★"),(店舗数一覧_2021!C288/店舗数一覧_2020!C288)-1)</f>
        <v>0</v>
      </c>
      <c r="K274" s="27">
        <f>IF((店舗数一覧_2020!D288=0),IF(店舗数一覧_2021!D288=0,"-","★"),(店舗数一覧_2021!D288/店舗数一覧_2020!D288)-1)</f>
        <v>0</v>
      </c>
      <c r="L274" s="27" t="str">
        <f>IF((店舗数一覧_2020!E288=0),IF(店舗数一覧_2021!E288=0,"-","★"),(店舗数一覧_2021!E288/店舗数一覧_2020!E288)-1)</f>
        <v>-</v>
      </c>
      <c r="M274" s="27">
        <f>IF((店舗数一覧_2020!F288=0),IF(店舗数一覧_2021!F288=0,"-","★"),(店舗数一覧_2021!F288/店舗数一覧_2020!F288)-1)</f>
        <v>0</v>
      </c>
      <c r="N274" s="27" t="str">
        <f>IF((店舗数一覧_2020!G288=0),IF(店舗数一覧_2021!G288=0,"-","★"),(店舗数一覧_2021!G288/店舗数一覧_2020!G288)-1)</f>
        <v>-</v>
      </c>
      <c r="O274" s="27">
        <f>IF((店舗数一覧_2020!H288=0),IF(店舗数一覧_2021!H288=0,"-","★"),(店舗数一覧_2021!H288/店舗数一覧_2020!H288)-1)</f>
        <v>0</v>
      </c>
      <c r="P274" s="26"/>
      <c r="Q274" s="26"/>
      <c r="R274" s="26"/>
      <c r="S274" s="26"/>
      <c r="T274" s="26"/>
      <c r="U274" s="26"/>
      <c r="V274" s="26"/>
      <c r="W274" s="26"/>
      <c r="X274" s="26"/>
    </row>
    <row r="275" spans="1:24" s="2" customFormat="1">
      <c r="A275" s="19" t="s">
        <v>260</v>
      </c>
      <c r="B275" s="20" t="s">
        <v>293</v>
      </c>
      <c r="C275" s="26">
        <f>店舗数一覧_2021!C289-店舗数一覧_2020!C289</f>
        <v>0</v>
      </c>
      <c r="D275" s="26">
        <f>店舗数一覧_2021!D289-店舗数一覧_2020!D289</f>
        <v>0</v>
      </c>
      <c r="E275" s="26">
        <f>店舗数一覧_2021!E289-店舗数一覧_2020!E289</f>
        <v>0</v>
      </c>
      <c r="F275" s="26">
        <f>店舗数一覧_2021!F289-店舗数一覧_2020!F289</f>
        <v>0</v>
      </c>
      <c r="G275" s="26">
        <f>店舗数一覧_2021!G289-店舗数一覧_2020!G289</f>
        <v>0</v>
      </c>
      <c r="H275" s="26">
        <f t="shared" si="5"/>
        <v>0</v>
      </c>
      <c r="I275" s="26"/>
      <c r="J275" s="27">
        <f>IF((店舗数一覧_2020!C289=0),IF(店舗数一覧_2021!C289=0,"-","★"),(店舗数一覧_2021!C289/店舗数一覧_2020!C289)-1)</f>
        <v>0</v>
      </c>
      <c r="K275" s="27" t="str">
        <f>IF((店舗数一覧_2020!D289=0),IF(店舗数一覧_2021!D289=0,"-","★"),(店舗数一覧_2021!D289/店舗数一覧_2020!D289)-1)</f>
        <v>-</v>
      </c>
      <c r="L275" s="27" t="str">
        <f>IF((店舗数一覧_2020!E289=0),IF(店舗数一覧_2021!E289=0,"-","★"),(店舗数一覧_2021!E289/店舗数一覧_2020!E289)-1)</f>
        <v>-</v>
      </c>
      <c r="M275" s="27" t="str">
        <f>IF((店舗数一覧_2020!F289=0),IF(店舗数一覧_2021!F289=0,"-","★"),(店舗数一覧_2021!F289/店舗数一覧_2020!F289)-1)</f>
        <v>-</v>
      </c>
      <c r="N275" s="27" t="str">
        <f>IF((店舗数一覧_2020!G289=0),IF(店舗数一覧_2021!G289=0,"-","★"),(店舗数一覧_2021!G289/店舗数一覧_2020!G289)-1)</f>
        <v>-</v>
      </c>
      <c r="O275" s="27">
        <f>IF((店舗数一覧_2020!H289=0),IF(店舗数一覧_2021!H289=0,"-","★"),(店舗数一覧_2021!H289/店舗数一覧_2020!H289)-1)</f>
        <v>0</v>
      </c>
      <c r="P275" s="26"/>
      <c r="Q275" s="27">
        <f>IF((店舗数一覧_2020!N294=0),IF(店舗数一覧_2021!M294=0,"-","★"),(店舗数一覧_2021!M294/店舗数一覧_2020!N294)-1)</f>
        <v>7.5993091537132962E-2</v>
      </c>
      <c r="R275" s="27">
        <f>IF((店舗数一覧_2020!O294=0),IF(店舗数一覧_2021!N294=0,"-","★"),(店舗数一覧_2021!N294/店舗数一覧_2020!O294)-1)</f>
        <v>4.6875E-2</v>
      </c>
      <c r="S275" s="27">
        <f>IF((店舗数一覧_2020!P294=0),IF(店舗数一覧_2021!O294=0,"-","★"),(店舗数一覧_2021!O294/店舗数一覧_2020!P294)-1)</f>
        <v>-3.9215686274509776E-2</v>
      </c>
      <c r="T275" s="27">
        <f>IF((店舗数一覧_2020!Q294=0),IF(店舗数一覧_2021!P294=0,"-","★"),(店舗数一覧_2021!P294/店舗数一覧_2020!Q294)-1)</f>
        <v>4.0650406504065151E-2</v>
      </c>
      <c r="U275" s="27">
        <f>IF((店舗数一覧_2020!R294=0),IF(店舗数一覧_2021!Q294=0,"-","★"),(店舗数一覧_2021!Q294/店舗数一覧_2020!R294)-1)</f>
        <v>0</v>
      </c>
      <c r="V275" s="27">
        <f>IF((店舗数一覧_2020!S294=0),IF(店舗数一覧_2021!R294=0,"-","★"),(店舗数一覧_2021!R294/店舗数一覧_2020!S294)-1)</f>
        <v>5.7090239410681365E-2</v>
      </c>
      <c r="W275" s="26"/>
      <c r="X275" s="26"/>
    </row>
    <row r="276" spans="1:24" s="2" customFormat="1">
      <c r="A276" s="19" t="s">
        <v>260</v>
      </c>
      <c r="B276" s="20" t="s">
        <v>294</v>
      </c>
      <c r="C276" s="26">
        <f>店舗数一覧_2021!C290-店舗数一覧_2020!C290</f>
        <v>0</v>
      </c>
      <c r="D276" s="26">
        <f>店舗数一覧_2021!D290-店舗数一覧_2020!D290</f>
        <v>0</v>
      </c>
      <c r="E276" s="26">
        <f>店舗数一覧_2021!E290-店舗数一覧_2020!E290</f>
        <v>0</v>
      </c>
      <c r="F276" s="26">
        <f>店舗数一覧_2021!F290-店舗数一覧_2020!F290</f>
        <v>0</v>
      </c>
      <c r="G276" s="26">
        <f>店舗数一覧_2021!G290-店舗数一覧_2020!G290</f>
        <v>0</v>
      </c>
      <c r="H276" s="26">
        <f t="shared" si="5"/>
        <v>0</v>
      </c>
      <c r="I276" s="26"/>
      <c r="J276" s="27">
        <f>IF((店舗数一覧_2020!C290=0),IF(店舗数一覧_2021!C290=0,"-","★"),(店舗数一覧_2021!C290/店舗数一覧_2020!C290)-1)</f>
        <v>0</v>
      </c>
      <c r="K276" s="27">
        <f>IF((店舗数一覧_2020!D290=0),IF(店舗数一覧_2021!D290=0,"-","★"),(店舗数一覧_2021!D290/店舗数一覧_2020!D290)-1)</f>
        <v>0</v>
      </c>
      <c r="L276" s="27" t="str">
        <f>IF((店舗数一覧_2020!E290=0),IF(店舗数一覧_2021!E290=0,"-","★"),(店舗数一覧_2021!E290/店舗数一覧_2020!E290)-1)</f>
        <v>-</v>
      </c>
      <c r="M276" s="27" t="str">
        <f>IF((店舗数一覧_2020!F290=0),IF(店舗数一覧_2021!F290=0,"-","★"),(店舗数一覧_2021!F290/店舗数一覧_2020!F290)-1)</f>
        <v>-</v>
      </c>
      <c r="N276" s="27" t="str">
        <f>IF((店舗数一覧_2020!G290=0),IF(店舗数一覧_2021!G290=0,"-","★"),(店舗数一覧_2021!G290/店舗数一覧_2020!G290)-1)</f>
        <v>-</v>
      </c>
      <c r="O276" s="27">
        <f>IF((店舗数一覧_2020!H290=0),IF(店舗数一覧_2021!H290=0,"-","★"),(店舗数一覧_2021!H290/店舗数一覧_2020!H290)-1)</f>
        <v>0</v>
      </c>
      <c r="P276" s="26"/>
      <c r="Q276" s="26">
        <f>SUM(C243:C276)</f>
        <v>43</v>
      </c>
      <c r="R276" s="26">
        <f>SUM(D243:D276)</f>
        <v>15</v>
      </c>
      <c r="S276" s="26">
        <f>SUM(E243:E276)</f>
        <v>-2</v>
      </c>
      <c r="T276" s="26">
        <f>SUM(F243:F276)</f>
        <v>5</v>
      </c>
      <c r="U276" s="26">
        <f>SUM(G243:G276)</f>
        <v>0</v>
      </c>
      <c r="V276" s="26">
        <f>SUM(Q276:U276)</f>
        <v>61</v>
      </c>
      <c r="W276" s="26"/>
      <c r="X276" s="26"/>
    </row>
    <row r="277" spans="1:24" s="2" customFormat="1">
      <c r="A277" s="19" t="s">
        <v>260</v>
      </c>
      <c r="B277" s="20" t="s">
        <v>295</v>
      </c>
      <c r="C277" s="26">
        <f>店舗数一覧_2021!C291-店舗数一覧_2020!C291</f>
        <v>0</v>
      </c>
      <c r="D277" s="26">
        <f>店舗数一覧_2021!D291-店舗数一覧_2020!D291</f>
        <v>0</v>
      </c>
      <c r="E277" s="26">
        <f>店舗数一覧_2021!E291-店舗数一覧_2020!E291</f>
        <v>0</v>
      </c>
      <c r="F277" s="26">
        <f>店舗数一覧_2021!F291-店舗数一覧_2020!F291</f>
        <v>0</v>
      </c>
      <c r="G277" s="26">
        <f>店舗数一覧_2021!G291-店舗数一覧_2020!G291</f>
        <v>0</v>
      </c>
      <c r="H277" s="26">
        <f t="shared" ref="H277:H280" si="6">SUM(C277:G277)</f>
        <v>0</v>
      </c>
      <c r="I277" s="26"/>
      <c r="J277" s="27" t="str">
        <f>IF((店舗数一覧_2020!C291=0),IF(店舗数一覧_2021!C291=0,"-","★"),(店舗数一覧_2021!C291/店舗数一覧_2020!C291)-1)</f>
        <v>-</v>
      </c>
      <c r="K277" s="27" t="str">
        <f>IF((店舗数一覧_2020!D291=0),IF(店舗数一覧_2021!D291=0,"-","★"),(店舗数一覧_2021!D291/店舗数一覧_2020!D291)-1)</f>
        <v>-</v>
      </c>
      <c r="L277" s="27" t="str">
        <f>IF((店舗数一覧_2020!E291=0),IF(店舗数一覧_2021!E291=0,"-","★"),(店舗数一覧_2021!E291/店舗数一覧_2020!E291)-1)</f>
        <v>-</v>
      </c>
      <c r="M277" s="27" t="str">
        <f>IF((店舗数一覧_2020!F291=0),IF(店舗数一覧_2021!F291=0,"-","★"),(店舗数一覧_2021!F291/店舗数一覧_2020!F291)-1)</f>
        <v>-</v>
      </c>
      <c r="N277" s="27" t="str">
        <f>IF((店舗数一覧_2020!G291=0),IF(店舗数一覧_2021!G291=0,"-","★"),(店舗数一覧_2021!G291/店舗数一覧_2020!G291)-1)</f>
        <v>-</v>
      </c>
      <c r="O277" s="27" t="str">
        <f>IF((店舗数一覧_2020!H291=0),IF(店舗数一覧_2021!H291=0,"-","★"),(店舗数一覧_2021!H291/店舗数一覧_2020!H291)-1)</f>
        <v>-</v>
      </c>
      <c r="P277" s="26"/>
      <c r="Q277" s="26"/>
      <c r="R277" s="26"/>
      <c r="S277" s="26"/>
      <c r="T277" s="26"/>
      <c r="U277" s="26"/>
      <c r="V277" s="26"/>
      <c r="W277" s="26"/>
      <c r="X277" s="26"/>
    </row>
    <row r="278" spans="1:24" s="2" customFormat="1">
      <c r="A278" s="19" t="s">
        <v>260</v>
      </c>
      <c r="B278" s="20" t="s">
        <v>296</v>
      </c>
      <c r="C278" s="26">
        <f>店舗数一覧_2021!C292-店舗数一覧_2020!C292</f>
        <v>1</v>
      </c>
      <c r="D278" s="26">
        <f>店舗数一覧_2021!D292-店舗数一覧_2020!D292</f>
        <v>0</v>
      </c>
      <c r="E278" s="26">
        <f>店舗数一覧_2021!E292-店舗数一覧_2020!E292</f>
        <v>0</v>
      </c>
      <c r="F278" s="26">
        <f>店舗数一覧_2021!F292-店舗数一覧_2020!F292</f>
        <v>0</v>
      </c>
      <c r="G278" s="26">
        <f>店舗数一覧_2021!G292-店舗数一覧_2020!G292</f>
        <v>0</v>
      </c>
      <c r="H278" s="26">
        <f t="shared" si="6"/>
        <v>1</v>
      </c>
      <c r="I278" s="26"/>
      <c r="J278" s="27" t="str">
        <f>IF((店舗数一覧_2020!C292=0),IF(店舗数一覧_2021!C292=0,"-","★"),(店舗数一覧_2021!C292/店舗数一覧_2020!C292)-1)</f>
        <v>★</v>
      </c>
      <c r="K278" s="27" t="str">
        <f>IF((店舗数一覧_2020!D292=0),IF(店舗数一覧_2021!D292=0,"-","★"),(店舗数一覧_2021!D292/店舗数一覧_2020!D292)-1)</f>
        <v>-</v>
      </c>
      <c r="L278" s="27" t="str">
        <f>IF((店舗数一覧_2020!E292=0),IF(店舗数一覧_2021!E292=0,"-","★"),(店舗数一覧_2021!E292/店舗数一覧_2020!E292)-1)</f>
        <v>-</v>
      </c>
      <c r="M278" s="27" t="str">
        <f>IF((店舗数一覧_2020!F292=0),IF(店舗数一覧_2021!F292=0,"-","★"),(店舗数一覧_2021!F292/店舗数一覧_2020!F292)-1)</f>
        <v>-</v>
      </c>
      <c r="N278" s="27" t="str">
        <f>IF((店舗数一覧_2020!G292=0),IF(店舗数一覧_2021!G292=0,"-","★"),(店舗数一覧_2021!G292/店舗数一覧_2020!G292)-1)</f>
        <v>-</v>
      </c>
      <c r="O278" s="27" t="str">
        <f>IF((店舗数一覧_2020!H292=0),IF(店舗数一覧_2021!H292=0,"-","★"),(店舗数一覧_2021!H292/店舗数一覧_2020!H292)-1)</f>
        <v>★</v>
      </c>
      <c r="P278" s="26"/>
      <c r="Q278" s="26"/>
      <c r="R278" s="26"/>
      <c r="S278" s="26"/>
      <c r="T278" s="26"/>
      <c r="U278" s="26"/>
      <c r="V278" s="26"/>
      <c r="W278" s="26"/>
      <c r="X278" s="26"/>
    </row>
    <row r="279" spans="1:24" s="2" customFormat="1">
      <c r="A279" s="19" t="s">
        <v>260</v>
      </c>
      <c r="B279" s="20" t="s">
        <v>297</v>
      </c>
      <c r="C279" s="26">
        <f>店舗数一覧_2021!C293-店舗数一覧_2020!C293</f>
        <v>0</v>
      </c>
      <c r="D279" s="26">
        <f>店舗数一覧_2021!D293-店舗数一覧_2020!D293</f>
        <v>0</v>
      </c>
      <c r="E279" s="26">
        <f>店舗数一覧_2021!E293-店舗数一覧_2020!E293</f>
        <v>0</v>
      </c>
      <c r="F279" s="26">
        <f>店舗数一覧_2021!F293-店舗数一覧_2020!F293</f>
        <v>0</v>
      </c>
      <c r="G279" s="26">
        <f>店舗数一覧_2021!G293-店舗数一覧_2020!G293</f>
        <v>0</v>
      </c>
      <c r="H279" s="26">
        <f t="shared" si="6"/>
        <v>0</v>
      </c>
      <c r="I279" s="26"/>
      <c r="J279" s="27" t="str">
        <f>IF((店舗数一覧_2020!C293=0),IF(店舗数一覧_2021!C293=0,"-","★"),(店舗数一覧_2021!C293/店舗数一覧_2020!C293)-1)</f>
        <v>-</v>
      </c>
      <c r="K279" s="27" t="str">
        <f>IF((店舗数一覧_2020!D293=0),IF(店舗数一覧_2021!D293=0,"-","★"),(店舗数一覧_2021!D293/店舗数一覧_2020!D293)-1)</f>
        <v>-</v>
      </c>
      <c r="L279" s="27" t="str">
        <f>IF((店舗数一覧_2020!E293=0),IF(店舗数一覧_2021!E293=0,"-","★"),(店舗数一覧_2021!E293/店舗数一覧_2020!E293)-1)</f>
        <v>-</v>
      </c>
      <c r="M279" s="27" t="str">
        <f>IF((店舗数一覧_2020!F293=0),IF(店舗数一覧_2021!F293=0,"-","★"),(店舗数一覧_2021!F293/店舗数一覧_2020!F293)-1)</f>
        <v>-</v>
      </c>
      <c r="N279" s="27" t="str">
        <f>IF((店舗数一覧_2020!G293=0),IF(店舗数一覧_2021!G293=0,"-","★"),(店舗数一覧_2021!G293/店舗数一覧_2020!G293)-1)</f>
        <v>-</v>
      </c>
      <c r="O279" s="27" t="str">
        <f>IF((店舗数一覧_2020!H293=0),IF(店舗数一覧_2021!H293=0,"-","★"),(店舗数一覧_2021!H293/店舗数一覧_2020!H293)-1)</f>
        <v>-</v>
      </c>
      <c r="P279" s="26"/>
      <c r="Q279" s="26"/>
      <c r="R279" s="26"/>
      <c r="S279" s="26"/>
      <c r="T279" s="26"/>
      <c r="U279" s="26"/>
      <c r="V279" s="26"/>
      <c r="W279" s="26"/>
      <c r="X279" s="26"/>
    </row>
    <row r="280" spans="1:24" s="2" customFormat="1">
      <c r="A280" s="19" t="s">
        <v>260</v>
      </c>
      <c r="B280" s="20" t="s">
        <v>298</v>
      </c>
      <c r="C280" s="26">
        <f>店舗数一覧_2021!C294-店舗数一覧_2020!C294</f>
        <v>0</v>
      </c>
      <c r="D280" s="26">
        <f>店舗数一覧_2021!D294-店舗数一覧_2020!D294</f>
        <v>0</v>
      </c>
      <c r="E280" s="26">
        <f>店舗数一覧_2021!E294-店舗数一覧_2020!E294</f>
        <v>0</v>
      </c>
      <c r="F280" s="26">
        <f>店舗数一覧_2021!F294-店舗数一覧_2020!F294</f>
        <v>0</v>
      </c>
      <c r="G280" s="26">
        <f>店舗数一覧_2021!G294-店舗数一覧_2020!G294</f>
        <v>0</v>
      </c>
      <c r="H280" s="26">
        <f t="shared" si="6"/>
        <v>0</v>
      </c>
      <c r="I280" s="26"/>
      <c r="J280" s="27" t="str">
        <f>IF((店舗数一覧_2020!C294=0),IF(店舗数一覧_2021!C294=0,"-","★"),(店舗数一覧_2021!C294/店舗数一覧_2020!C294)-1)</f>
        <v>-</v>
      </c>
      <c r="K280" s="27" t="str">
        <f>IF((店舗数一覧_2020!D294=0),IF(店舗数一覧_2021!D294=0,"-","★"),(店舗数一覧_2021!D294/店舗数一覧_2020!D294)-1)</f>
        <v>-</v>
      </c>
      <c r="L280" s="27" t="str">
        <f>IF((店舗数一覧_2020!E294=0),IF(店舗数一覧_2021!E294=0,"-","★"),(店舗数一覧_2021!E294/店舗数一覧_2020!E294)-1)</f>
        <v>-</v>
      </c>
      <c r="M280" s="27" t="str">
        <f>IF((店舗数一覧_2020!F294=0),IF(店舗数一覧_2021!F294=0,"-","★"),(店舗数一覧_2021!F294/店舗数一覧_2020!F294)-1)</f>
        <v>-</v>
      </c>
      <c r="N280" s="27" t="str">
        <f>IF((店舗数一覧_2020!G294=0),IF(店舗数一覧_2021!G294=0,"-","★"),(店舗数一覧_2021!G294/店舗数一覧_2020!G294)-1)</f>
        <v>-</v>
      </c>
      <c r="O280" s="27" t="str">
        <f>IF((店舗数一覧_2020!H294=0),IF(店舗数一覧_2021!H294=0,"-","★"),(店舗数一覧_2021!H294/店舗数一覧_2020!H294)-1)</f>
        <v>-</v>
      </c>
      <c r="P280" s="26"/>
      <c r="Q280" s="26"/>
      <c r="R280" s="26"/>
      <c r="S280" s="26"/>
      <c r="T280" s="26"/>
      <c r="U280" s="26"/>
      <c r="V280" s="26"/>
      <c r="W280" s="26"/>
      <c r="X280" s="26"/>
    </row>
    <row r="281" spans="1:24" s="2" customFormat="1">
      <c r="A281" s="19" t="s">
        <v>299</v>
      </c>
      <c r="B281" s="20" t="s">
        <v>300</v>
      </c>
      <c r="C281" s="26">
        <f>店舗数一覧_2021!C296-店舗数一覧_2020!C296</f>
        <v>0</v>
      </c>
      <c r="D281" s="26">
        <f>店舗数一覧_2021!D296-店舗数一覧_2020!D296</f>
        <v>1</v>
      </c>
      <c r="E281" s="26">
        <f>店舗数一覧_2021!E296-店舗数一覧_2020!E296</f>
        <v>0</v>
      </c>
      <c r="F281" s="26">
        <f>店舗数一覧_2021!F296-店舗数一覧_2020!F296</f>
        <v>0</v>
      </c>
      <c r="G281" s="26">
        <f>店舗数一覧_2021!G296-店舗数一覧_2020!G296</f>
        <v>0</v>
      </c>
      <c r="H281" s="26">
        <f t="shared" ref="H281:H344" si="7">SUM(C281:G281)</f>
        <v>1</v>
      </c>
      <c r="I281" s="26"/>
      <c r="J281" s="27">
        <f>IF((店舗数一覧_2020!C296=0),IF(店舗数一覧_2021!C296=0,"-","★"),(店舗数一覧_2021!C296/店舗数一覧_2020!C296)-1)</f>
        <v>0</v>
      </c>
      <c r="K281" s="27" t="str">
        <f>IF((店舗数一覧_2020!D296=0),IF(店舗数一覧_2021!D296=0,"-","★"),(店舗数一覧_2021!D296/店舗数一覧_2020!D296)-1)</f>
        <v>★</v>
      </c>
      <c r="L281" s="27" t="str">
        <f>IF((店舗数一覧_2020!E296=0),IF(店舗数一覧_2021!E296=0,"-","★"),(店舗数一覧_2021!E296/店舗数一覧_2020!E296)-1)</f>
        <v>-</v>
      </c>
      <c r="M281" s="27" t="str">
        <f>IF((店舗数一覧_2020!F296=0),IF(店舗数一覧_2021!F296=0,"-","★"),(店舗数一覧_2021!F296/店舗数一覧_2020!F296)-1)</f>
        <v>-</v>
      </c>
      <c r="N281" s="27" t="str">
        <f>IF((店舗数一覧_2020!G296=0),IF(店舗数一覧_2021!G296=0,"-","★"),(店舗数一覧_2021!G296/店舗数一覧_2020!G296)-1)</f>
        <v>-</v>
      </c>
      <c r="O281" s="27">
        <f>IF((店舗数一覧_2020!H296=0),IF(店舗数一覧_2021!H296=0,"-","★"),(店舗数一覧_2021!H296/店舗数一覧_2020!H296)-1)</f>
        <v>1</v>
      </c>
      <c r="P281" s="26"/>
      <c r="Q281" s="26"/>
      <c r="R281" s="26"/>
      <c r="S281" s="26"/>
      <c r="T281" s="26"/>
      <c r="U281" s="26"/>
      <c r="V281" s="26"/>
      <c r="W281" s="26"/>
      <c r="X281" s="26"/>
    </row>
    <row r="282" spans="1:24" s="2" customFormat="1">
      <c r="A282" s="19" t="s">
        <v>299</v>
      </c>
      <c r="B282" s="20" t="s">
        <v>301</v>
      </c>
      <c r="C282" s="26">
        <f>店舗数一覧_2021!C297-店舗数一覧_2020!C297</f>
        <v>0</v>
      </c>
      <c r="D282" s="26">
        <f>店舗数一覧_2021!D297-店舗数一覧_2020!D297</f>
        <v>0</v>
      </c>
      <c r="E282" s="26">
        <f>店舗数一覧_2021!E297-店舗数一覧_2020!E297</f>
        <v>0</v>
      </c>
      <c r="F282" s="26">
        <f>店舗数一覧_2021!F297-店舗数一覧_2020!F297</f>
        <v>0</v>
      </c>
      <c r="G282" s="26">
        <f>店舗数一覧_2021!G297-店舗数一覧_2020!G297</f>
        <v>0</v>
      </c>
      <c r="H282" s="26">
        <f t="shared" si="7"/>
        <v>0</v>
      </c>
      <c r="I282" s="26"/>
      <c r="J282" s="27">
        <f>IF((店舗数一覧_2020!C297=0),IF(店舗数一覧_2021!C297=0,"-","★"),(店舗数一覧_2021!C297/店舗数一覧_2020!C297)-1)</f>
        <v>0</v>
      </c>
      <c r="K282" s="27">
        <f>IF((店舗数一覧_2020!D297=0),IF(店舗数一覧_2021!D297=0,"-","★"),(店舗数一覧_2021!D297/店舗数一覧_2020!D297)-1)</f>
        <v>0</v>
      </c>
      <c r="L282" s="27" t="str">
        <f>IF((店舗数一覧_2020!E297=0),IF(店舗数一覧_2021!E297=0,"-","★"),(店舗数一覧_2021!E297/店舗数一覧_2020!E297)-1)</f>
        <v>-</v>
      </c>
      <c r="M282" s="27" t="str">
        <f>IF((店舗数一覧_2020!F297=0),IF(店舗数一覧_2021!F297=0,"-","★"),(店舗数一覧_2021!F297/店舗数一覧_2020!F297)-1)</f>
        <v>-</v>
      </c>
      <c r="N282" s="27" t="str">
        <f>IF((店舗数一覧_2020!G297=0),IF(店舗数一覧_2021!G297=0,"-","★"),(店舗数一覧_2021!G297/店舗数一覧_2020!G297)-1)</f>
        <v>-</v>
      </c>
      <c r="O282" s="27">
        <f>IF((店舗数一覧_2020!H297=0),IF(店舗数一覧_2021!H297=0,"-","★"),(店舗数一覧_2021!H297/店舗数一覧_2020!H297)-1)</f>
        <v>0</v>
      </c>
      <c r="P282" s="26"/>
      <c r="Q282" s="26"/>
      <c r="R282" s="26"/>
      <c r="S282" s="26"/>
      <c r="T282" s="26"/>
      <c r="U282" s="26"/>
      <c r="V282" s="26"/>
      <c r="W282" s="26"/>
      <c r="X282" s="26"/>
    </row>
    <row r="283" spans="1:24" s="2" customFormat="1">
      <c r="A283" s="19" t="s">
        <v>299</v>
      </c>
      <c r="B283" s="20" t="s">
        <v>302</v>
      </c>
      <c r="C283" s="26">
        <f>店舗数一覧_2021!C298-店舗数一覧_2020!C298</f>
        <v>0</v>
      </c>
      <c r="D283" s="26">
        <f>店舗数一覧_2021!D298-店舗数一覧_2020!D298</f>
        <v>0</v>
      </c>
      <c r="E283" s="26">
        <f>店舗数一覧_2021!E298-店舗数一覧_2020!E298</f>
        <v>0</v>
      </c>
      <c r="F283" s="26">
        <f>店舗数一覧_2021!F298-店舗数一覧_2020!F298</f>
        <v>0</v>
      </c>
      <c r="G283" s="26">
        <f>店舗数一覧_2021!G298-店舗数一覧_2020!G298</f>
        <v>0</v>
      </c>
      <c r="H283" s="26">
        <f t="shared" si="7"/>
        <v>0</v>
      </c>
      <c r="I283" s="26"/>
      <c r="J283" s="27">
        <f>IF((店舗数一覧_2020!C298=0),IF(店舗数一覧_2021!C298=0,"-","★"),(店舗数一覧_2021!C298/店舗数一覧_2020!C298)-1)</f>
        <v>0</v>
      </c>
      <c r="K283" s="27">
        <f>IF((店舗数一覧_2020!D298=0),IF(店舗数一覧_2021!D298=0,"-","★"),(店舗数一覧_2021!D298/店舗数一覧_2020!D298)-1)</f>
        <v>0</v>
      </c>
      <c r="L283" s="27" t="str">
        <f>IF((店舗数一覧_2020!E298=0),IF(店舗数一覧_2021!E298=0,"-","★"),(店舗数一覧_2021!E298/店舗数一覧_2020!E298)-1)</f>
        <v>-</v>
      </c>
      <c r="M283" s="27" t="str">
        <f>IF((店舗数一覧_2020!F298=0),IF(店舗数一覧_2021!F298=0,"-","★"),(店舗数一覧_2021!F298/店舗数一覧_2020!F298)-1)</f>
        <v>-</v>
      </c>
      <c r="N283" s="27" t="str">
        <f>IF((店舗数一覧_2020!G298=0),IF(店舗数一覧_2021!G298=0,"-","★"),(店舗数一覧_2021!G298/店舗数一覧_2020!G298)-1)</f>
        <v>-</v>
      </c>
      <c r="O283" s="27">
        <f>IF((店舗数一覧_2020!H298=0),IF(店舗数一覧_2021!H298=0,"-","★"),(店舗数一覧_2021!H298/店舗数一覧_2020!H298)-1)</f>
        <v>0</v>
      </c>
      <c r="P283" s="26"/>
      <c r="Q283" s="26"/>
      <c r="R283" s="26"/>
      <c r="S283" s="26"/>
      <c r="T283" s="26"/>
      <c r="U283" s="26"/>
      <c r="V283" s="26"/>
      <c r="W283" s="26"/>
      <c r="X283" s="26"/>
    </row>
    <row r="284" spans="1:24" s="2" customFormat="1">
      <c r="A284" s="19" t="s">
        <v>299</v>
      </c>
      <c r="B284" s="20" t="s">
        <v>303</v>
      </c>
      <c r="C284" s="26">
        <f>店舗数一覧_2021!C299-店舗数一覧_2020!C299</f>
        <v>0</v>
      </c>
      <c r="D284" s="26">
        <f>店舗数一覧_2021!D299-店舗数一覧_2020!D299</f>
        <v>1</v>
      </c>
      <c r="E284" s="26">
        <f>店舗数一覧_2021!E299-店舗数一覧_2020!E299</f>
        <v>0</v>
      </c>
      <c r="F284" s="26">
        <f>店舗数一覧_2021!F299-店舗数一覧_2020!F299</f>
        <v>0</v>
      </c>
      <c r="G284" s="26">
        <f>店舗数一覧_2021!G299-店舗数一覧_2020!G299</f>
        <v>0</v>
      </c>
      <c r="H284" s="26">
        <f t="shared" si="7"/>
        <v>1</v>
      </c>
      <c r="I284" s="26"/>
      <c r="J284" s="27">
        <f>IF((店舗数一覧_2020!C299=0),IF(店舗数一覧_2021!C299=0,"-","★"),(店舗数一覧_2021!C299/店舗数一覧_2020!C299)-1)</f>
        <v>0</v>
      </c>
      <c r="K284" s="27">
        <f>IF((店舗数一覧_2020!D299=0),IF(店舗数一覧_2021!D299=0,"-","★"),(店舗数一覧_2021!D299/店舗数一覧_2020!D299)-1)</f>
        <v>0.125</v>
      </c>
      <c r="L284" s="27" t="str">
        <f>IF((店舗数一覧_2020!E299=0),IF(店舗数一覧_2021!E299=0,"-","★"),(店舗数一覧_2021!E299/店舗数一覧_2020!E299)-1)</f>
        <v>-</v>
      </c>
      <c r="M284" s="27">
        <f>IF((店舗数一覧_2020!F299=0),IF(店舗数一覧_2021!F299=0,"-","★"),(店舗数一覧_2021!F299/店舗数一覧_2020!F299)-1)</f>
        <v>0</v>
      </c>
      <c r="N284" s="27" t="str">
        <f>IF((店舗数一覧_2020!G299=0),IF(店舗数一覧_2021!G299=0,"-","★"),(店舗数一覧_2021!G299/店舗数一覧_2020!G299)-1)</f>
        <v>-</v>
      </c>
      <c r="O284" s="27">
        <f>IF((店舗数一覧_2020!H299=0),IF(店舗数一覧_2021!H299=0,"-","★"),(店舗数一覧_2021!H299/店舗数一覧_2020!H299)-1)</f>
        <v>4.1666666666666741E-2</v>
      </c>
      <c r="P284" s="26"/>
      <c r="Q284" s="26"/>
      <c r="R284" s="26"/>
      <c r="S284" s="26"/>
      <c r="T284" s="26"/>
      <c r="U284" s="26"/>
      <c r="V284" s="26"/>
      <c r="W284" s="26"/>
      <c r="X284" s="26"/>
    </row>
    <row r="285" spans="1:24" s="2" customFormat="1">
      <c r="A285" s="19" t="s">
        <v>299</v>
      </c>
      <c r="B285" s="20" t="s">
        <v>304</v>
      </c>
      <c r="C285" s="26">
        <f>店舗数一覧_2021!C300-店舗数一覧_2020!C300</f>
        <v>1</v>
      </c>
      <c r="D285" s="26">
        <f>店舗数一覧_2021!D300-店舗数一覧_2020!D300</f>
        <v>0</v>
      </c>
      <c r="E285" s="26">
        <f>店舗数一覧_2021!E300-店舗数一覧_2020!E300</f>
        <v>0</v>
      </c>
      <c r="F285" s="26">
        <f>店舗数一覧_2021!F300-店舗数一覧_2020!F300</f>
        <v>0</v>
      </c>
      <c r="G285" s="26">
        <f>店舗数一覧_2021!G300-店舗数一覧_2020!G300</f>
        <v>0</v>
      </c>
      <c r="H285" s="26">
        <f t="shared" si="7"/>
        <v>1</v>
      </c>
      <c r="I285" s="26"/>
      <c r="J285" s="27">
        <f>IF((店舗数一覧_2020!C300=0),IF(店舗数一覧_2021!C300=0,"-","★"),(店舗数一覧_2021!C300/店舗数一覧_2020!C300)-1)</f>
        <v>0.5</v>
      </c>
      <c r="K285" s="27">
        <f>IF((店舗数一覧_2020!D300=0),IF(店舗数一覧_2021!D300=0,"-","★"),(店舗数一覧_2021!D300/店舗数一覧_2020!D300)-1)</f>
        <v>0</v>
      </c>
      <c r="L285" s="27" t="str">
        <f>IF((店舗数一覧_2020!E300=0),IF(店舗数一覧_2021!E300=0,"-","★"),(店舗数一覧_2021!E300/店舗数一覧_2020!E300)-1)</f>
        <v>-</v>
      </c>
      <c r="M285" s="27" t="str">
        <f>IF((店舗数一覧_2020!F300=0),IF(店舗数一覧_2021!F300=0,"-","★"),(店舗数一覧_2021!F300/店舗数一覧_2020!F300)-1)</f>
        <v>-</v>
      </c>
      <c r="N285" s="27" t="str">
        <f>IF((店舗数一覧_2020!G300=0),IF(店舗数一覧_2021!G300=0,"-","★"),(店舗数一覧_2021!G300/店舗数一覧_2020!G300)-1)</f>
        <v>-</v>
      </c>
      <c r="O285" s="27">
        <f>IF((店舗数一覧_2020!H300=0),IF(店舗数一覧_2021!H300=0,"-","★"),(店舗数一覧_2021!H300/店舗数一覧_2020!H300)-1)</f>
        <v>0.25</v>
      </c>
      <c r="P285" s="26"/>
      <c r="Q285" s="26"/>
      <c r="R285" s="26"/>
      <c r="S285" s="26"/>
      <c r="T285" s="26"/>
      <c r="U285" s="26"/>
      <c r="V285" s="26"/>
      <c r="W285" s="26"/>
      <c r="X285" s="26"/>
    </row>
    <row r="286" spans="1:24" s="2" customFormat="1">
      <c r="A286" s="19" t="s">
        <v>299</v>
      </c>
      <c r="B286" s="20" t="s">
        <v>305</v>
      </c>
      <c r="C286" s="26">
        <f>店舗数一覧_2021!C301-店舗数一覧_2020!C301</f>
        <v>0</v>
      </c>
      <c r="D286" s="26">
        <f>店舗数一覧_2021!D301-店舗数一覧_2020!D301</f>
        <v>0</v>
      </c>
      <c r="E286" s="26">
        <f>店舗数一覧_2021!E301-店舗数一覧_2020!E301</f>
        <v>0</v>
      </c>
      <c r="F286" s="26">
        <f>店舗数一覧_2021!F301-店舗数一覧_2020!F301</f>
        <v>-1</v>
      </c>
      <c r="G286" s="26">
        <f>店舗数一覧_2021!G301-店舗数一覧_2020!G301</f>
        <v>0</v>
      </c>
      <c r="H286" s="26">
        <f t="shared" si="7"/>
        <v>-1</v>
      </c>
      <c r="I286" s="26"/>
      <c r="J286" s="27">
        <f>IF((店舗数一覧_2020!C301=0),IF(店舗数一覧_2021!C301=0,"-","★"),(店舗数一覧_2021!C301/店舗数一覧_2020!C301)-1)</f>
        <v>0</v>
      </c>
      <c r="K286" s="27">
        <f>IF((店舗数一覧_2020!D301=0),IF(店舗数一覧_2021!D301=0,"-","★"),(店舗数一覧_2021!D301/店舗数一覧_2020!D301)-1)</f>
        <v>0</v>
      </c>
      <c r="L286" s="27">
        <f>IF((店舗数一覧_2020!E301=0),IF(店舗数一覧_2021!E301=0,"-","★"),(店舗数一覧_2021!E301/店舗数一覧_2020!E301)-1)</f>
        <v>0</v>
      </c>
      <c r="M286" s="27">
        <f>IF((店舗数一覧_2020!F301=0),IF(店舗数一覧_2021!F301=0,"-","★"),(店舗数一覧_2021!F301/店舗数一覧_2020!F301)-1)</f>
        <v>-0.5</v>
      </c>
      <c r="N286" s="27" t="str">
        <f>IF((店舗数一覧_2020!G301=0),IF(店舗数一覧_2021!G301=0,"-","★"),(店舗数一覧_2021!G301/店舗数一覧_2020!G301)-1)</f>
        <v>-</v>
      </c>
      <c r="O286" s="27">
        <f>IF((店舗数一覧_2020!H301=0),IF(店舗数一覧_2021!H301=0,"-","★"),(店舗数一覧_2021!H301/店舗数一覧_2020!H301)-1)</f>
        <v>-0.11111111111111116</v>
      </c>
      <c r="P286" s="26"/>
      <c r="Q286" s="26"/>
      <c r="R286" s="26"/>
      <c r="S286" s="26"/>
      <c r="T286" s="26"/>
      <c r="U286" s="26"/>
      <c r="V286" s="26"/>
      <c r="W286" s="26"/>
      <c r="X286" s="26"/>
    </row>
    <row r="287" spans="1:24" s="2" customFormat="1">
      <c r="A287" s="19" t="s">
        <v>299</v>
      </c>
      <c r="B287" s="20" t="s">
        <v>306</v>
      </c>
      <c r="C287" s="26">
        <f>店舗数一覧_2021!C302-店舗数一覧_2020!C302</f>
        <v>2</v>
      </c>
      <c r="D287" s="26">
        <f>店舗数一覧_2021!D302-店舗数一覧_2020!D302</f>
        <v>0</v>
      </c>
      <c r="E287" s="26">
        <f>店舗数一覧_2021!E302-店舗数一覧_2020!E302</f>
        <v>0</v>
      </c>
      <c r="F287" s="26">
        <f>店舗数一覧_2021!F302-店舗数一覧_2020!F302</f>
        <v>2</v>
      </c>
      <c r="G287" s="26">
        <f>店舗数一覧_2021!G302-店舗数一覧_2020!G302</f>
        <v>0</v>
      </c>
      <c r="H287" s="26">
        <f t="shared" si="7"/>
        <v>4</v>
      </c>
      <c r="I287" s="26"/>
      <c r="J287" s="27">
        <f>IF((店舗数一覧_2020!C302=0),IF(店舗数一覧_2021!C302=0,"-","★"),(店舗数一覧_2021!C302/店舗数一覧_2020!C302)-1)</f>
        <v>5.0000000000000044E-2</v>
      </c>
      <c r="K287" s="27">
        <f>IF((店舗数一覧_2020!D302=0),IF(店舗数一覧_2021!D302=0,"-","★"),(店舗数一覧_2021!D302/店舗数一覧_2020!D302)-1)</f>
        <v>0</v>
      </c>
      <c r="L287" s="27">
        <f>IF((店舗数一覧_2020!E302=0),IF(店舗数一覧_2021!E302=0,"-","★"),(店舗数一覧_2021!E302/店舗数一覧_2020!E302)-1)</f>
        <v>0</v>
      </c>
      <c r="M287" s="27">
        <f>IF((店舗数一覧_2020!F302=0),IF(店舗数一覧_2021!F302=0,"-","★"),(店舗数一覧_2021!F302/店舗数一覧_2020!F302)-1)</f>
        <v>0.18181818181818188</v>
      </c>
      <c r="N287" s="27">
        <f>IF((店舗数一覧_2020!G302=0),IF(店舗数一覧_2021!G302=0,"-","★"),(店舗数一覧_2021!G302/店舗数一覧_2020!G302)-1)</f>
        <v>0</v>
      </c>
      <c r="O287" s="27">
        <f>IF((店舗数一覧_2020!H302=0),IF(店舗数一覧_2021!H302=0,"-","★"),(店舗数一覧_2021!H302/店舗数一覧_2020!H302)-1)</f>
        <v>4.8780487804878092E-2</v>
      </c>
      <c r="P287" s="26"/>
      <c r="Q287" s="26"/>
      <c r="R287" s="26"/>
      <c r="S287" s="26"/>
      <c r="T287" s="26"/>
      <c r="U287" s="26"/>
      <c r="V287" s="26"/>
      <c r="W287" s="26"/>
      <c r="X287" s="26"/>
    </row>
    <row r="288" spans="1:24" s="2" customFormat="1">
      <c r="A288" s="19" t="s">
        <v>299</v>
      </c>
      <c r="B288" s="20" t="s">
        <v>307</v>
      </c>
      <c r="C288" s="26">
        <f>店舗数一覧_2021!C303-店舗数一覧_2020!C303</f>
        <v>2</v>
      </c>
      <c r="D288" s="26">
        <f>店舗数一覧_2021!D303-店舗数一覧_2020!D303</f>
        <v>0</v>
      </c>
      <c r="E288" s="26">
        <f>店舗数一覧_2021!E303-店舗数一覧_2020!E303</f>
        <v>0</v>
      </c>
      <c r="F288" s="26">
        <f>店舗数一覧_2021!F303-店舗数一覧_2020!F303</f>
        <v>1</v>
      </c>
      <c r="G288" s="26">
        <f>店舗数一覧_2021!G303-店舗数一覧_2020!G303</f>
        <v>0</v>
      </c>
      <c r="H288" s="26">
        <f t="shared" si="7"/>
        <v>3</v>
      </c>
      <c r="I288" s="26"/>
      <c r="J288" s="27">
        <f>IF((店舗数一覧_2020!C303=0),IF(店舗数一覧_2021!C303=0,"-","★"),(店舗数一覧_2021!C303/店舗数一覧_2020!C303)-1)</f>
        <v>0.1333333333333333</v>
      </c>
      <c r="K288" s="27">
        <f>IF((店舗数一覧_2020!D303=0),IF(店舗数一覧_2021!D303=0,"-","★"),(店舗数一覧_2021!D303/店舗数一覧_2020!D303)-1)</f>
        <v>0</v>
      </c>
      <c r="L288" s="27" t="str">
        <f>IF((店舗数一覧_2020!E303=0),IF(店舗数一覧_2021!E303=0,"-","★"),(店舗数一覧_2021!E303/店舗数一覧_2020!E303)-1)</f>
        <v>-</v>
      </c>
      <c r="M288" s="27">
        <f>IF((店舗数一覧_2020!F303=0),IF(店舗数一覧_2021!F303=0,"-","★"),(店舗数一覧_2021!F303/店舗数一覧_2020!F303)-1)</f>
        <v>0.33333333333333326</v>
      </c>
      <c r="N288" s="27">
        <f>IF((店舗数一覧_2020!G303=0),IF(店舗数一覧_2021!G303=0,"-","★"),(店舗数一覧_2021!G303/店舗数一覧_2020!G303)-1)</f>
        <v>0</v>
      </c>
      <c r="O288" s="27">
        <f>IF((店舗数一覧_2020!H303=0),IF(店舗数一覧_2021!H303=0,"-","★"),(店舗数一覧_2021!H303/店舗数一覧_2020!H303)-1)</f>
        <v>0.125</v>
      </c>
      <c r="P288" s="26"/>
      <c r="Q288" s="26"/>
      <c r="R288" s="26"/>
      <c r="S288" s="26"/>
      <c r="T288" s="26"/>
      <c r="U288" s="26"/>
      <c r="V288" s="26"/>
      <c r="W288" s="26"/>
      <c r="X288" s="26"/>
    </row>
    <row r="289" spans="1:24" s="2" customFormat="1">
      <c r="A289" s="19" t="s">
        <v>299</v>
      </c>
      <c r="B289" s="20" t="s">
        <v>308</v>
      </c>
      <c r="C289" s="26">
        <f>店舗数一覧_2021!C304-店舗数一覧_2020!C304</f>
        <v>1</v>
      </c>
      <c r="D289" s="26">
        <f>店舗数一覧_2021!D304-店舗数一覧_2020!D304</f>
        <v>0</v>
      </c>
      <c r="E289" s="26">
        <f>店舗数一覧_2021!E304-店舗数一覧_2020!E304</f>
        <v>0</v>
      </c>
      <c r="F289" s="26">
        <f>店舗数一覧_2021!F304-店舗数一覧_2020!F304</f>
        <v>1</v>
      </c>
      <c r="G289" s="26">
        <f>店舗数一覧_2021!G304-店舗数一覧_2020!G304</f>
        <v>0</v>
      </c>
      <c r="H289" s="26">
        <f t="shared" si="7"/>
        <v>2</v>
      </c>
      <c r="I289" s="26"/>
      <c r="J289" s="27">
        <f>IF((店舗数一覧_2020!C304=0),IF(店舗数一覧_2021!C304=0,"-","★"),(店舗数一覧_2021!C304/店舗数一覧_2020!C304)-1)</f>
        <v>0.25</v>
      </c>
      <c r="K289" s="27">
        <f>IF((店舗数一覧_2020!D304=0),IF(店舗数一覧_2021!D304=0,"-","★"),(店舗数一覧_2021!D304/店舗数一覧_2020!D304)-1)</f>
        <v>0</v>
      </c>
      <c r="L289" s="27" t="str">
        <f>IF((店舗数一覧_2020!E304=0),IF(店舗数一覧_2021!E304=0,"-","★"),(店舗数一覧_2021!E304/店舗数一覧_2020!E304)-1)</f>
        <v>-</v>
      </c>
      <c r="M289" s="27">
        <f>IF((店舗数一覧_2020!F304=0),IF(店舗数一覧_2021!F304=0,"-","★"),(店舗数一覧_2021!F304/店舗数一覧_2020!F304)-1)</f>
        <v>1</v>
      </c>
      <c r="N289" s="27">
        <f>IF((店舗数一覧_2020!G304=0),IF(店舗数一覧_2021!G304=0,"-","★"),(店舗数一覧_2021!G304/店舗数一覧_2020!G304)-1)</f>
        <v>0</v>
      </c>
      <c r="O289" s="27">
        <f>IF((店舗数一覧_2020!H304=0),IF(店舗数一覧_2021!H304=0,"-","★"),(店舗数一覧_2021!H304/店舗数一覧_2020!H304)-1)</f>
        <v>0.25</v>
      </c>
      <c r="P289" s="26"/>
      <c r="Q289" s="26"/>
      <c r="R289" s="26"/>
      <c r="S289" s="26"/>
      <c r="T289" s="26"/>
      <c r="U289" s="26"/>
      <c r="V289" s="26"/>
      <c r="W289" s="26"/>
      <c r="X289" s="26"/>
    </row>
    <row r="290" spans="1:24" s="2" customFormat="1">
      <c r="A290" s="19" t="s">
        <v>299</v>
      </c>
      <c r="B290" s="20" t="s">
        <v>309</v>
      </c>
      <c r="C290" s="26">
        <f>店舗数一覧_2021!C305-店舗数一覧_2020!C305</f>
        <v>1</v>
      </c>
      <c r="D290" s="26">
        <f>店舗数一覧_2021!D305-店舗数一覧_2020!D305</f>
        <v>0</v>
      </c>
      <c r="E290" s="26">
        <f>店舗数一覧_2021!E305-店舗数一覧_2020!E305</f>
        <v>0</v>
      </c>
      <c r="F290" s="26">
        <f>店舗数一覧_2021!F305-店舗数一覧_2020!F305</f>
        <v>0</v>
      </c>
      <c r="G290" s="26">
        <f>店舗数一覧_2021!G305-店舗数一覧_2020!G305</f>
        <v>0</v>
      </c>
      <c r="H290" s="26">
        <f t="shared" si="7"/>
        <v>1</v>
      </c>
      <c r="I290" s="26"/>
      <c r="J290" s="27">
        <f>IF((店舗数一覧_2020!C305=0),IF(店舗数一覧_2021!C305=0,"-","★"),(店舗数一覧_2021!C305/店舗数一覧_2020!C305)-1)</f>
        <v>1</v>
      </c>
      <c r="K290" s="27">
        <f>IF((店舗数一覧_2020!D305=0),IF(店舗数一覧_2021!D305=0,"-","★"),(店舗数一覧_2021!D305/店舗数一覧_2020!D305)-1)</f>
        <v>0</v>
      </c>
      <c r="L290" s="27" t="str">
        <f>IF((店舗数一覧_2020!E305=0),IF(店舗数一覧_2021!E305=0,"-","★"),(店舗数一覧_2021!E305/店舗数一覧_2020!E305)-1)</f>
        <v>-</v>
      </c>
      <c r="M290" s="27" t="str">
        <f>IF((店舗数一覧_2020!F305=0),IF(店舗数一覧_2021!F305=0,"-","★"),(店舗数一覧_2021!F305/店舗数一覧_2020!F305)-1)</f>
        <v>-</v>
      </c>
      <c r="N290" s="27" t="str">
        <f>IF((店舗数一覧_2020!G305=0),IF(店舗数一覧_2021!G305=0,"-","★"),(店舗数一覧_2021!G305/店舗数一覧_2020!G305)-1)</f>
        <v>-</v>
      </c>
      <c r="O290" s="27">
        <f>IF((店舗数一覧_2020!H305=0),IF(店舗数一覧_2021!H305=0,"-","★"),(店舗数一覧_2021!H305/店舗数一覧_2020!H305)-1)</f>
        <v>0.5</v>
      </c>
      <c r="P290" s="26"/>
      <c r="Q290" s="26"/>
      <c r="R290" s="26"/>
      <c r="S290" s="26"/>
      <c r="T290" s="26"/>
      <c r="U290" s="26"/>
      <c r="V290" s="26"/>
      <c r="W290" s="26"/>
      <c r="X290" s="26"/>
    </row>
    <row r="291" spans="1:24" s="2" customFormat="1">
      <c r="A291" s="19" t="s">
        <v>299</v>
      </c>
      <c r="B291" s="20" t="s">
        <v>310</v>
      </c>
      <c r="C291" s="26">
        <f>店舗数一覧_2021!C306-店舗数一覧_2020!C306</f>
        <v>0</v>
      </c>
      <c r="D291" s="26">
        <f>店舗数一覧_2021!D306-店舗数一覧_2020!D306</f>
        <v>0</v>
      </c>
      <c r="E291" s="26">
        <f>店舗数一覧_2021!E306-店舗数一覧_2020!E306</f>
        <v>0</v>
      </c>
      <c r="F291" s="26">
        <f>店舗数一覧_2021!F306-店舗数一覧_2020!F306</f>
        <v>0</v>
      </c>
      <c r="G291" s="26">
        <f>店舗数一覧_2021!G306-店舗数一覧_2020!G306</f>
        <v>0</v>
      </c>
      <c r="H291" s="26">
        <f t="shared" si="7"/>
        <v>0</v>
      </c>
      <c r="I291" s="26"/>
      <c r="J291" s="27">
        <f>IF((店舗数一覧_2020!C306=0),IF(店舗数一覧_2021!C306=0,"-","★"),(店舗数一覧_2021!C306/店舗数一覧_2020!C306)-1)</f>
        <v>0</v>
      </c>
      <c r="K291" s="27" t="str">
        <f>IF((店舗数一覧_2020!D306=0),IF(店舗数一覧_2021!D306=0,"-","★"),(店舗数一覧_2021!D306/店舗数一覧_2020!D306)-1)</f>
        <v>-</v>
      </c>
      <c r="L291" s="27" t="str">
        <f>IF((店舗数一覧_2020!E306=0),IF(店舗数一覧_2021!E306=0,"-","★"),(店舗数一覧_2021!E306/店舗数一覧_2020!E306)-1)</f>
        <v>-</v>
      </c>
      <c r="M291" s="27" t="str">
        <f>IF((店舗数一覧_2020!F306=0),IF(店舗数一覧_2021!F306=0,"-","★"),(店舗数一覧_2021!F306/店舗数一覧_2020!F306)-1)</f>
        <v>-</v>
      </c>
      <c r="N291" s="27" t="str">
        <f>IF((店舗数一覧_2020!G306=0),IF(店舗数一覧_2021!G306=0,"-","★"),(店舗数一覧_2021!G306/店舗数一覧_2020!G306)-1)</f>
        <v>-</v>
      </c>
      <c r="O291" s="27">
        <f>IF((店舗数一覧_2020!H306=0),IF(店舗数一覧_2021!H306=0,"-","★"),(店舗数一覧_2021!H306/店舗数一覧_2020!H306)-1)</f>
        <v>0</v>
      </c>
      <c r="P291" s="26"/>
      <c r="Q291" s="26"/>
      <c r="R291" s="26"/>
      <c r="S291" s="26"/>
      <c r="T291" s="26"/>
      <c r="U291" s="26"/>
      <c r="V291" s="26"/>
      <c r="W291" s="26"/>
      <c r="X291" s="26"/>
    </row>
    <row r="292" spans="1:24" s="2" customFormat="1">
      <c r="A292" s="19" t="s">
        <v>299</v>
      </c>
      <c r="B292" s="20" t="s">
        <v>311</v>
      </c>
      <c r="C292" s="26">
        <f>店舗数一覧_2021!C307-店舗数一覧_2020!C307</f>
        <v>0</v>
      </c>
      <c r="D292" s="26">
        <f>店舗数一覧_2021!D307-店舗数一覧_2020!D307</f>
        <v>0</v>
      </c>
      <c r="E292" s="26">
        <f>店舗数一覧_2021!E307-店舗数一覧_2020!E307</f>
        <v>0</v>
      </c>
      <c r="F292" s="26">
        <f>店舗数一覧_2021!F307-店舗数一覧_2020!F307</f>
        <v>0</v>
      </c>
      <c r="G292" s="26">
        <f>店舗数一覧_2021!G307-店舗数一覧_2020!G307</f>
        <v>0</v>
      </c>
      <c r="H292" s="26">
        <f t="shared" si="7"/>
        <v>0</v>
      </c>
      <c r="I292" s="26"/>
      <c r="J292" s="27" t="str">
        <f>IF((店舗数一覧_2020!C307=0),IF(店舗数一覧_2021!C307=0,"-","★"),(店舗数一覧_2021!C307/店舗数一覧_2020!C307)-1)</f>
        <v>-</v>
      </c>
      <c r="K292" s="27" t="str">
        <f>IF((店舗数一覧_2020!D307=0),IF(店舗数一覧_2021!D307=0,"-","★"),(店舗数一覧_2021!D307/店舗数一覧_2020!D307)-1)</f>
        <v>-</v>
      </c>
      <c r="L292" s="27" t="str">
        <f>IF((店舗数一覧_2020!E307=0),IF(店舗数一覧_2021!E307=0,"-","★"),(店舗数一覧_2021!E307/店舗数一覧_2020!E307)-1)</f>
        <v>-</v>
      </c>
      <c r="M292" s="27" t="str">
        <f>IF((店舗数一覧_2020!F307=0),IF(店舗数一覧_2021!F307=0,"-","★"),(店舗数一覧_2021!F307/店舗数一覧_2020!F307)-1)</f>
        <v>-</v>
      </c>
      <c r="N292" s="27" t="str">
        <f>IF((店舗数一覧_2020!G307=0),IF(店舗数一覧_2021!G307=0,"-","★"),(店舗数一覧_2021!G307/店舗数一覧_2020!G307)-1)</f>
        <v>-</v>
      </c>
      <c r="O292" s="27" t="str">
        <f>IF((店舗数一覧_2020!H307=0),IF(店舗数一覧_2021!H307=0,"-","★"),(店舗数一覧_2021!H307/店舗数一覧_2020!H307)-1)</f>
        <v>-</v>
      </c>
      <c r="P292" s="26"/>
      <c r="Q292" s="26"/>
      <c r="R292" s="26"/>
      <c r="S292" s="26"/>
      <c r="T292" s="26"/>
      <c r="U292" s="26"/>
      <c r="V292" s="26"/>
      <c r="W292" s="26"/>
      <c r="X292" s="26"/>
    </row>
    <row r="293" spans="1:24" s="2" customFormat="1">
      <c r="A293" s="19" t="s">
        <v>299</v>
      </c>
      <c r="B293" s="20" t="s">
        <v>312</v>
      </c>
      <c r="C293" s="26">
        <f>店舗数一覧_2021!C308-店舗数一覧_2020!C308</f>
        <v>0</v>
      </c>
      <c r="D293" s="26">
        <f>店舗数一覧_2021!D308-店舗数一覧_2020!D308</f>
        <v>0</v>
      </c>
      <c r="E293" s="26">
        <f>店舗数一覧_2021!E308-店舗数一覧_2020!E308</f>
        <v>1</v>
      </c>
      <c r="F293" s="26">
        <f>店舗数一覧_2021!F308-店舗数一覧_2020!F308</f>
        <v>-1</v>
      </c>
      <c r="G293" s="26">
        <f>店舗数一覧_2021!G308-店舗数一覧_2020!G308</f>
        <v>0</v>
      </c>
      <c r="H293" s="26">
        <f t="shared" si="7"/>
        <v>0</v>
      </c>
      <c r="I293" s="26"/>
      <c r="J293" s="27">
        <f>IF((店舗数一覧_2020!C308=0),IF(店舗数一覧_2021!C308=0,"-","★"),(店舗数一覧_2021!C308/店舗数一覧_2020!C308)-1)</f>
        <v>0</v>
      </c>
      <c r="K293" s="27">
        <f>IF((店舗数一覧_2020!D308=0),IF(店舗数一覧_2021!D308=0,"-","★"),(店舗数一覧_2021!D308/店舗数一覧_2020!D308)-1)</f>
        <v>0</v>
      </c>
      <c r="L293" s="27" t="str">
        <f>IF((店舗数一覧_2020!E308=0),IF(店舗数一覧_2021!E308=0,"-","★"),(店舗数一覧_2021!E308/店舗数一覧_2020!E308)-1)</f>
        <v>★</v>
      </c>
      <c r="M293" s="27">
        <f>IF((店舗数一覧_2020!F308=0),IF(店舗数一覧_2021!F308=0,"-","★"),(店舗数一覧_2021!F308/店舗数一覧_2020!F308)-1)</f>
        <v>-0.33333333333333337</v>
      </c>
      <c r="N293" s="27">
        <f>IF((店舗数一覧_2020!G308=0),IF(店舗数一覧_2021!G308=0,"-","★"),(店舗数一覧_2021!G308/店舗数一覧_2020!G308)-1)</f>
        <v>0</v>
      </c>
      <c r="O293" s="27">
        <f>IF((店舗数一覧_2020!H308=0),IF(店舗数一覧_2021!H308=0,"-","★"),(店舗数一覧_2021!H308/店舗数一覧_2020!H308)-1)</f>
        <v>0</v>
      </c>
      <c r="P293" s="26"/>
      <c r="Q293" s="26"/>
      <c r="R293" s="26"/>
      <c r="S293" s="26"/>
      <c r="T293" s="26"/>
      <c r="U293" s="26"/>
      <c r="V293" s="26"/>
      <c r="W293" s="26"/>
      <c r="X293" s="26"/>
    </row>
    <row r="294" spans="1:24" s="2" customFormat="1">
      <c r="A294" s="19" t="s">
        <v>299</v>
      </c>
      <c r="B294" s="20" t="s">
        <v>313</v>
      </c>
      <c r="C294" s="26">
        <f>店舗数一覧_2021!C309-店舗数一覧_2020!C309</f>
        <v>0</v>
      </c>
      <c r="D294" s="26">
        <f>店舗数一覧_2021!D309-店舗数一覧_2020!D309</f>
        <v>1</v>
      </c>
      <c r="E294" s="26">
        <f>店舗数一覧_2021!E309-店舗数一覧_2020!E309</f>
        <v>0</v>
      </c>
      <c r="F294" s="26">
        <f>店舗数一覧_2021!F309-店舗数一覧_2020!F309</f>
        <v>0</v>
      </c>
      <c r="G294" s="26">
        <f>店舗数一覧_2021!G309-店舗数一覧_2020!G309</f>
        <v>0</v>
      </c>
      <c r="H294" s="26">
        <f t="shared" si="7"/>
        <v>1</v>
      </c>
      <c r="I294" s="26"/>
      <c r="J294" s="27">
        <f>IF((店舗数一覧_2020!C309=0),IF(店舗数一覧_2021!C309=0,"-","★"),(店舗数一覧_2021!C309/店舗数一覧_2020!C309)-1)</f>
        <v>0</v>
      </c>
      <c r="K294" s="27">
        <f>IF((店舗数一覧_2020!D309=0),IF(店舗数一覧_2021!D309=0,"-","★"),(店舗数一覧_2021!D309/店舗数一覧_2020!D309)-1)</f>
        <v>0.19999999999999996</v>
      </c>
      <c r="L294" s="27" t="str">
        <f>IF((店舗数一覧_2020!E309=0),IF(店舗数一覧_2021!E309=0,"-","★"),(店舗数一覧_2021!E309/店舗数一覧_2020!E309)-1)</f>
        <v>-</v>
      </c>
      <c r="M294" s="27" t="str">
        <f>IF((店舗数一覧_2020!F309=0),IF(店舗数一覧_2021!F309=0,"-","★"),(店舗数一覧_2021!F309/店舗数一覧_2020!F309)-1)</f>
        <v>-</v>
      </c>
      <c r="N294" s="27" t="str">
        <f>IF((店舗数一覧_2020!G309=0),IF(店舗数一覧_2021!G309=0,"-","★"),(店舗数一覧_2021!G309/店舗数一覧_2020!G309)-1)</f>
        <v>-</v>
      </c>
      <c r="O294" s="27">
        <f>IF((店舗数一覧_2020!H309=0),IF(店舗数一覧_2021!H309=0,"-","★"),(店舗数一覧_2021!H309/店舗数一覧_2020!H309)-1)</f>
        <v>0.11111111111111116</v>
      </c>
      <c r="P294" s="26"/>
      <c r="Q294" s="26"/>
      <c r="R294" s="26"/>
      <c r="S294" s="26"/>
      <c r="T294" s="26"/>
      <c r="U294" s="26"/>
      <c r="V294" s="26"/>
      <c r="W294" s="26"/>
      <c r="X294" s="26"/>
    </row>
    <row r="295" spans="1:24" s="2" customFormat="1">
      <c r="A295" s="19" t="s">
        <v>299</v>
      </c>
      <c r="B295" s="20" t="s">
        <v>314</v>
      </c>
      <c r="C295" s="26">
        <f>店舗数一覧_2021!C310-店舗数一覧_2020!C310</f>
        <v>0</v>
      </c>
      <c r="D295" s="26">
        <f>店舗数一覧_2021!D310-店舗数一覧_2020!D310</f>
        <v>0</v>
      </c>
      <c r="E295" s="26">
        <f>店舗数一覧_2021!E310-店舗数一覧_2020!E310</f>
        <v>0</v>
      </c>
      <c r="F295" s="26">
        <f>店舗数一覧_2021!F310-店舗数一覧_2020!F310</f>
        <v>1</v>
      </c>
      <c r="G295" s="26">
        <f>店舗数一覧_2021!G310-店舗数一覧_2020!G310</f>
        <v>0</v>
      </c>
      <c r="H295" s="26">
        <f t="shared" si="7"/>
        <v>1</v>
      </c>
      <c r="I295" s="26"/>
      <c r="J295" s="27">
        <f>IF((店舗数一覧_2020!C310=0),IF(店舗数一覧_2021!C310=0,"-","★"),(店舗数一覧_2021!C310/店舗数一覧_2020!C310)-1)</f>
        <v>0</v>
      </c>
      <c r="K295" s="27">
        <f>IF((店舗数一覧_2020!D310=0),IF(店舗数一覧_2021!D310=0,"-","★"),(店舗数一覧_2021!D310/店舗数一覧_2020!D310)-1)</f>
        <v>0</v>
      </c>
      <c r="L295" s="27" t="str">
        <f>IF((店舗数一覧_2020!E310=0),IF(店舗数一覧_2021!E310=0,"-","★"),(店舗数一覧_2021!E310/店舗数一覧_2020!E310)-1)</f>
        <v>-</v>
      </c>
      <c r="M295" s="27" t="str">
        <f>IF((店舗数一覧_2020!F310=0),IF(店舗数一覧_2021!F310=0,"-","★"),(店舗数一覧_2021!F310/店舗数一覧_2020!F310)-1)</f>
        <v>★</v>
      </c>
      <c r="N295" s="27" t="str">
        <f>IF((店舗数一覧_2020!G310=0),IF(店舗数一覧_2021!G310=0,"-","★"),(店舗数一覧_2021!G310/店舗数一覧_2020!G310)-1)</f>
        <v>-</v>
      </c>
      <c r="O295" s="27">
        <f>IF((店舗数一覧_2020!H310=0),IF(店舗数一覧_2021!H310=0,"-","★"),(店舗数一覧_2021!H310/店舗数一覧_2020!H310)-1)</f>
        <v>0.16666666666666674</v>
      </c>
      <c r="P295" s="26"/>
      <c r="Q295" s="26"/>
      <c r="R295" s="26"/>
      <c r="S295" s="26"/>
      <c r="T295" s="26"/>
      <c r="U295" s="26"/>
      <c r="V295" s="26"/>
      <c r="W295" s="26"/>
      <c r="X295" s="26"/>
    </row>
    <row r="296" spans="1:24" s="2" customFormat="1">
      <c r="A296" s="19" t="s">
        <v>299</v>
      </c>
      <c r="B296" s="20" t="s">
        <v>315</v>
      </c>
      <c r="C296" s="26">
        <f>店舗数一覧_2021!C311-店舗数一覧_2020!C311</f>
        <v>1</v>
      </c>
      <c r="D296" s="26">
        <f>店舗数一覧_2021!D311-店舗数一覧_2020!D311</f>
        <v>0</v>
      </c>
      <c r="E296" s="26">
        <f>店舗数一覧_2021!E311-店舗数一覧_2020!E311</f>
        <v>0</v>
      </c>
      <c r="F296" s="26">
        <f>店舗数一覧_2021!F311-店舗数一覧_2020!F311</f>
        <v>0</v>
      </c>
      <c r="G296" s="26">
        <f>店舗数一覧_2021!G311-店舗数一覧_2020!G311</f>
        <v>0</v>
      </c>
      <c r="H296" s="26">
        <f t="shared" si="7"/>
        <v>1</v>
      </c>
      <c r="I296" s="26"/>
      <c r="J296" s="27">
        <f>IF((店舗数一覧_2020!C311=0),IF(店舗数一覧_2021!C311=0,"-","★"),(店舗数一覧_2021!C311/店舗数一覧_2020!C311)-1)</f>
        <v>0.5</v>
      </c>
      <c r="K296" s="27">
        <f>IF((店舗数一覧_2020!D311=0),IF(店舗数一覧_2021!D311=0,"-","★"),(店舗数一覧_2021!D311/店舗数一覧_2020!D311)-1)</f>
        <v>0</v>
      </c>
      <c r="L296" s="27" t="str">
        <f>IF((店舗数一覧_2020!E311=0),IF(店舗数一覧_2021!E311=0,"-","★"),(店舗数一覧_2021!E311/店舗数一覧_2020!E311)-1)</f>
        <v>-</v>
      </c>
      <c r="M296" s="27">
        <f>IF((店舗数一覧_2020!F311=0),IF(店舗数一覧_2021!F311=0,"-","★"),(店舗数一覧_2021!F311/店舗数一覧_2020!F311)-1)</f>
        <v>0</v>
      </c>
      <c r="N296" s="27" t="str">
        <f>IF((店舗数一覧_2020!G311=0),IF(店舗数一覧_2021!G311=0,"-","★"),(店舗数一覧_2021!G311/店舗数一覧_2020!G311)-1)</f>
        <v>-</v>
      </c>
      <c r="O296" s="27">
        <f>IF((店舗数一覧_2020!H311=0),IF(店舗数一覧_2021!H311=0,"-","★"),(店舗数一覧_2021!H311/店舗数一覧_2020!H311)-1)</f>
        <v>0.25</v>
      </c>
      <c r="P296" s="26"/>
      <c r="Q296" s="26"/>
      <c r="R296" s="26"/>
      <c r="S296" s="26"/>
      <c r="T296" s="26"/>
      <c r="U296" s="26"/>
      <c r="V296" s="26"/>
      <c r="W296" s="26"/>
      <c r="X296" s="26"/>
    </row>
    <row r="297" spans="1:24" s="2" customFormat="1">
      <c r="A297" s="19" t="s">
        <v>299</v>
      </c>
      <c r="B297" s="20" t="s">
        <v>316</v>
      </c>
      <c r="C297" s="26">
        <f>店舗数一覧_2021!C312-店舗数一覧_2020!C312</f>
        <v>0</v>
      </c>
      <c r="D297" s="26">
        <f>店舗数一覧_2021!D312-店舗数一覧_2020!D312</f>
        <v>0</v>
      </c>
      <c r="E297" s="26">
        <f>店舗数一覧_2021!E312-店舗数一覧_2020!E312</f>
        <v>0</v>
      </c>
      <c r="F297" s="26">
        <f>店舗数一覧_2021!F312-店舗数一覧_2020!F312</f>
        <v>0</v>
      </c>
      <c r="G297" s="26">
        <f>店舗数一覧_2021!G312-店舗数一覧_2020!G312</f>
        <v>0</v>
      </c>
      <c r="H297" s="26">
        <f t="shared" si="7"/>
        <v>0</v>
      </c>
      <c r="I297" s="26"/>
      <c r="J297" s="27" t="str">
        <f>IF((店舗数一覧_2020!C312=0),IF(店舗数一覧_2021!C312=0,"-","★"),(店舗数一覧_2021!C312/店舗数一覧_2020!C312)-1)</f>
        <v>-</v>
      </c>
      <c r="K297" s="27" t="str">
        <f>IF((店舗数一覧_2020!D312=0),IF(店舗数一覧_2021!D312=0,"-","★"),(店舗数一覧_2021!D312/店舗数一覧_2020!D312)-1)</f>
        <v>-</v>
      </c>
      <c r="L297" s="27" t="str">
        <f>IF((店舗数一覧_2020!E312=0),IF(店舗数一覧_2021!E312=0,"-","★"),(店舗数一覧_2021!E312/店舗数一覧_2020!E312)-1)</f>
        <v>-</v>
      </c>
      <c r="M297" s="27" t="str">
        <f>IF((店舗数一覧_2020!F312=0),IF(店舗数一覧_2021!F312=0,"-","★"),(店舗数一覧_2021!F312/店舗数一覧_2020!F312)-1)</f>
        <v>-</v>
      </c>
      <c r="N297" s="27" t="str">
        <f>IF((店舗数一覧_2020!G312=0),IF(店舗数一覧_2021!G312=0,"-","★"),(店舗数一覧_2021!G312/店舗数一覧_2020!G312)-1)</f>
        <v>-</v>
      </c>
      <c r="O297" s="27" t="str">
        <f>IF((店舗数一覧_2020!H312=0),IF(店舗数一覧_2021!H312=0,"-","★"),(店舗数一覧_2021!H312/店舗数一覧_2020!H312)-1)</f>
        <v>-</v>
      </c>
      <c r="P297" s="26"/>
      <c r="Q297" s="26"/>
      <c r="R297" s="26"/>
      <c r="S297" s="26"/>
      <c r="T297" s="26"/>
      <c r="U297" s="26"/>
      <c r="V297" s="26"/>
      <c r="W297" s="26"/>
      <c r="X297" s="26"/>
    </row>
    <row r="298" spans="1:24" s="2" customFormat="1">
      <c r="A298" s="19" t="s">
        <v>299</v>
      </c>
      <c r="B298" s="20" t="s">
        <v>317</v>
      </c>
      <c r="C298" s="26">
        <f>店舗数一覧_2021!C313-店舗数一覧_2020!C313</f>
        <v>0</v>
      </c>
      <c r="D298" s="26">
        <f>店舗数一覧_2021!D313-店舗数一覧_2020!D313</f>
        <v>0</v>
      </c>
      <c r="E298" s="26">
        <f>店舗数一覧_2021!E313-店舗数一覧_2020!E313</f>
        <v>0</v>
      </c>
      <c r="F298" s="26">
        <f>店舗数一覧_2021!F313-店舗数一覧_2020!F313</f>
        <v>0</v>
      </c>
      <c r="G298" s="26">
        <f>店舗数一覧_2021!G313-店舗数一覧_2020!G313</f>
        <v>0</v>
      </c>
      <c r="H298" s="26">
        <f t="shared" si="7"/>
        <v>0</v>
      </c>
      <c r="I298" s="26"/>
      <c r="J298" s="27">
        <f>IF((店舗数一覧_2020!C313=0),IF(店舗数一覧_2021!C313=0,"-","★"),(店舗数一覧_2021!C313/店舗数一覧_2020!C313)-1)</f>
        <v>0</v>
      </c>
      <c r="K298" s="27">
        <f>IF((店舗数一覧_2020!D313=0),IF(店舗数一覧_2021!D313=0,"-","★"),(店舗数一覧_2021!D313/店舗数一覧_2020!D313)-1)</f>
        <v>0</v>
      </c>
      <c r="L298" s="27" t="str">
        <f>IF((店舗数一覧_2020!E313=0),IF(店舗数一覧_2021!E313=0,"-","★"),(店舗数一覧_2021!E313/店舗数一覧_2020!E313)-1)</f>
        <v>-</v>
      </c>
      <c r="M298" s="27" t="str">
        <f>IF((店舗数一覧_2020!F313=0),IF(店舗数一覧_2021!F313=0,"-","★"),(店舗数一覧_2021!F313/店舗数一覧_2020!F313)-1)</f>
        <v>-</v>
      </c>
      <c r="N298" s="27" t="str">
        <f>IF((店舗数一覧_2020!G313=0),IF(店舗数一覧_2021!G313=0,"-","★"),(店舗数一覧_2021!G313/店舗数一覧_2020!G313)-1)</f>
        <v>-</v>
      </c>
      <c r="O298" s="27">
        <f>IF((店舗数一覧_2020!H313=0),IF(店舗数一覧_2021!H313=0,"-","★"),(店舗数一覧_2021!H313/店舗数一覧_2020!H313)-1)</f>
        <v>0</v>
      </c>
      <c r="P298" s="26"/>
      <c r="Q298" s="26"/>
      <c r="R298" s="26"/>
      <c r="S298" s="26"/>
      <c r="T298" s="26"/>
      <c r="U298" s="26"/>
      <c r="V298" s="26"/>
      <c r="W298" s="26"/>
      <c r="X298" s="26"/>
    </row>
    <row r="299" spans="1:24" s="2" customFormat="1">
      <c r="A299" s="19" t="s">
        <v>299</v>
      </c>
      <c r="B299" s="20" t="s">
        <v>318</v>
      </c>
      <c r="C299" s="26">
        <f>店舗数一覧_2021!C314-店舗数一覧_2020!C314</f>
        <v>0</v>
      </c>
      <c r="D299" s="26">
        <f>店舗数一覧_2021!D314-店舗数一覧_2020!D314</f>
        <v>2</v>
      </c>
      <c r="E299" s="26">
        <f>店舗数一覧_2021!E314-店舗数一覧_2020!E314</f>
        <v>0</v>
      </c>
      <c r="F299" s="26">
        <f>店舗数一覧_2021!F314-店舗数一覧_2020!F314</f>
        <v>0</v>
      </c>
      <c r="G299" s="26">
        <f>店舗数一覧_2021!G314-店舗数一覧_2020!G314</f>
        <v>0</v>
      </c>
      <c r="H299" s="26">
        <f t="shared" si="7"/>
        <v>2</v>
      </c>
      <c r="I299" s="26"/>
      <c r="J299" s="27">
        <f>IF((店舗数一覧_2020!C314=0),IF(店舗数一覧_2021!C314=0,"-","★"),(店舗数一覧_2021!C314/店舗数一覧_2020!C314)-1)</f>
        <v>0</v>
      </c>
      <c r="K299" s="27">
        <f>IF((店舗数一覧_2020!D314=0),IF(店舗数一覧_2021!D314=0,"-","★"),(店舗数一覧_2021!D314/店舗数一覧_2020!D314)-1)</f>
        <v>0.5</v>
      </c>
      <c r="L299" s="27">
        <f>IF((店舗数一覧_2020!E314=0),IF(店舗数一覧_2021!E314=0,"-","★"),(店舗数一覧_2021!E314/店舗数一覧_2020!E314)-1)</f>
        <v>0</v>
      </c>
      <c r="M299" s="27">
        <f>IF((店舗数一覧_2020!F314=0),IF(店舗数一覧_2021!F314=0,"-","★"),(店舗数一覧_2021!F314/店舗数一覧_2020!F314)-1)</f>
        <v>0</v>
      </c>
      <c r="N299" s="27" t="str">
        <f>IF((店舗数一覧_2020!G314=0),IF(店舗数一覧_2021!G314=0,"-","★"),(店舗数一覧_2021!G314/店舗数一覧_2020!G314)-1)</f>
        <v>-</v>
      </c>
      <c r="O299" s="27">
        <f>IF((店舗数一覧_2020!H314=0),IF(店舗数一覧_2021!H314=0,"-","★"),(店舗数一覧_2021!H314/店舗数一覧_2020!H314)-1)</f>
        <v>0.10000000000000009</v>
      </c>
      <c r="P299" s="26"/>
      <c r="Q299" s="26"/>
      <c r="R299" s="26"/>
      <c r="S299" s="26"/>
      <c r="T299" s="26"/>
      <c r="U299" s="26"/>
      <c r="V299" s="26"/>
      <c r="W299" s="26"/>
      <c r="X299" s="26"/>
    </row>
    <row r="300" spans="1:24" s="2" customFormat="1">
      <c r="A300" s="19" t="s">
        <v>299</v>
      </c>
      <c r="B300" s="20" t="s">
        <v>319</v>
      </c>
      <c r="C300" s="26">
        <f>店舗数一覧_2021!C315-店舗数一覧_2020!C315</f>
        <v>0</v>
      </c>
      <c r="D300" s="26">
        <f>店舗数一覧_2021!D315-店舗数一覧_2020!D315</f>
        <v>0</v>
      </c>
      <c r="E300" s="26">
        <f>店舗数一覧_2021!E315-店舗数一覧_2020!E315</f>
        <v>0</v>
      </c>
      <c r="F300" s="26">
        <f>店舗数一覧_2021!F315-店舗数一覧_2020!F315</f>
        <v>1</v>
      </c>
      <c r="G300" s="26">
        <f>店舗数一覧_2021!G315-店舗数一覧_2020!G315</f>
        <v>0</v>
      </c>
      <c r="H300" s="26">
        <f t="shared" si="7"/>
        <v>1</v>
      </c>
      <c r="I300" s="26"/>
      <c r="J300" s="27" t="str">
        <f>IF((店舗数一覧_2020!C315=0),IF(店舗数一覧_2021!C315=0,"-","★"),(店舗数一覧_2021!C315/店舗数一覧_2020!C315)-1)</f>
        <v>-</v>
      </c>
      <c r="K300" s="27" t="str">
        <f>IF((店舗数一覧_2020!D315=0),IF(店舗数一覧_2021!D315=0,"-","★"),(店舗数一覧_2021!D315/店舗数一覧_2020!D315)-1)</f>
        <v>-</v>
      </c>
      <c r="L300" s="27" t="str">
        <f>IF((店舗数一覧_2020!E315=0),IF(店舗数一覧_2021!E315=0,"-","★"),(店舗数一覧_2021!E315/店舗数一覧_2020!E315)-1)</f>
        <v>-</v>
      </c>
      <c r="M300" s="27" t="str">
        <f>IF((店舗数一覧_2020!F315=0),IF(店舗数一覧_2021!F315=0,"-","★"),(店舗数一覧_2021!F315/店舗数一覧_2020!F315)-1)</f>
        <v>★</v>
      </c>
      <c r="N300" s="27" t="str">
        <f>IF((店舗数一覧_2020!G315=0),IF(店舗数一覧_2021!G315=0,"-","★"),(店舗数一覧_2021!G315/店舗数一覧_2020!G315)-1)</f>
        <v>-</v>
      </c>
      <c r="O300" s="27" t="str">
        <f>IF((店舗数一覧_2020!H315=0),IF(店舗数一覧_2021!H315=0,"-","★"),(店舗数一覧_2021!H315/店舗数一覧_2020!H315)-1)</f>
        <v>★</v>
      </c>
      <c r="P300" s="26"/>
      <c r="Q300" s="26"/>
      <c r="R300" s="26"/>
      <c r="S300" s="26"/>
      <c r="T300" s="26"/>
      <c r="U300" s="26"/>
      <c r="V300" s="26"/>
      <c r="W300" s="26"/>
      <c r="X300" s="26"/>
    </row>
    <row r="301" spans="1:24" s="2" customFormat="1">
      <c r="A301" s="19" t="s">
        <v>299</v>
      </c>
      <c r="B301" s="20" t="s">
        <v>320</v>
      </c>
      <c r="C301" s="26">
        <f>店舗数一覧_2021!C316-店舗数一覧_2020!C316</f>
        <v>1</v>
      </c>
      <c r="D301" s="26">
        <f>店舗数一覧_2021!D316-店舗数一覧_2020!D316</f>
        <v>0</v>
      </c>
      <c r="E301" s="26">
        <f>店舗数一覧_2021!E316-店舗数一覧_2020!E316</f>
        <v>0</v>
      </c>
      <c r="F301" s="26">
        <f>店舗数一覧_2021!F316-店舗数一覧_2020!F316</f>
        <v>0</v>
      </c>
      <c r="G301" s="26">
        <f>店舗数一覧_2021!G316-店舗数一覧_2020!G316</f>
        <v>0</v>
      </c>
      <c r="H301" s="26">
        <f t="shared" si="7"/>
        <v>1</v>
      </c>
      <c r="I301" s="26"/>
      <c r="J301" s="27" t="str">
        <f>IF((店舗数一覧_2020!C316=0),IF(店舗数一覧_2021!C316=0,"-","★"),(店舗数一覧_2021!C316/店舗数一覧_2020!C316)-1)</f>
        <v>★</v>
      </c>
      <c r="K301" s="27">
        <f>IF((店舗数一覧_2020!D316=0),IF(店舗数一覧_2021!D316=0,"-","★"),(店舗数一覧_2021!D316/店舗数一覧_2020!D316)-1)</f>
        <v>0</v>
      </c>
      <c r="L301" s="27" t="str">
        <f>IF((店舗数一覧_2020!E316=0),IF(店舗数一覧_2021!E316=0,"-","★"),(店舗数一覧_2021!E316/店舗数一覧_2020!E316)-1)</f>
        <v>-</v>
      </c>
      <c r="M301" s="27" t="str">
        <f>IF((店舗数一覧_2020!F316=0),IF(店舗数一覧_2021!F316=0,"-","★"),(店舗数一覧_2021!F316/店舗数一覧_2020!F316)-1)</f>
        <v>-</v>
      </c>
      <c r="N301" s="27" t="str">
        <f>IF((店舗数一覧_2020!G316=0),IF(店舗数一覧_2021!G316=0,"-","★"),(店舗数一覧_2021!G316/店舗数一覧_2020!G316)-1)</f>
        <v>-</v>
      </c>
      <c r="O301" s="27">
        <f>IF((店舗数一覧_2020!H316=0),IF(店舗数一覧_2021!H316=0,"-","★"),(店舗数一覧_2021!H316/店舗数一覧_2020!H316)-1)</f>
        <v>1</v>
      </c>
      <c r="P301" s="26"/>
      <c r="Q301" s="26"/>
      <c r="R301" s="26"/>
      <c r="S301" s="26"/>
      <c r="T301" s="26"/>
      <c r="U301" s="26"/>
      <c r="V301" s="26"/>
      <c r="W301" s="26"/>
      <c r="X301" s="26"/>
    </row>
    <row r="302" spans="1:24" s="2" customFormat="1">
      <c r="A302" s="19" t="s">
        <v>299</v>
      </c>
      <c r="B302" s="20" t="s">
        <v>321</v>
      </c>
      <c r="C302" s="26">
        <f>店舗数一覧_2021!C317-店舗数一覧_2020!C317</f>
        <v>0</v>
      </c>
      <c r="D302" s="26">
        <f>店舗数一覧_2021!D317-店舗数一覧_2020!D317</f>
        <v>0</v>
      </c>
      <c r="E302" s="26">
        <f>店舗数一覧_2021!E317-店舗数一覧_2020!E317</f>
        <v>0</v>
      </c>
      <c r="F302" s="26">
        <f>店舗数一覧_2021!F317-店舗数一覧_2020!F317</f>
        <v>0</v>
      </c>
      <c r="G302" s="26">
        <f>店舗数一覧_2021!G317-店舗数一覧_2020!G317</f>
        <v>0</v>
      </c>
      <c r="H302" s="26">
        <f t="shared" si="7"/>
        <v>0</v>
      </c>
      <c r="I302" s="26"/>
      <c r="J302" s="27">
        <f>IF((店舗数一覧_2020!C317=0),IF(店舗数一覧_2021!C317=0,"-","★"),(店舗数一覧_2021!C317/店舗数一覧_2020!C317)-1)</f>
        <v>0</v>
      </c>
      <c r="K302" s="27">
        <f>IF((店舗数一覧_2020!D317=0),IF(店舗数一覧_2021!D317=0,"-","★"),(店舗数一覧_2021!D317/店舗数一覧_2020!D317)-1)</f>
        <v>0</v>
      </c>
      <c r="L302" s="27" t="str">
        <f>IF((店舗数一覧_2020!E317=0),IF(店舗数一覧_2021!E317=0,"-","★"),(店舗数一覧_2021!E317/店舗数一覧_2020!E317)-1)</f>
        <v>-</v>
      </c>
      <c r="M302" s="27" t="str">
        <f>IF((店舗数一覧_2020!F317=0),IF(店舗数一覧_2021!F317=0,"-","★"),(店舗数一覧_2021!F317/店舗数一覧_2020!F317)-1)</f>
        <v>-</v>
      </c>
      <c r="N302" s="27" t="str">
        <f>IF((店舗数一覧_2020!G317=0),IF(店舗数一覧_2021!G317=0,"-","★"),(店舗数一覧_2021!G317/店舗数一覧_2020!G317)-1)</f>
        <v>-</v>
      </c>
      <c r="O302" s="27">
        <f>IF((店舗数一覧_2020!H317=0),IF(店舗数一覧_2021!H317=0,"-","★"),(店舗数一覧_2021!H317/店舗数一覧_2020!H317)-1)</f>
        <v>0</v>
      </c>
      <c r="P302" s="26"/>
      <c r="Q302" s="26"/>
      <c r="R302" s="26"/>
      <c r="S302" s="26"/>
      <c r="T302" s="26"/>
      <c r="U302" s="26"/>
      <c r="V302" s="26"/>
      <c r="W302" s="26"/>
      <c r="X302" s="26"/>
    </row>
    <row r="303" spans="1:24" s="2" customFormat="1">
      <c r="A303" s="19" t="s">
        <v>299</v>
      </c>
      <c r="B303" s="20" t="s">
        <v>322</v>
      </c>
      <c r="C303" s="26">
        <f>店舗数一覧_2021!C318-店舗数一覧_2020!C318</f>
        <v>0</v>
      </c>
      <c r="D303" s="26">
        <f>店舗数一覧_2021!D318-店舗数一覧_2020!D318</f>
        <v>0</v>
      </c>
      <c r="E303" s="26">
        <f>店舗数一覧_2021!E318-店舗数一覧_2020!E318</f>
        <v>0</v>
      </c>
      <c r="F303" s="26">
        <f>店舗数一覧_2021!F318-店舗数一覧_2020!F318</f>
        <v>0</v>
      </c>
      <c r="G303" s="26">
        <f>店舗数一覧_2021!G318-店舗数一覧_2020!G318</f>
        <v>0</v>
      </c>
      <c r="H303" s="26">
        <f t="shared" si="7"/>
        <v>0</v>
      </c>
      <c r="I303" s="26"/>
      <c r="J303" s="27" t="str">
        <f>IF((店舗数一覧_2020!C318=0),IF(店舗数一覧_2021!C318=0,"-","★"),(店舗数一覧_2021!C318/店舗数一覧_2020!C318)-1)</f>
        <v>-</v>
      </c>
      <c r="K303" s="27" t="str">
        <f>IF((店舗数一覧_2020!D318=0),IF(店舗数一覧_2021!D318=0,"-","★"),(店舗数一覧_2021!D318/店舗数一覧_2020!D318)-1)</f>
        <v>-</v>
      </c>
      <c r="L303" s="27" t="str">
        <f>IF((店舗数一覧_2020!E318=0),IF(店舗数一覧_2021!E318=0,"-","★"),(店舗数一覧_2021!E318/店舗数一覧_2020!E318)-1)</f>
        <v>-</v>
      </c>
      <c r="M303" s="27" t="str">
        <f>IF((店舗数一覧_2020!F318=0),IF(店舗数一覧_2021!F318=0,"-","★"),(店舗数一覧_2021!F318/店舗数一覧_2020!F318)-1)</f>
        <v>-</v>
      </c>
      <c r="N303" s="27" t="str">
        <f>IF((店舗数一覧_2020!G318=0),IF(店舗数一覧_2021!G318=0,"-","★"),(店舗数一覧_2021!G318/店舗数一覧_2020!G318)-1)</f>
        <v>-</v>
      </c>
      <c r="O303" s="27" t="str">
        <f>IF((店舗数一覧_2020!H318=0),IF(店舗数一覧_2021!H318=0,"-","★"),(店舗数一覧_2021!H318/店舗数一覧_2020!H318)-1)</f>
        <v>-</v>
      </c>
      <c r="P303" s="26"/>
      <c r="Q303" s="26"/>
      <c r="R303" s="26"/>
      <c r="S303" s="26"/>
      <c r="T303" s="26"/>
      <c r="U303" s="26"/>
      <c r="V303" s="26"/>
      <c r="W303" s="26"/>
      <c r="X303" s="26"/>
    </row>
    <row r="304" spans="1:24" s="2" customFormat="1">
      <c r="A304" s="19" t="s">
        <v>299</v>
      </c>
      <c r="B304" s="20" t="s">
        <v>323</v>
      </c>
      <c r="C304" s="26">
        <f>店舗数一覧_2021!C319-店舗数一覧_2020!C319</f>
        <v>0</v>
      </c>
      <c r="D304" s="26">
        <f>店舗数一覧_2021!D319-店舗数一覧_2020!D319</f>
        <v>0</v>
      </c>
      <c r="E304" s="26">
        <f>店舗数一覧_2021!E319-店舗数一覧_2020!E319</f>
        <v>0</v>
      </c>
      <c r="F304" s="26">
        <f>店舗数一覧_2021!F319-店舗数一覧_2020!F319</f>
        <v>0</v>
      </c>
      <c r="G304" s="26">
        <f>店舗数一覧_2021!G319-店舗数一覧_2020!G319</f>
        <v>0</v>
      </c>
      <c r="H304" s="26">
        <f t="shared" si="7"/>
        <v>0</v>
      </c>
      <c r="I304" s="26"/>
      <c r="J304" s="27">
        <f>IF((店舗数一覧_2020!C319=0),IF(店舗数一覧_2021!C319=0,"-","★"),(店舗数一覧_2021!C319/店舗数一覧_2020!C319)-1)</f>
        <v>0</v>
      </c>
      <c r="K304" s="27">
        <f>IF((店舗数一覧_2020!D319=0),IF(店舗数一覧_2021!D319=0,"-","★"),(店舗数一覧_2021!D319/店舗数一覧_2020!D319)-1)</f>
        <v>0</v>
      </c>
      <c r="L304" s="27" t="str">
        <f>IF((店舗数一覧_2020!E319=0),IF(店舗数一覧_2021!E319=0,"-","★"),(店舗数一覧_2021!E319/店舗数一覧_2020!E319)-1)</f>
        <v>-</v>
      </c>
      <c r="M304" s="27" t="str">
        <f>IF((店舗数一覧_2020!F319=0),IF(店舗数一覧_2021!F319=0,"-","★"),(店舗数一覧_2021!F319/店舗数一覧_2020!F319)-1)</f>
        <v>-</v>
      </c>
      <c r="N304" s="27" t="str">
        <f>IF((店舗数一覧_2020!G319=0),IF(店舗数一覧_2021!G319=0,"-","★"),(店舗数一覧_2021!G319/店舗数一覧_2020!G319)-1)</f>
        <v>-</v>
      </c>
      <c r="O304" s="27">
        <f>IF((店舗数一覧_2020!H319=0),IF(店舗数一覧_2021!H319=0,"-","★"),(店舗数一覧_2021!H319/店舗数一覧_2020!H319)-1)</f>
        <v>0</v>
      </c>
      <c r="P304" s="26"/>
      <c r="Q304" s="26"/>
      <c r="R304" s="26"/>
      <c r="S304" s="26"/>
      <c r="T304" s="26"/>
      <c r="U304" s="26"/>
      <c r="V304" s="26"/>
      <c r="W304" s="26"/>
      <c r="X304" s="26"/>
    </row>
    <row r="305" spans="1:24" s="2" customFormat="1">
      <c r="A305" s="19" t="s">
        <v>299</v>
      </c>
      <c r="B305" s="20" t="s">
        <v>324</v>
      </c>
      <c r="C305" s="26">
        <f>店舗数一覧_2021!C320-店舗数一覧_2020!C320</f>
        <v>2</v>
      </c>
      <c r="D305" s="26">
        <f>店舗数一覧_2021!D320-店舗数一覧_2020!D320</f>
        <v>0</v>
      </c>
      <c r="E305" s="26">
        <f>店舗数一覧_2021!E320-店舗数一覧_2020!E320</f>
        <v>0</v>
      </c>
      <c r="F305" s="26">
        <f>店舗数一覧_2021!F320-店舗数一覧_2020!F320</f>
        <v>0</v>
      </c>
      <c r="G305" s="26">
        <f>店舗数一覧_2021!G320-店舗数一覧_2020!G320</f>
        <v>0</v>
      </c>
      <c r="H305" s="26">
        <f t="shared" si="7"/>
        <v>2</v>
      </c>
      <c r="I305" s="26"/>
      <c r="J305" s="27">
        <f>IF((店舗数一覧_2020!C320=0),IF(店舗数一覧_2021!C320=0,"-","★"),(店舗数一覧_2021!C320/店舗数一覧_2020!C320)-1)</f>
        <v>0.25</v>
      </c>
      <c r="K305" s="27">
        <f>IF((店舗数一覧_2020!D320=0),IF(店舗数一覧_2021!D320=0,"-","★"),(店舗数一覧_2021!D320/店舗数一覧_2020!D320)-1)</f>
        <v>0</v>
      </c>
      <c r="L305" s="27">
        <f>IF((店舗数一覧_2020!E320=0),IF(店舗数一覧_2021!E320=0,"-","★"),(店舗数一覧_2021!E320/店舗数一覧_2020!E320)-1)</f>
        <v>0</v>
      </c>
      <c r="M305" s="27">
        <f>IF((店舗数一覧_2020!F320=0),IF(店舗数一覧_2021!F320=0,"-","★"),(店舗数一覧_2021!F320/店舗数一覧_2020!F320)-1)</f>
        <v>0</v>
      </c>
      <c r="N305" s="27" t="str">
        <f>IF((店舗数一覧_2020!G320=0),IF(店舗数一覧_2021!G320=0,"-","★"),(店舗数一覧_2021!G320/店舗数一覧_2020!G320)-1)</f>
        <v>-</v>
      </c>
      <c r="O305" s="27">
        <f>IF((店舗数一覧_2020!H320=0),IF(店舗数一覧_2021!H320=0,"-","★"),(店舗数一覧_2021!H320/店舗数一覧_2020!H320)-1)</f>
        <v>0.18181818181818188</v>
      </c>
      <c r="P305" s="26"/>
      <c r="Q305" s="26"/>
      <c r="R305" s="26"/>
      <c r="S305" s="26"/>
      <c r="T305" s="26"/>
      <c r="U305" s="26"/>
      <c r="V305" s="26"/>
      <c r="W305" s="26"/>
      <c r="X305" s="26"/>
    </row>
    <row r="306" spans="1:24" s="2" customFormat="1">
      <c r="A306" s="19" t="s">
        <v>299</v>
      </c>
      <c r="B306" s="20" t="s">
        <v>325</v>
      </c>
      <c r="C306" s="26">
        <f>店舗数一覧_2021!C321-店舗数一覧_2020!C321</f>
        <v>0</v>
      </c>
      <c r="D306" s="26">
        <f>店舗数一覧_2021!D321-店舗数一覧_2020!D321</f>
        <v>0</v>
      </c>
      <c r="E306" s="26">
        <f>店舗数一覧_2021!E321-店舗数一覧_2020!E321</f>
        <v>0</v>
      </c>
      <c r="F306" s="26">
        <f>店舗数一覧_2021!F321-店舗数一覧_2020!F321</f>
        <v>1</v>
      </c>
      <c r="G306" s="26">
        <f>店舗数一覧_2021!G321-店舗数一覧_2020!G321</f>
        <v>0</v>
      </c>
      <c r="H306" s="26">
        <f t="shared" si="7"/>
        <v>1</v>
      </c>
      <c r="I306" s="26"/>
      <c r="J306" s="27">
        <f>IF((店舗数一覧_2020!C321=0),IF(店舗数一覧_2021!C321=0,"-","★"),(店舗数一覧_2021!C321/店舗数一覧_2020!C321)-1)</f>
        <v>0</v>
      </c>
      <c r="K306" s="27">
        <f>IF((店舗数一覧_2020!D321=0),IF(店舗数一覧_2021!D321=0,"-","★"),(店舗数一覧_2021!D321/店舗数一覧_2020!D321)-1)</f>
        <v>0</v>
      </c>
      <c r="L306" s="27" t="str">
        <f>IF((店舗数一覧_2020!E321=0),IF(店舗数一覧_2021!E321=0,"-","★"),(店舗数一覧_2021!E321/店舗数一覧_2020!E321)-1)</f>
        <v>-</v>
      </c>
      <c r="M306" s="27">
        <f>IF((店舗数一覧_2020!F321=0),IF(店舗数一覧_2021!F321=0,"-","★"),(店舗数一覧_2021!F321/店舗数一覧_2020!F321)-1)</f>
        <v>0.5</v>
      </c>
      <c r="N306" s="27" t="str">
        <f>IF((店舗数一覧_2020!G321=0),IF(店舗数一覧_2021!G321=0,"-","★"),(店舗数一覧_2021!G321/店舗数一覧_2020!G321)-1)</f>
        <v>-</v>
      </c>
      <c r="O306" s="27">
        <f>IF((店舗数一覧_2020!H321=0),IF(店舗数一覧_2021!H321=0,"-","★"),(店舗数一覧_2021!H321/店舗数一覧_2020!H321)-1)</f>
        <v>0.14285714285714279</v>
      </c>
      <c r="P306" s="26"/>
      <c r="Q306" s="26"/>
      <c r="R306" s="26"/>
      <c r="S306" s="26"/>
      <c r="T306" s="26"/>
      <c r="U306" s="26"/>
      <c r="V306" s="26"/>
      <c r="W306" s="26"/>
      <c r="X306" s="26"/>
    </row>
    <row r="307" spans="1:24" s="2" customFormat="1">
      <c r="A307" s="19" t="s">
        <v>299</v>
      </c>
      <c r="B307" s="20" t="s">
        <v>326</v>
      </c>
      <c r="C307" s="26">
        <f>店舗数一覧_2021!C322-店舗数一覧_2020!C322</f>
        <v>0</v>
      </c>
      <c r="D307" s="26">
        <f>店舗数一覧_2021!D322-店舗数一覧_2020!D322</f>
        <v>0</v>
      </c>
      <c r="E307" s="26">
        <f>店舗数一覧_2021!E322-店舗数一覧_2020!E322</f>
        <v>0</v>
      </c>
      <c r="F307" s="26">
        <f>店舗数一覧_2021!F322-店舗数一覧_2020!F322</f>
        <v>0</v>
      </c>
      <c r="G307" s="26">
        <f>店舗数一覧_2021!G322-店舗数一覧_2020!G322</f>
        <v>0</v>
      </c>
      <c r="H307" s="26">
        <f t="shared" si="7"/>
        <v>0</v>
      </c>
      <c r="I307" s="26"/>
      <c r="J307" s="27">
        <f>IF((店舗数一覧_2020!C322=0),IF(店舗数一覧_2021!C322=0,"-","★"),(店舗数一覧_2021!C322/店舗数一覧_2020!C322)-1)</f>
        <v>0</v>
      </c>
      <c r="K307" s="27">
        <f>IF((店舗数一覧_2020!D322=0),IF(店舗数一覧_2021!D322=0,"-","★"),(店舗数一覧_2021!D322/店舗数一覧_2020!D322)-1)</f>
        <v>0</v>
      </c>
      <c r="L307" s="27" t="str">
        <f>IF((店舗数一覧_2020!E322=0),IF(店舗数一覧_2021!E322=0,"-","★"),(店舗数一覧_2021!E322/店舗数一覧_2020!E322)-1)</f>
        <v>-</v>
      </c>
      <c r="M307" s="27">
        <f>IF((店舗数一覧_2020!F322=0),IF(店舗数一覧_2021!F322=0,"-","★"),(店舗数一覧_2021!F322/店舗数一覧_2020!F322)-1)</f>
        <v>0</v>
      </c>
      <c r="N307" s="27" t="str">
        <f>IF((店舗数一覧_2020!G322=0),IF(店舗数一覧_2021!G322=0,"-","★"),(店舗数一覧_2021!G322/店舗数一覧_2020!G322)-1)</f>
        <v>-</v>
      </c>
      <c r="O307" s="27">
        <f>IF((店舗数一覧_2020!H322=0),IF(店舗数一覧_2021!H322=0,"-","★"),(店舗数一覧_2021!H322/店舗数一覧_2020!H322)-1)</f>
        <v>0</v>
      </c>
      <c r="P307" s="26"/>
      <c r="Q307" s="27">
        <f>IF((店舗数一覧_2020!N328=0),IF(店舗数一覧_2021!M328=0,"-","★"),(店舗数一覧_2021!M328/店舗数一覧_2020!N328)-1)</f>
        <v>9.27152317880795E-2</v>
      </c>
      <c r="R307" s="27">
        <f>IF((店舗数一覧_2020!O328=0),IF(店舗数一覧_2021!N328=0,"-","★"),(店舗数一覧_2021!N328/店舗数一覧_2020!O328)-1)</f>
        <v>7.0588235294117618E-2</v>
      </c>
      <c r="S307" s="27">
        <f>IF((店舗数一覧_2020!P328=0),IF(店舗数一覧_2021!O328=0,"-","★"),(店舗数一覧_2021!O328/店舗数一覧_2020!P328)-1)</f>
        <v>0.11111111111111116</v>
      </c>
      <c r="T307" s="27">
        <f>IF((店舗数一覧_2020!Q328=0),IF(店舗数一覧_2021!P328=0,"-","★"),(店舗数一覧_2021!P328/店舗数一覧_2020!Q328)-1)</f>
        <v>0.1515151515151516</v>
      </c>
      <c r="U307" s="27">
        <f>IF((店舗数一覧_2020!R328=0),IF(店舗数一覧_2021!Q328=0,"-","★"),(店舗数一覧_2021!Q328/店舗数一覧_2020!R328)-1)</f>
        <v>0</v>
      </c>
      <c r="V307" s="27">
        <f>IF((店舗数一覧_2020!S328=0),IF(店舗数一覧_2021!R328=0,"-","★"),(店舗数一覧_2021!R328/店舗数一覧_2020!S328)-1)</f>
        <v>9.1549295774647987E-2</v>
      </c>
      <c r="W307" s="26"/>
      <c r="X307" s="26"/>
    </row>
    <row r="308" spans="1:24" s="2" customFormat="1">
      <c r="A308" s="19" t="s">
        <v>299</v>
      </c>
      <c r="B308" s="20" t="s">
        <v>327</v>
      </c>
      <c r="C308" s="26">
        <f>店舗数一覧_2021!C323-店舗数一覧_2020!C323</f>
        <v>1</v>
      </c>
      <c r="D308" s="26">
        <f>店舗数一覧_2021!D323-店舗数一覧_2020!D323</f>
        <v>0</v>
      </c>
      <c r="E308" s="26">
        <f>店舗数一覧_2021!E323-店舗数一覧_2020!E323</f>
        <v>0</v>
      </c>
      <c r="F308" s="26">
        <f>店舗数一覧_2021!F323-店舗数一覧_2020!F323</f>
        <v>0</v>
      </c>
      <c r="G308" s="26">
        <f>店舗数一覧_2021!G323-店舗数一覧_2020!G323</f>
        <v>0</v>
      </c>
      <c r="H308" s="26">
        <f t="shared" si="7"/>
        <v>1</v>
      </c>
      <c r="I308" s="26"/>
      <c r="J308" s="27">
        <f>IF((店舗数一覧_2020!C323=0),IF(店舗数一覧_2021!C323=0,"-","★"),(店舗数一覧_2021!C323/店舗数一覧_2020!C323)-1)</f>
        <v>0.25</v>
      </c>
      <c r="K308" s="27">
        <f>IF((店舗数一覧_2020!D323=0),IF(店舗数一覧_2021!D323=0,"-","★"),(店舗数一覧_2021!D323/店舗数一覧_2020!D323)-1)</f>
        <v>0</v>
      </c>
      <c r="L308" s="27" t="str">
        <f>IF((店舗数一覧_2020!E323=0),IF(店舗数一覧_2021!E323=0,"-","★"),(店舗数一覧_2021!E323/店舗数一覧_2020!E323)-1)</f>
        <v>-</v>
      </c>
      <c r="M308" s="27" t="str">
        <f>IF((店舗数一覧_2020!F323=0),IF(店舗数一覧_2021!F323=0,"-","★"),(店舗数一覧_2021!F323/店舗数一覧_2020!F323)-1)</f>
        <v>-</v>
      </c>
      <c r="N308" s="27" t="str">
        <f>IF((店舗数一覧_2020!G323=0),IF(店舗数一覧_2021!G323=0,"-","★"),(店舗数一覧_2021!G323/店舗数一覧_2020!G323)-1)</f>
        <v>-</v>
      </c>
      <c r="O308" s="27">
        <f>IF((店舗数一覧_2020!H323=0),IF(店舗数一覧_2021!H323=0,"-","★"),(店舗数一覧_2021!H323/店舗数一覧_2020!H323)-1)</f>
        <v>0.16666666666666674</v>
      </c>
      <c r="P308" s="26"/>
      <c r="Q308" s="26">
        <f>SUM(C281:C313)</f>
        <v>14</v>
      </c>
      <c r="R308" s="26">
        <f t="shared" ref="R308:V308" si="8">SUM(D281:D313)</f>
        <v>6</v>
      </c>
      <c r="S308" s="26">
        <f t="shared" si="8"/>
        <v>1</v>
      </c>
      <c r="T308" s="26">
        <f t="shared" si="8"/>
        <v>5</v>
      </c>
      <c r="U308" s="26">
        <f t="shared" si="8"/>
        <v>0</v>
      </c>
      <c r="V308" s="26">
        <f t="shared" si="8"/>
        <v>26</v>
      </c>
      <c r="W308" s="26"/>
      <c r="X308" s="26"/>
    </row>
    <row r="309" spans="1:24" s="2" customFormat="1">
      <c r="A309" s="19" t="s">
        <v>299</v>
      </c>
      <c r="B309" s="20" t="s">
        <v>328</v>
      </c>
      <c r="C309" s="26">
        <f>店舗数一覧_2021!C324-店舗数一覧_2020!C324</f>
        <v>1</v>
      </c>
      <c r="D309" s="26">
        <f>店舗数一覧_2021!D324-店舗数一覧_2020!D324</f>
        <v>1</v>
      </c>
      <c r="E309" s="26">
        <f>店舗数一覧_2021!E324-店舗数一覧_2020!E324</f>
        <v>0</v>
      </c>
      <c r="F309" s="26">
        <f>店舗数一覧_2021!F324-店舗数一覧_2020!F324</f>
        <v>0</v>
      </c>
      <c r="G309" s="26">
        <f>店舗数一覧_2021!G324-店舗数一覧_2020!G324</f>
        <v>0</v>
      </c>
      <c r="H309" s="26">
        <f t="shared" si="7"/>
        <v>2</v>
      </c>
      <c r="I309" s="26"/>
      <c r="J309" s="27">
        <f>IF((店舗数一覧_2020!C324=0),IF(店舗数一覧_2021!C324=0,"-","★"),(店舗数一覧_2021!C324/店舗数一覧_2020!C324)-1)</f>
        <v>0.19999999999999996</v>
      </c>
      <c r="K309" s="27">
        <f>IF((店舗数一覧_2020!D324=0),IF(店舗数一覧_2021!D324=0,"-","★"),(店舗数一覧_2021!D324/店舗数一覧_2020!D324)-1)</f>
        <v>0.25</v>
      </c>
      <c r="L309" s="27" t="str">
        <f>IF((店舗数一覧_2020!E324=0),IF(店舗数一覧_2021!E324=0,"-","★"),(店舗数一覧_2021!E324/店舗数一覧_2020!E324)-1)</f>
        <v>-</v>
      </c>
      <c r="M309" s="27">
        <f>IF((店舗数一覧_2020!F324=0),IF(店舗数一覧_2021!F324=0,"-","★"),(店舗数一覧_2021!F324/店舗数一覧_2020!F324)-1)</f>
        <v>0</v>
      </c>
      <c r="N309" s="27" t="str">
        <f>IF((店舗数一覧_2020!G324=0),IF(店舗数一覧_2021!G324=0,"-","★"),(店舗数一覧_2021!G324/店舗数一覧_2020!G324)-1)</f>
        <v>-</v>
      </c>
      <c r="O309" s="27">
        <f>IF((店舗数一覧_2020!H324=0),IF(店舗数一覧_2021!H324=0,"-","★"),(店舗数一覧_2021!H324/店舗数一覧_2020!H324)-1)</f>
        <v>0.19999999999999996</v>
      </c>
      <c r="P309" s="26"/>
      <c r="Q309" s="26"/>
      <c r="R309" s="26"/>
      <c r="S309" s="26"/>
      <c r="T309" s="26"/>
      <c r="U309" s="26"/>
      <c r="V309" s="26"/>
      <c r="W309" s="26"/>
      <c r="X309" s="26"/>
    </row>
    <row r="310" spans="1:24" s="2" customFormat="1">
      <c r="A310" s="19" t="s">
        <v>299</v>
      </c>
      <c r="B310" s="20" t="s">
        <v>329</v>
      </c>
      <c r="C310" s="26">
        <f>店舗数一覧_2021!C325-店舗数一覧_2020!C325</f>
        <v>1</v>
      </c>
      <c r="D310" s="26">
        <f>店舗数一覧_2021!D325-店舗数一覧_2020!D325</f>
        <v>0</v>
      </c>
      <c r="E310" s="26">
        <f>店舗数一覧_2021!E325-店舗数一覧_2020!E325</f>
        <v>0</v>
      </c>
      <c r="F310" s="26">
        <f>店舗数一覧_2021!F325-店舗数一覧_2020!F325</f>
        <v>0</v>
      </c>
      <c r="G310" s="26">
        <f>店舗数一覧_2021!G325-店舗数一覧_2020!G325</f>
        <v>0</v>
      </c>
      <c r="H310" s="26">
        <f t="shared" si="7"/>
        <v>1</v>
      </c>
      <c r="I310" s="26"/>
      <c r="J310" s="27" t="str">
        <f>IF((店舗数一覧_2020!C325=0),IF(店舗数一覧_2021!C325=0,"-","★"),(店舗数一覧_2021!C325/店舗数一覧_2020!C325)-1)</f>
        <v>★</v>
      </c>
      <c r="K310" s="27" t="str">
        <f>IF((店舗数一覧_2020!D325=0),IF(店舗数一覧_2021!D325=0,"-","★"),(店舗数一覧_2021!D325/店舗数一覧_2020!D325)-1)</f>
        <v>-</v>
      </c>
      <c r="L310" s="27" t="str">
        <f>IF((店舗数一覧_2020!E325=0),IF(店舗数一覧_2021!E325=0,"-","★"),(店舗数一覧_2021!E325/店舗数一覧_2020!E325)-1)</f>
        <v>-</v>
      </c>
      <c r="M310" s="27" t="str">
        <f>IF((店舗数一覧_2020!F325=0),IF(店舗数一覧_2021!F325=0,"-","★"),(店舗数一覧_2021!F325/店舗数一覧_2020!F325)-1)</f>
        <v>-</v>
      </c>
      <c r="N310" s="27" t="str">
        <f>IF((店舗数一覧_2020!G325=0),IF(店舗数一覧_2021!G325=0,"-","★"),(店舗数一覧_2021!G325/店舗数一覧_2020!G325)-1)</f>
        <v>-</v>
      </c>
      <c r="O310" s="27" t="str">
        <f>IF((店舗数一覧_2020!H325=0),IF(店舗数一覧_2021!H325=0,"-","★"),(店舗数一覧_2021!H325/店舗数一覧_2020!H325)-1)</f>
        <v>★</v>
      </c>
      <c r="P310" s="26"/>
      <c r="Q310" s="26"/>
      <c r="R310" s="26"/>
      <c r="S310" s="26"/>
      <c r="T310" s="26"/>
      <c r="U310" s="26"/>
      <c r="V310" s="26"/>
      <c r="W310" s="26"/>
      <c r="X310" s="26"/>
    </row>
    <row r="311" spans="1:24" s="2" customFormat="1">
      <c r="A311" s="19" t="s">
        <v>299</v>
      </c>
      <c r="B311" s="20" t="s">
        <v>330</v>
      </c>
      <c r="C311" s="26">
        <f>店舗数一覧_2021!C326-店舗数一覧_2020!C326</f>
        <v>0</v>
      </c>
      <c r="D311" s="26">
        <f>店舗数一覧_2021!D326-店舗数一覧_2020!D326</f>
        <v>0</v>
      </c>
      <c r="E311" s="26">
        <f>店舗数一覧_2021!E326-店舗数一覧_2020!E326</f>
        <v>0</v>
      </c>
      <c r="F311" s="26">
        <f>店舗数一覧_2021!F326-店舗数一覧_2020!F326</f>
        <v>0</v>
      </c>
      <c r="G311" s="26">
        <f>店舗数一覧_2021!G326-店舗数一覧_2020!G326</f>
        <v>0</v>
      </c>
      <c r="H311" s="26">
        <f t="shared" si="7"/>
        <v>0</v>
      </c>
      <c r="I311" s="26"/>
      <c r="J311" s="27">
        <f>IF((店舗数一覧_2020!C326=0),IF(店舗数一覧_2021!C326=0,"-","★"),(店舗数一覧_2021!C326/店舗数一覧_2020!C326)-1)</f>
        <v>0</v>
      </c>
      <c r="K311" s="27">
        <f>IF((店舗数一覧_2020!D326=0),IF(店舗数一覧_2021!D326=0,"-","★"),(店舗数一覧_2021!D326/店舗数一覧_2020!D326)-1)</f>
        <v>0</v>
      </c>
      <c r="L311" s="27" t="str">
        <f>IF((店舗数一覧_2020!E326=0),IF(店舗数一覧_2021!E326=0,"-","★"),(店舗数一覧_2021!E326/店舗数一覧_2020!E326)-1)</f>
        <v>-</v>
      </c>
      <c r="M311" s="27" t="str">
        <f>IF((店舗数一覧_2020!F326=0),IF(店舗数一覧_2021!F326=0,"-","★"),(店舗数一覧_2021!F326/店舗数一覧_2020!F326)-1)</f>
        <v>-</v>
      </c>
      <c r="N311" s="27">
        <f>IF((店舗数一覧_2020!G326=0),IF(店舗数一覧_2021!G326=0,"-","★"),(店舗数一覧_2021!G326/店舗数一覧_2020!G326)-1)</f>
        <v>0</v>
      </c>
      <c r="O311" s="27">
        <f>IF((店舗数一覧_2020!H326=0),IF(店舗数一覧_2021!H326=0,"-","★"),(店舗数一覧_2021!H326/店舗数一覧_2020!H326)-1)</f>
        <v>0</v>
      </c>
      <c r="P311" s="26"/>
      <c r="Q311" s="26"/>
      <c r="R311" s="26"/>
      <c r="S311" s="26"/>
      <c r="T311" s="26"/>
      <c r="U311" s="26"/>
      <c r="V311" s="26"/>
      <c r="W311" s="26"/>
      <c r="X311" s="26"/>
    </row>
    <row r="312" spans="1:24" s="2" customFormat="1">
      <c r="A312" s="19" t="s">
        <v>299</v>
      </c>
      <c r="B312" s="20" t="s">
        <v>331</v>
      </c>
      <c r="C312" s="26">
        <f>店舗数一覧_2021!C327-店舗数一覧_2020!C327</f>
        <v>0</v>
      </c>
      <c r="D312" s="26">
        <f>店舗数一覧_2021!D327-店舗数一覧_2020!D327</f>
        <v>0</v>
      </c>
      <c r="E312" s="26">
        <f>店舗数一覧_2021!E327-店舗数一覧_2020!E327</f>
        <v>0</v>
      </c>
      <c r="F312" s="26">
        <f>店舗数一覧_2021!F327-店舗数一覧_2020!F327</f>
        <v>0</v>
      </c>
      <c r="G312" s="26">
        <f>店舗数一覧_2021!G327-店舗数一覧_2020!G327</f>
        <v>0</v>
      </c>
      <c r="H312" s="26">
        <f t="shared" si="7"/>
        <v>0</v>
      </c>
      <c r="I312" s="26"/>
      <c r="J312" s="27">
        <f>IF((店舗数一覧_2020!C327=0),IF(店舗数一覧_2021!C327=0,"-","★"),(店舗数一覧_2021!C327/店舗数一覧_2020!C327)-1)</f>
        <v>0</v>
      </c>
      <c r="K312" s="27">
        <f>IF((店舗数一覧_2020!D327=0),IF(店舗数一覧_2021!D327=0,"-","★"),(店舗数一覧_2021!D327/店舗数一覧_2020!D327)-1)</f>
        <v>0</v>
      </c>
      <c r="L312" s="27">
        <f>IF((店舗数一覧_2020!E327=0),IF(店舗数一覧_2021!E327=0,"-","★"),(店舗数一覧_2021!E327/店舗数一覧_2020!E327)-1)</f>
        <v>0</v>
      </c>
      <c r="M312" s="27" t="str">
        <f>IF((店舗数一覧_2020!F327=0),IF(店舗数一覧_2021!F327=0,"-","★"),(店舗数一覧_2021!F327/店舗数一覧_2020!F327)-1)</f>
        <v>-</v>
      </c>
      <c r="N312" s="27" t="str">
        <f>IF((店舗数一覧_2020!G327=0),IF(店舗数一覧_2021!G327=0,"-","★"),(店舗数一覧_2021!G327/店舗数一覧_2020!G327)-1)</f>
        <v>-</v>
      </c>
      <c r="O312" s="27">
        <f>IF((店舗数一覧_2020!H327=0),IF(店舗数一覧_2021!H327=0,"-","★"),(店舗数一覧_2021!H327/店舗数一覧_2020!H327)-1)</f>
        <v>0</v>
      </c>
      <c r="P312" s="26"/>
      <c r="Q312" s="26"/>
      <c r="R312" s="26"/>
      <c r="S312" s="26"/>
      <c r="T312" s="26"/>
      <c r="U312" s="26"/>
      <c r="V312" s="26"/>
      <c r="W312" s="26"/>
      <c r="X312" s="26"/>
    </row>
    <row r="313" spans="1:24" s="2" customFormat="1">
      <c r="A313" s="19" t="s">
        <v>299</v>
      </c>
      <c r="B313" s="20" t="s">
        <v>332</v>
      </c>
      <c r="C313" s="26">
        <f>店舗数一覧_2021!C328-店舗数一覧_2020!C328</f>
        <v>0</v>
      </c>
      <c r="D313" s="26">
        <f>店舗数一覧_2021!D328-店舗数一覧_2020!D328</f>
        <v>0</v>
      </c>
      <c r="E313" s="26">
        <f>店舗数一覧_2021!E328-店舗数一覧_2020!E328</f>
        <v>0</v>
      </c>
      <c r="F313" s="26">
        <f>店舗数一覧_2021!F328-店舗数一覧_2020!F328</f>
        <v>0</v>
      </c>
      <c r="G313" s="26">
        <f>店舗数一覧_2021!G328-店舗数一覧_2020!G328</f>
        <v>0</v>
      </c>
      <c r="H313" s="26">
        <f t="shared" si="7"/>
        <v>0</v>
      </c>
      <c r="I313" s="26"/>
      <c r="J313" s="27">
        <f>IF((店舗数一覧_2020!C328=0),IF(店舗数一覧_2021!C328=0,"-","★"),(店舗数一覧_2021!C328/店舗数一覧_2020!C328)-1)</f>
        <v>0</v>
      </c>
      <c r="K313" s="27">
        <f>IF((店舗数一覧_2020!D328=0),IF(店舗数一覧_2021!D328=0,"-","★"),(店舗数一覧_2021!D328/店舗数一覧_2020!D328)-1)</f>
        <v>0</v>
      </c>
      <c r="L313" s="27" t="str">
        <f>IF((店舗数一覧_2020!E328=0),IF(店舗数一覧_2021!E328=0,"-","★"),(店舗数一覧_2021!E328/店舗数一覧_2020!E328)-1)</f>
        <v>-</v>
      </c>
      <c r="M313" s="27" t="str">
        <f>IF((店舗数一覧_2020!F328=0),IF(店舗数一覧_2021!F328=0,"-","★"),(店舗数一覧_2021!F328/店舗数一覧_2020!F328)-1)</f>
        <v>-</v>
      </c>
      <c r="N313" s="27" t="str">
        <f>IF((店舗数一覧_2020!G328=0),IF(店舗数一覧_2021!G328=0,"-","★"),(店舗数一覧_2021!G328/店舗数一覧_2020!G328)-1)</f>
        <v>-</v>
      </c>
      <c r="O313" s="27">
        <f>IF((店舗数一覧_2020!H328=0),IF(店舗数一覧_2021!H328=0,"-","★"),(店舗数一覧_2021!H328/店舗数一覧_2020!H328)-1)</f>
        <v>0</v>
      </c>
      <c r="P313" s="26"/>
      <c r="Q313" s="26"/>
      <c r="R313" s="26"/>
      <c r="S313" s="26"/>
      <c r="T313" s="26"/>
      <c r="U313" s="26"/>
      <c r="V313" s="26"/>
      <c r="W313" s="26"/>
      <c r="X313" s="26"/>
    </row>
    <row r="314" spans="1:24" s="2" customFormat="1">
      <c r="A314" s="19"/>
      <c r="B314" s="20"/>
      <c r="C314" s="26">
        <f>店舗数一覧_2021!C329-店舗数一覧_2020!C329</f>
        <v>0</v>
      </c>
      <c r="D314" s="26">
        <f>店舗数一覧_2021!D329-店舗数一覧_2020!D329</f>
        <v>0</v>
      </c>
      <c r="E314" s="26">
        <f>店舗数一覧_2021!E329-店舗数一覧_2020!E329</f>
        <v>0</v>
      </c>
      <c r="F314" s="26">
        <f>店舗数一覧_2021!F329-店舗数一覧_2020!F329</f>
        <v>0</v>
      </c>
      <c r="G314" s="26">
        <f>店舗数一覧_2021!G329-店舗数一覧_2020!G329</f>
        <v>0</v>
      </c>
      <c r="H314" s="26">
        <f t="shared" si="7"/>
        <v>0</v>
      </c>
      <c r="I314" s="26"/>
      <c r="J314" s="27" t="str">
        <f>IF((店舗数一覧_2020!C329=0),IF(店舗数一覧_2021!C329=0,"-","★"),(店舗数一覧_2021!C329/店舗数一覧_2020!C329)-1)</f>
        <v>-</v>
      </c>
      <c r="K314" s="27" t="str">
        <f>IF((店舗数一覧_2020!D329=0),IF(店舗数一覧_2021!D329=0,"-","★"),(店舗数一覧_2021!D329/店舗数一覧_2020!D329)-1)</f>
        <v>-</v>
      </c>
      <c r="L314" s="27" t="str">
        <f>IF((店舗数一覧_2020!E329=0),IF(店舗数一覧_2021!E329=0,"-","★"),(店舗数一覧_2021!E329/店舗数一覧_2020!E329)-1)</f>
        <v>-</v>
      </c>
      <c r="M314" s="27" t="str">
        <f>IF((店舗数一覧_2020!F329=0),IF(店舗数一覧_2021!F329=0,"-","★"),(店舗数一覧_2021!F329/店舗数一覧_2020!F329)-1)</f>
        <v>-</v>
      </c>
      <c r="N314" s="27" t="str">
        <f>IF((店舗数一覧_2020!G329=0),IF(店舗数一覧_2021!G329=0,"-","★"),(店舗数一覧_2021!G329/店舗数一覧_2020!G329)-1)</f>
        <v>-</v>
      </c>
      <c r="O314" s="27" t="str">
        <f>IF((店舗数一覧_2020!H329=0),IF(店舗数一覧_2021!H329=0,"-","★"),(店舗数一覧_2021!H329/店舗数一覧_2020!H329)-1)</f>
        <v>-</v>
      </c>
      <c r="P314" s="26"/>
      <c r="Q314" s="26"/>
      <c r="R314" s="26"/>
      <c r="S314" s="26"/>
      <c r="T314" s="26"/>
      <c r="U314" s="26"/>
      <c r="V314" s="26"/>
      <c r="W314" s="26"/>
      <c r="X314" s="26"/>
    </row>
    <row r="315" spans="1:24" s="2" customFormat="1">
      <c r="A315" s="19" t="s">
        <v>333</v>
      </c>
      <c r="B315" s="20" t="s">
        <v>334</v>
      </c>
      <c r="C315" s="26">
        <f>店舗数一覧_2021!C330-店舗数一覧_2020!C330</f>
        <v>0</v>
      </c>
      <c r="D315" s="26">
        <f>店舗数一覧_2021!D330-店舗数一覧_2020!D330</f>
        <v>0</v>
      </c>
      <c r="E315" s="26">
        <f>店舗数一覧_2021!E330-店舗数一覧_2020!E330</f>
        <v>0</v>
      </c>
      <c r="F315" s="26">
        <f>店舗数一覧_2021!F330-店舗数一覧_2020!F330</f>
        <v>0</v>
      </c>
      <c r="G315" s="26">
        <f>店舗数一覧_2021!G330-店舗数一覧_2020!G330</f>
        <v>0</v>
      </c>
      <c r="H315" s="26">
        <f t="shared" si="7"/>
        <v>0</v>
      </c>
      <c r="I315" s="26"/>
      <c r="J315" s="27">
        <f>IF((店舗数一覧_2020!C330=0),IF(店舗数一覧_2021!C330=0,"-","★"),(店舗数一覧_2021!C330/店舗数一覧_2020!C330)-1)</f>
        <v>0</v>
      </c>
      <c r="K315" s="27">
        <f>IF((店舗数一覧_2020!D330=0),IF(店舗数一覧_2021!D330=0,"-","★"),(店舗数一覧_2021!D330/店舗数一覧_2020!D330)-1)</f>
        <v>0</v>
      </c>
      <c r="L315" s="27" t="str">
        <f>IF((店舗数一覧_2020!E330=0),IF(店舗数一覧_2021!E330=0,"-","★"),(店舗数一覧_2021!E330/店舗数一覧_2020!E330)-1)</f>
        <v>-</v>
      </c>
      <c r="M315" s="27" t="str">
        <f>IF((店舗数一覧_2020!F330=0),IF(店舗数一覧_2021!F330=0,"-","★"),(店舗数一覧_2021!F330/店舗数一覧_2020!F330)-1)</f>
        <v>-</v>
      </c>
      <c r="N315" s="27" t="str">
        <f>IF((店舗数一覧_2020!G330=0),IF(店舗数一覧_2021!G330=0,"-","★"),(店舗数一覧_2021!G330/店舗数一覧_2020!G330)-1)</f>
        <v>-</v>
      </c>
      <c r="O315" s="27">
        <f>IF((店舗数一覧_2020!H330=0),IF(店舗数一覧_2021!H330=0,"-","★"),(店舗数一覧_2021!H330/店舗数一覧_2020!H330)-1)</f>
        <v>0</v>
      </c>
      <c r="P315" s="26"/>
      <c r="Q315" s="26"/>
      <c r="R315" s="26"/>
      <c r="S315" s="26"/>
      <c r="T315" s="26"/>
      <c r="U315" s="26"/>
      <c r="V315" s="26"/>
      <c r="W315" s="26"/>
      <c r="X315" s="26"/>
    </row>
    <row r="316" spans="1:24" s="2" customFormat="1">
      <c r="A316" s="19" t="s">
        <v>333</v>
      </c>
      <c r="B316" s="20" t="s">
        <v>335</v>
      </c>
      <c r="C316" s="26">
        <f>店舗数一覧_2021!C331-店舗数一覧_2020!C331</f>
        <v>1</v>
      </c>
      <c r="D316" s="26">
        <f>店舗数一覧_2021!D331-店舗数一覧_2020!D331</f>
        <v>1</v>
      </c>
      <c r="E316" s="26">
        <f>店舗数一覧_2021!E331-店舗数一覧_2020!E331</f>
        <v>0</v>
      </c>
      <c r="F316" s="26">
        <f>店舗数一覧_2021!F331-店舗数一覧_2020!F331</f>
        <v>0</v>
      </c>
      <c r="G316" s="26">
        <f>店舗数一覧_2021!G331-店舗数一覧_2020!G331</f>
        <v>0</v>
      </c>
      <c r="H316" s="26">
        <f t="shared" si="7"/>
        <v>2</v>
      </c>
      <c r="I316" s="26"/>
      <c r="J316" s="27">
        <f>IF((店舗数一覧_2020!C331=0),IF(店舗数一覧_2021!C331=0,"-","★"),(店舗数一覧_2021!C331/店舗数一覧_2020!C331)-1)</f>
        <v>2.857142857142847E-2</v>
      </c>
      <c r="K316" s="27">
        <f>IF((店舗数一覧_2020!D331=0),IF(店舗数一覧_2021!D331=0,"-","★"),(店舗数一覧_2021!D331/店舗数一覧_2020!D331)-1)</f>
        <v>5.555555555555558E-2</v>
      </c>
      <c r="L316" s="27" t="str">
        <f>IF((店舗数一覧_2020!E331=0),IF(店舗数一覧_2021!E331=0,"-","★"),(店舗数一覧_2021!E331/店舗数一覧_2020!E331)-1)</f>
        <v>-</v>
      </c>
      <c r="M316" s="27" t="str">
        <f>IF((店舗数一覧_2020!F331=0),IF(店舗数一覧_2021!F331=0,"-","★"),(店舗数一覧_2021!F331/店舗数一覧_2020!F331)-1)</f>
        <v>-</v>
      </c>
      <c r="N316" s="27">
        <f>IF((店舗数一覧_2020!G331=0),IF(店舗数一覧_2021!G331=0,"-","★"),(店舗数一覧_2021!G331/店舗数一覧_2020!G331)-1)</f>
        <v>0</v>
      </c>
      <c r="O316" s="27">
        <f>IF((店舗数一覧_2020!H331=0),IF(店舗数一覧_2021!H331=0,"-","★"),(店舗数一覧_2021!H331/店舗数一覧_2020!H331)-1)</f>
        <v>3.6363636363636376E-2</v>
      </c>
      <c r="P316" s="26"/>
      <c r="Q316" s="26"/>
      <c r="R316" s="26"/>
      <c r="S316" s="26"/>
      <c r="T316" s="26"/>
      <c r="U316" s="26"/>
      <c r="V316" s="26"/>
      <c r="W316" s="26"/>
      <c r="X316" s="26"/>
    </row>
    <row r="317" spans="1:24" s="2" customFormat="1">
      <c r="A317" s="19" t="s">
        <v>333</v>
      </c>
      <c r="B317" s="20" t="s">
        <v>336</v>
      </c>
      <c r="C317" s="26">
        <f>店舗数一覧_2021!C332-店舗数一覧_2020!C332</f>
        <v>0</v>
      </c>
      <c r="D317" s="26">
        <f>店舗数一覧_2021!D332-店舗数一覧_2020!D332</f>
        <v>2</v>
      </c>
      <c r="E317" s="26">
        <f>店舗数一覧_2021!E332-店舗数一覧_2020!E332</f>
        <v>0</v>
      </c>
      <c r="F317" s="26">
        <f>店舗数一覧_2021!F332-店舗数一覧_2020!F332</f>
        <v>0</v>
      </c>
      <c r="G317" s="26">
        <f>店舗数一覧_2021!G332-店舗数一覧_2020!G332</f>
        <v>0</v>
      </c>
      <c r="H317" s="26">
        <f t="shared" si="7"/>
        <v>2</v>
      </c>
      <c r="I317" s="26"/>
      <c r="J317" s="27">
        <f>IF((店舗数一覧_2020!C332=0),IF(店舗数一覧_2021!C332=0,"-","★"),(店舗数一覧_2021!C332/店舗数一覧_2020!C332)-1)</f>
        <v>0</v>
      </c>
      <c r="K317" s="27" t="str">
        <f>IF((店舗数一覧_2020!D332=0),IF(店舗数一覧_2021!D332=0,"-","★"),(店舗数一覧_2021!D332/店舗数一覧_2020!D332)-1)</f>
        <v>★</v>
      </c>
      <c r="L317" s="27" t="str">
        <f>IF((店舗数一覧_2020!E332=0),IF(店舗数一覧_2021!E332=0,"-","★"),(店舗数一覧_2021!E332/店舗数一覧_2020!E332)-1)</f>
        <v>-</v>
      </c>
      <c r="M317" s="27" t="str">
        <f>IF((店舗数一覧_2020!F332=0),IF(店舗数一覧_2021!F332=0,"-","★"),(店舗数一覧_2021!F332/店舗数一覧_2020!F332)-1)</f>
        <v>-</v>
      </c>
      <c r="N317" s="27" t="str">
        <f>IF((店舗数一覧_2020!G332=0),IF(店舗数一覧_2021!G332=0,"-","★"),(店舗数一覧_2021!G332/店舗数一覧_2020!G332)-1)</f>
        <v>-</v>
      </c>
      <c r="O317" s="27">
        <f>IF((店舗数一覧_2020!H332=0),IF(店舗数一覧_2021!H332=0,"-","★"),(店舗数一覧_2021!H332/店舗数一覧_2020!H332)-1)</f>
        <v>1</v>
      </c>
      <c r="P317" s="26"/>
      <c r="Q317" s="26"/>
      <c r="R317" s="26"/>
      <c r="S317" s="26"/>
      <c r="T317" s="26"/>
      <c r="U317" s="26"/>
      <c r="V317" s="26"/>
      <c r="W317" s="26"/>
      <c r="X317" s="26"/>
    </row>
    <row r="318" spans="1:24" s="2" customFormat="1">
      <c r="A318" s="19" t="s">
        <v>333</v>
      </c>
      <c r="B318" s="20" t="s">
        <v>337</v>
      </c>
      <c r="C318" s="26">
        <f>店舗数一覧_2021!C333-店舗数一覧_2020!C333</f>
        <v>0</v>
      </c>
      <c r="D318" s="26">
        <f>店舗数一覧_2021!D333-店舗数一覧_2020!D333</f>
        <v>0</v>
      </c>
      <c r="E318" s="26">
        <f>店舗数一覧_2021!E333-店舗数一覧_2020!E333</f>
        <v>0</v>
      </c>
      <c r="F318" s="26">
        <f>店舗数一覧_2021!F333-店舗数一覧_2020!F333</f>
        <v>0</v>
      </c>
      <c r="G318" s="26">
        <f>店舗数一覧_2021!G333-店舗数一覧_2020!G333</f>
        <v>0</v>
      </c>
      <c r="H318" s="26">
        <f t="shared" si="7"/>
        <v>0</v>
      </c>
      <c r="I318" s="26"/>
      <c r="J318" s="27">
        <f>IF((店舗数一覧_2020!C333=0),IF(店舗数一覧_2021!C333=0,"-","★"),(店舗数一覧_2021!C333/店舗数一覧_2020!C333)-1)</f>
        <v>0</v>
      </c>
      <c r="K318" s="27">
        <f>IF((店舗数一覧_2020!D333=0),IF(店舗数一覧_2021!D333=0,"-","★"),(店舗数一覧_2021!D333/店舗数一覧_2020!D333)-1)</f>
        <v>0</v>
      </c>
      <c r="L318" s="27" t="str">
        <f>IF((店舗数一覧_2020!E333=0),IF(店舗数一覧_2021!E333=0,"-","★"),(店舗数一覧_2021!E333/店舗数一覧_2020!E333)-1)</f>
        <v>-</v>
      </c>
      <c r="M318" s="27" t="str">
        <f>IF((店舗数一覧_2020!F333=0),IF(店舗数一覧_2021!F333=0,"-","★"),(店舗数一覧_2021!F333/店舗数一覧_2020!F333)-1)</f>
        <v>-</v>
      </c>
      <c r="N318" s="27" t="str">
        <f>IF((店舗数一覧_2020!G333=0),IF(店舗数一覧_2021!G333=0,"-","★"),(店舗数一覧_2021!G333/店舗数一覧_2020!G333)-1)</f>
        <v>-</v>
      </c>
      <c r="O318" s="27">
        <f>IF((店舗数一覧_2020!H333=0),IF(店舗数一覧_2021!H333=0,"-","★"),(店舗数一覧_2021!H333/店舗数一覧_2020!H333)-1)</f>
        <v>0</v>
      </c>
      <c r="P318" s="26"/>
      <c r="Q318" s="26"/>
      <c r="R318" s="26"/>
      <c r="S318" s="26"/>
      <c r="T318" s="26"/>
      <c r="U318" s="26"/>
      <c r="V318" s="26"/>
      <c r="W318" s="26"/>
      <c r="X318" s="26"/>
    </row>
    <row r="319" spans="1:24" s="2" customFormat="1">
      <c r="A319" s="19" t="s">
        <v>333</v>
      </c>
      <c r="B319" s="20" t="s">
        <v>338</v>
      </c>
      <c r="C319" s="26">
        <f>店舗数一覧_2021!C334-店舗数一覧_2020!C334</f>
        <v>0</v>
      </c>
      <c r="D319" s="26">
        <f>店舗数一覧_2021!D334-店舗数一覧_2020!D334</f>
        <v>0</v>
      </c>
      <c r="E319" s="26">
        <f>店舗数一覧_2021!E334-店舗数一覧_2020!E334</f>
        <v>0</v>
      </c>
      <c r="F319" s="26">
        <f>店舗数一覧_2021!F334-店舗数一覧_2020!F334</f>
        <v>0</v>
      </c>
      <c r="G319" s="26">
        <f>店舗数一覧_2021!G334-店舗数一覧_2020!G334</f>
        <v>0</v>
      </c>
      <c r="H319" s="26">
        <f t="shared" si="7"/>
        <v>0</v>
      </c>
      <c r="I319" s="26"/>
      <c r="J319" s="27" t="str">
        <f>IF((店舗数一覧_2020!C334=0),IF(店舗数一覧_2021!C334=0,"-","★"),(店舗数一覧_2021!C334/店舗数一覧_2020!C334)-1)</f>
        <v>-</v>
      </c>
      <c r="K319" s="27" t="str">
        <f>IF((店舗数一覧_2020!D334=0),IF(店舗数一覧_2021!D334=0,"-","★"),(店舗数一覧_2021!D334/店舗数一覧_2020!D334)-1)</f>
        <v>-</v>
      </c>
      <c r="L319" s="27" t="str">
        <f>IF((店舗数一覧_2020!E334=0),IF(店舗数一覧_2021!E334=0,"-","★"),(店舗数一覧_2021!E334/店舗数一覧_2020!E334)-1)</f>
        <v>-</v>
      </c>
      <c r="M319" s="27" t="str">
        <f>IF((店舗数一覧_2020!F334=0),IF(店舗数一覧_2021!F334=0,"-","★"),(店舗数一覧_2021!F334/店舗数一覧_2020!F334)-1)</f>
        <v>-</v>
      </c>
      <c r="N319" s="27" t="str">
        <f>IF((店舗数一覧_2020!G334=0),IF(店舗数一覧_2021!G334=0,"-","★"),(店舗数一覧_2021!G334/店舗数一覧_2020!G334)-1)</f>
        <v>-</v>
      </c>
      <c r="O319" s="27" t="str">
        <f>IF((店舗数一覧_2020!H334=0),IF(店舗数一覧_2021!H334=0,"-","★"),(店舗数一覧_2021!H334/店舗数一覧_2020!H334)-1)</f>
        <v>-</v>
      </c>
      <c r="P319" s="26"/>
      <c r="Q319" s="26"/>
      <c r="R319" s="26"/>
      <c r="S319" s="26"/>
      <c r="T319" s="26"/>
      <c r="U319" s="26"/>
      <c r="V319" s="26"/>
      <c r="W319" s="26"/>
      <c r="X319" s="26"/>
    </row>
    <row r="320" spans="1:24" s="2" customFormat="1">
      <c r="A320" s="19" t="s">
        <v>333</v>
      </c>
      <c r="B320" s="20" t="s">
        <v>339</v>
      </c>
      <c r="C320" s="26">
        <f>店舗数一覧_2021!C335-店舗数一覧_2020!C335</f>
        <v>1</v>
      </c>
      <c r="D320" s="26">
        <f>店舗数一覧_2021!D335-店舗数一覧_2020!D335</f>
        <v>0</v>
      </c>
      <c r="E320" s="26">
        <f>店舗数一覧_2021!E335-店舗数一覧_2020!E335</f>
        <v>0</v>
      </c>
      <c r="F320" s="26">
        <f>店舗数一覧_2021!F335-店舗数一覧_2020!F335</f>
        <v>0</v>
      </c>
      <c r="G320" s="26">
        <f>店舗数一覧_2021!G335-店舗数一覧_2020!G335</f>
        <v>0</v>
      </c>
      <c r="H320" s="26">
        <f t="shared" si="7"/>
        <v>1</v>
      </c>
      <c r="I320" s="26"/>
      <c r="J320" s="27">
        <f>IF((店舗数一覧_2020!C335=0),IF(店舗数一覧_2021!C335=0,"-","★"),(店舗数一覧_2021!C335/店舗数一覧_2020!C335)-1)</f>
        <v>0.5</v>
      </c>
      <c r="K320" s="27">
        <f>IF((店舗数一覧_2020!D335=0),IF(店舗数一覧_2021!D335=0,"-","★"),(店舗数一覧_2021!D335/店舗数一覧_2020!D335)-1)</f>
        <v>0</v>
      </c>
      <c r="L320" s="27" t="str">
        <f>IF((店舗数一覧_2020!E335=0),IF(店舗数一覧_2021!E335=0,"-","★"),(店舗数一覧_2021!E335/店舗数一覧_2020!E335)-1)</f>
        <v>-</v>
      </c>
      <c r="M320" s="27" t="str">
        <f>IF((店舗数一覧_2020!F335=0),IF(店舗数一覧_2021!F335=0,"-","★"),(店舗数一覧_2021!F335/店舗数一覧_2020!F335)-1)</f>
        <v>-</v>
      </c>
      <c r="N320" s="27" t="str">
        <f>IF((店舗数一覧_2020!G335=0),IF(店舗数一覧_2021!G335=0,"-","★"),(店舗数一覧_2021!G335/店舗数一覧_2020!G335)-1)</f>
        <v>-</v>
      </c>
      <c r="O320" s="27">
        <f>IF((店舗数一覧_2020!H335=0),IF(店舗数一覧_2021!H335=0,"-","★"),(店舗数一覧_2021!H335/店舗数一覧_2020!H335)-1)</f>
        <v>0.33333333333333326</v>
      </c>
      <c r="P320" s="26"/>
      <c r="Q320" s="26"/>
      <c r="R320" s="26"/>
      <c r="S320" s="26"/>
      <c r="T320" s="26"/>
      <c r="U320" s="26"/>
      <c r="V320" s="26"/>
      <c r="W320" s="26"/>
      <c r="X320" s="26"/>
    </row>
    <row r="321" spans="1:24" s="2" customFormat="1">
      <c r="A321" s="19" t="s">
        <v>333</v>
      </c>
      <c r="B321" s="20" t="s">
        <v>340</v>
      </c>
      <c r="C321" s="26">
        <f>店舗数一覧_2021!C336-店舗数一覧_2020!C336</f>
        <v>0</v>
      </c>
      <c r="D321" s="26">
        <f>店舗数一覧_2021!D336-店舗数一覧_2020!D336</f>
        <v>1</v>
      </c>
      <c r="E321" s="26">
        <f>店舗数一覧_2021!E336-店舗数一覧_2020!E336</f>
        <v>0</v>
      </c>
      <c r="F321" s="26">
        <f>店舗数一覧_2021!F336-店舗数一覧_2020!F336</f>
        <v>0</v>
      </c>
      <c r="G321" s="26">
        <f>店舗数一覧_2021!G336-店舗数一覧_2020!G336</f>
        <v>0</v>
      </c>
      <c r="H321" s="26">
        <f t="shared" si="7"/>
        <v>1</v>
      </c>
      <c r="I321" s="26"/>
      <c r="J321" s="27">
        <f>IF((店舗数一覧_2020!C336=0),IF(店舗数一覧_2021!C336=0,"-","★"),(店舗数一覧_2021!C336/店舗数一覧_2020!C336)-1)</f>
        <v>0</v>
      </c>
      <c r="K321" s="27" t="str">
        <f>IF((店舗数一覧_2020!D336=0),IF(店舗数一覧_2021!D336=0,"-","★"),(店舗数一覧_2021!D336/店舗数一覧_2020!D336)-1)</f>
        <v>★</v>
      </c>
      <c r="L321" s="27" t="str">
        <f>IF((店舗数一覧_2020!E336=0),IF(店舗数一覧_2021!E336=0,"-","★"),(店舗数一覧_2021!E336/店舗数一覧_2020!E336)-1)</f>
        <v>-</v>
      </c>
      <c r="M321" s="27" t="str">
        <f>IF((店舗数一覧_2020!F336=0),IF(店舗数一覧_2021!F336=0,"-","★"),(店舗数一覧_2021!F336/店舗数一覧_2020!F336)-1)</f>
        <v>-</v>
      </c>
      <c r="N321" s="27" t="str">
        <f>IF((店舗数一覧_2020!G336=0),IF(店舗数一覧_2021!G336=0,"-","★"),(店舗数一覧_2021!G336/店舗数一覧_2020!G336)-1)</f>
        <v>-</v>
      </c>
      <c r="O321" s="27">
        <f>IF((店舗数一覧_2020!H336=0),IF(店舗数一覧_2021!H336=0,"-","★"),(店舗数一覧_2021!H336/店舗数一覧_2020!H336)-1)</f>
        <v>0.5</v>
      </c>
      <c r="P321" s="26"/>
      <c r="Q321" s="26"/>
      <c r="R321" s="26"/>
      <c r="S321" s="26"/>
      <c r="T321" s="26"/>
      <c r="U321" s="26"/>
      <c r="V321" s="26"/>
      <c r="W321" s="26"/>
      <c r="X321" s="26"/>
    </row>
    <row r="322" spans="1:24" s="2" customFormat="1">
      <c r="A322" s="19" t="s">
        <v>333</v>
      </c>
      <c r="B322" s="20" t="s">
        <v>341</v>
      </c>
      <c r="C322" s="26">
        <f>店舗数一覧_2021!C337-店舗数一覧_2020!C337</f>
        <v>0</v>
      </c>
      <c r="D322" s="26">
        <f>店舗数一覧_2021!D337-店舗数一覧_2020!D337</f>
        <v>0</v>
      </c>
      <c r="E322" s="26">
        <f>店舗数一覧_2021!E337-店舗数一覧_2020!E337</f>
        <v>0</v>
      </c>
      <c r="F322" s="26">
        <f>店舗数一覧_2021!F337-店舗数一覧_2020!F337</f>
        <v>0</v>
      </c>
      <c r="G322" s="26">
        <f>店舗数一覧_2021!G337-店舗数一覧_2020!G337</f>
        <v>0</v>
      </c>
      <c r="H322" s="26">
        <f t="shared" si="7"/>
        <v>0</v>
      </c>
      <c r="I322" s="26"/>
      <c r="J322" s="27">
        <f>IF((店舗数一覧_2020!C337=0),IF(店舗数一覧_2021!C337=0,"-","★"),(店舗数一覧_2021!C337/店舗数一覧_2020!C337)-1)</f>
        <v>0</v>
      </c>
      <c r="K322" s="27">
        <f>IF((店舗数一覧_2020!D337=0),IF(店舗数一覧_2021!D337=0,"-","★"),(店舗数一覧_2021!D337/店舗数一覧_2020!D337)-1)</f>
        <v>0</v>
      </c>
      <c r="L322" s="27" t="str">
        <f>IF((店舗数一覧_2020!E337=0),IF(店舗数一覧_2021!E337=0,"-","★"),(店舗数一覧_2021!E337/店舗数一覧_2020!E337)-1)</f>
        <v>-</v>
      </c>
      <c r="M322" s="27" t="str">
        <f>IF((店舗数一覧_2020!F337=0),IF(店舗数一覧_2021!F337=0,"-","★"),(店舗数一覧_2021!F337/店舗数一覧_2020!F337)-1)</f>
        <v>-</v>
      </c>
      <c r="N322" s="27" t="str">
        <f>IF((店舗数一覧_2020!G337=0),IF(店舗数一覧_2021!G337=0,"-","★"),(店舗数一覧_2021!G337/店舗数一覧_2020!G337)-1)</f>
        <v>-</v>
      </c>
      <c r="O322" s="27">
        <f>IF((店舗数一覧_2020!H337=0),IF(店舗数一覧_2021!H337=0,"-","★"),(店舗数一覧_2021!H337/店舗数一覧_2020!H337)-1)</f>
        <v>0</v>
      </c>
      <c r="P322" s="26"/>
      <c r="Q322" s="26"/>
      <c r="R322" s="26"/>
      <c r="S322" s="26"/>
      <c r="T322" s="26"/>
      <c r="U322" s="26"/>
      <c r="V322" s="26"/>
      <c r="W322" s="26"/>
      <c r="X322" s="26"/>
    </row>
    <row r="323" spans="1:24" s="2" customFormat="1">
      <c r="A323" s="19" t="s">
        <v>333</v>
      </c>
      <c r="B323" s="20" t="s">
        <v>342</v>
      </c>
      <c r="C323" s="26">
        <f>店舗数一覧_2021!C338-店舗数一覧_2020!C338</f>
        <v>0</v>
      </c>
      <c r="D323" s="26">
        <f>店舗数一覧_2021!D338-店舗数一覧_2020!D338</f>
        <v>0</v>
      </c>
      <c r="E323" s="26">
        <f>店舗数一覧_2021!E338-店舗数一覧_2020!E338</f>
        <v>0</v>
      </c>
      <c r="F323" s="26">
        <f>店舗数一覧_2021!F338-店舗数一覧_2020!F338</f>
        <v>0</v>
      </c>
      <c r="G323" s="26">
        <f>店舗数一覧_2021!G338-店舗数一覧_2020!G338</f>
        <v>0</v>
      </c>
      <c r="H323" s="26">
        <f t="shared" si="7"/>
        <v>0</v>
      </c>
      <c r="I323" s="26"/>
      <c r="J323" s="27" t="str">
        <f>IF((店舗数一覧_2020!C338=0),IF(店舗数一覧_2021!C338=0,"-","★"),(店舗数一覧_2021!C338/店舗数一覧_2020!C338)-1)</f>
        <v>-</v>
      </c>
      <c r="K323" s="27" t="str">
        <f>IF((店舗数一覧_2020!D338=0),IF(店舗数一覧_2021!D338=0,"-","★"),(店舗数一覧_2021!D338/店舗数一覧_2020!D338)-1)</f>
        <v>-</v>
      </c>
      <c r="L323" s="27" t="str">
        <f>IF((店舗数一覧_2020!E338=0),IF(店舗数一覧_2021!E338=0,"-","★"),(店舗数一覧_2021!E338/店舗数一覧_2020!E338)-1)</f>
        <v>-</v>
      </c>
      <c r="M323" s="27" t="str">
        <f>IF((店舗数一覧_2020!F338=0),IF(店舗数一覧_2021!F338=0,"-","★"),(店舗数一覧_2021!F338/店舗数一覧_2020!F338)-1)</f>
        <v>-</v>
      </c>
      <c r="N323" s="27" t="str">
        <f>IF((店舗数一覧_2020!G338=0),IF(店舗数一覧_2021!G338=0,"-","★"),(店舗数一覧_2021!G338/店舗数一覧_2020!G338)-1)</f>
        <v>-</v>
      </c>
      <c r="O323" s="27" t="str">
        <f>IF((店舗数一覧_2020!H338=0),IF(店舗数一覧_2021!H338=0,"-","★"),(店舗数一覧_2021!H338/店舗数一覧_2020!H338)-1)</f>
        <v>-</v>
      </c>
      <c r="P323" s="26"/>
      <c r="Q323" s="26"/>
      <c r="R323" s="26"/>
      <c r="S323" s="26"/>
      <c r="T323" s="26"/>
      <c r="U323" s="26"/>
      <c r="V323" s="26"/>
      <c r="W323" s="26"/>
      <c r="X323" s="26"/>
    </row>
    <row r="324" spans="1:24" s="2" customFormat="1">
      <c r="A324" s="19" t="s">
        <v>333</v>
      </c>
      <c r="B324" s="20" t="s">
        <v>343</v>
      </c>
      <c r="C324" s="26">
        <f>店舗数一覧_2021!C339-店舗数一覧_2020!C339</f>
        <v>0</v>
      </c>
      <c r="D324" s="26">
        <f>店舗数一覧_2021!D339-店舗数一覧_2020!D339</f>
        <v>0</v>
      </c>
      <c r="E324" s="26">
        <f>店舗数一覧_2021!E339-店舗数一覧_2020!E339</f>
        <v>0</v>
      </c>
      <c r="F324" s="26">
        <f>店舗数一覧_2021!F339-店舗数一覧_2020!F339</f>
        <v>0</v>
      </c>
      <c r="G324" s="26">
        <f>店舗数一覧_2021!G339-店舗数一覧_2020!G339</f>
        <v>0</v>
      </c>
      <c r="H324" s="26">
        <f t="shared" si="7"/>
        <v>0</v>
      </c>
      <c r="I324" s="26"/>
      <c r="J324" s="27">
        <f>IF((店舗数一覧_2020!C339=0),IF(店舗数一覧_2021!C339=0,"-","★"),(店舗数一覧_2021!C339/店舗数一覧_2020!C339)-1)</f>
        <v>0</v>
      </c>
      <c r="K324" s="27">
        <f>IF((店舗数一覧_2020!D339=0),IF(店舗数一覧_2021!D339=0,"-","★"),(店舗数一覧_2021!D339/店舗数一覧_2020!D339)-1)</f>
        <v>0</v>
      </c>
      <c r="L324" s="27" t="str">
        <f>IF((店舗数一覧_2020!E339=0),IF(店舗数一覧_2021!E339=0,"-","★"),(店舗数一覧_2021!E339/店舗数一覧_2020!E339)-1)</f>
        <v>-</v>
      </c>
      <c r="M324" s="27" t="str">
        <f>IF((店舗数一覧_2020!F339=0),IF(店舗数一覧_2021!F339=0,"-","★"),(店舗数一覧_2021!F339/店舗数一覧_2020!F339)-1)</f>
        <v>-</v>
      </c>
      <c r="N324" s="27">
        <f>IF((店舗数一覧_2020!G339=0),IF(店舗数一覧_2021!G339=0,"-","★"),(店舗数一覧_2021!G339/店舗数一覧_2020!G339)-1)</f>
        <v>0</v>
      </c>
      <c r="O324" s="27">
        <f>IF((店舗数一覧_2020!H339=0),IF(店舗数一覧_2021!H339=0,"-","★"),(店舗数一覧_2021!H339/店舗数一覧_2020!H339)-1)</f>
        <v>0</v>
      </c>
      <c r="P324" s="26"/>
      <c r="Q324" s="26"/>
      <c r="R324" s="26"/>
      <c r="S324" s="26"/>
      <c r="T324" s="26"/>
      <c r="U324" s="26"/>
      <c r="V324" s="26"/>
      <c r="W324" s="26"/>
      <c r="X324" s="26"/>
    </row>
    <row r="325" spans="1:24" s="2" customFormat="1">
      <c r="A325" s="19" t="s">
        <v>333</v>
      </c>
      <c r="B325" s="20" t="s">
        <v>344</v>
      </c>
      <c r="C325" s="26">
        <f>店舗数一覧_2021!C340-店舗数一覧_2020!C340</f>
        <v>0</v>
      </c>
      <c r="D325" s="26">
        <f>店舗数一覧_2021!D340-店舗数一覧_2020!D340</f>
        <v>0</v>
      </c>
      <c r="E325" s="26">
        <f>店舗数一覧_2021!E340-店舗数一覧_2020!E340</f>
        <v>0</v>
      </c>
      <c r="F325" s="26">
        <f>店舗数一覧_2021!F340-店舗数一覧_2020!F340</f>
        <v>0</v>
      </c>
      <c r="G325" s="26">
        <f>店舗数一覧_2021!G340-店舗数一覧_2020!G340</f>
        <v>0</v>
      </c>
      <c r="H325" s="26">
        <f t="shared" si="7"/>
        <v>0</v>
      </c>
      <c r="I325" s="26"/>
      <c r="J325" s="27">
        <f>IF((店舗数一覧_2020!C340=0),IF(店舗数一覧_2021!C340=0,"-","★"),(店舗数一覧_2021!C340/店舗数一覧_2020!C340)-1)</f>
        <v>0</v>
      </c>
      <c r="K325" s="27" t="str">
        <f>IF((店舗数一覧_2020!D340=0),IF(店舗数一覧_2021!D340=0,"-","★"),(店舗数一覧_2021!D340/店舗数一覧_2020!D340)-1)</f>
        <v>-</v>
      </c>
      <c r="L325" s="27" t="str">
        <f>IF((店舗数一覧_2020!E340=0),IF(店舗数一覧_2021!E340=0,"-","★"),(店舗数一覧_2021!E340/店舗数一覧_2020!E340)-1)</f>
        <v>-</v>
      </c>
      <c r="M325" s="27" t="str">
        <f>IF((店舗数一覧_2020!F340=0),IF(店舗数一覧_2021!F340=0,"-","★"),(店舗数一覧_2021!F340/店舗数一覧_2020!F340)-1)</f>
        <v>-</v>
      </c>
      <c r="N325" s="27" t="str">
        <f>IF((店舗数一覧_2020!G340=0),IF(店舗数一覧_2021!G340=0,"-","★"),(店舗数一覧_2021!G340/店舗数一覧_2020!G340)-1)</f>
        <v>-</v>
      </c>
      <c r="O325" s="27">
        <f>IF((店舗数一覧_2020!H340=0),IF(店舗数一覧_2021!H340=0,"-","★"),(店舗数一覧_2021!H340/店舗数一覧_2020!H340)-1)</f>
        <v>0</v>
      </c>
      <c r="P325" s="26"/>
      <c r="Q325" s="26"/>
      <c r="R325" s="26"/>
      <c r="S325" s="26"/>
      <c r="T325" s="26"/>
      <c r="U325" s="26"/>
      <c r="V325" s="26"/>
      <c r="W325" s="26"/>
      <c r="X325" s="26"/>
    </row>
    <row r="326" spans="1:24" s="2" customFormat="1">
      <c r="A326" s="19" t="s">
        <v>333</v>
      </c>
      <c r="B326" s="20" t="s">
        <v>345</v>
      </c>
      <c r="C326" s="26">
        <f>店舗数一覧_2021!C341-店舗数一覧_2020!C341</f>
        <v>1</v>
      </c>
      <c r="D326" s="26">
        <f>店舗数一覧_2021!D341-店舗数一覧_2020!D341</f>
        <v>-1</v>
      </c>
      <c r="E326" s="26">
        <f>店舗数一覧_2021!E341-店舗数一覧_2020!E341</f>
        <v>0</v>
      </c>
      <c r="F326" s="26">
        <f>店舗数一覧_2021!F341-店舗数一覧_2020!F341</f>
        <v>0</v>
      </c>
      <c r="G326" s="26">
        <f>店舗数一覧_2021!G341-店舗数一覧_2020!G341</f>
        <v>0</v>
      </c>
      <c r="H326" s="26">
        <f t="shared" si="7"/>
        <v>0</v>
      </c>
      <c r="I326" s="26"/>
      <c r="J326" s="27">
        <f>IF((店舗数一覧_2020!C341=0),IF(店舗数一覧_2021!C341=0,"-","★"),(店舗数一覧_2021!C341/店舗数一覧_2020!C341)-1)</f>
        <v>1</v>
      </c>
      <c r="K326" s="27">
        <f>IF((店舗数一覧_2020!D341=0),IF(店舗数一覧_2021!D341=0,"-","★"),(店舗数一覧_2021!D341/店舗数一覧_2020!D341)-1)</f>
        <v>-1</v>
      </c>
      <c r="L326" s="27" t="str">
        <f>IF((店舗数一覧_2020!E341=0),IF(店舗数一覧_2021!E341=0,"-","★"),(店舗数一覧_2021!E341/店舗数一覧_2020!E341)-1)</f>
        <v>-</v>
      </c>
      <c r="M326" s="27" t="str">
        <f>IF((店舗数一覧_2020!F341=0),IF(店舗数一覧_2021!F341=0,"-","★"),(店舗数一覧_2021!F341/店舗数一覧_2020!F341)-1)</f>
        <v>-</v>
      </c>
      <c r="N326" s="27" t="str">
        <f>IF((店舗数一覧_2020!G341=0),IF(店舗数一覧_2021!G341=0,"-","★"),(店舗数一覧_2021!G341/店舗数一覧_2020!G341)-1)</f>
        <v>-</v>
      </c>
      <c r="O326" s="27">
        <f>IF((店舗数一覧_2020!H341=0),IF(店舗数一覧_2021!H341=0,"-","★"),(店舗数一覧_2021!H341/店舗数一覧_2020!H341)-1)</f>
        <v>0</v>
      </c>
      <c r="P326" s="26"/>
      <c r="Q326" s="26"/>
      <c r="R326" s="26"/>
      <c r="S326" s="26"/>
      <c r="T326" s="26"/>
      <c r="U326" s="26"/>
      <c r="V326" s="26"/>
      <c r="W326" s="26"/>
      <c r="X326" s="26"/>
    </row>
    <row r="327" spans="1:24" s="2" customFormat="1">
      <c r="A327" s="19" t="s">
        <v>333</v>
      </c>
      <c r="B327" s="20" t="s">
        <v>346</v>
      </c>
      <c r="C327" s="26">
        <f>店舗数一覧_2021!C342-店舗数一覧_2020!C342</f>
        <v>0</v>
      </c>
      <c r="D327" s="26">
        <f>店舗数一覧_2021!D342-店舗数一覧_2020!D342</f>
        <v>0</v>
      </c>
      <c r="E327" s="26">
        <f>店舗数一覧_2021!E342-店舗数一覧_2020!E342</f>
        <v>0</v>
      </c>
      <c r="F327" s="26">
        <f>店舗数一覧_2021!F342-店舗数一覧_2020!F342</f>
        <v>0</v>
      </c>
      <c r="G327" s="26">
        <f>店舗数一覧_2021!G342-店舗数一覧_2020!G342</f>
        <v>0</v>
      </c>
      <c r="H327" s="26">
        <f t="shared" si="7"/>
        <v>0</v>
      </c>
      <c r="I327" s="26"/>
      <c r="J327" s="27" t="str">
        <f>IF((店舗数一覧_2020!C342=0),IF(店舗数一覧_2021!C342=0,"-","★"),(店舗数一覧_2021!C342/店舗数一覧_2020!C342)-1)</f>
        <v>-</v>
      </c>
      <c r="K327" s="27" t="str">
        <f>IF((店舗数一覧_2020!D342=0),IF(店舗数一覧_2021!D342=0,"-","★"),(店舗数一覧_2021!D342/店舗数一覧_2020!D342)-1)</f>
        <v>-</v>
      </c>
      <c r="L327" s="27" t="str">
        <f>IF((店舗数一覧_2020!E342=0),IF(店舗数一覧_2021!E342=0,"-","★"),(店舗数一覧_2021!E342/店舗数一覧_2020!E342)-1)</f>
        <v>-</v>
      </c>
      <c r="M327" s="27" t="str">
        <f>IF((店舗数一覧_2020!F342=0),IF(店舗数一覧_2021!F342=0,"-","★"),(店舗数一覧_2021!F342/店舗数一覧_2020!F342)-1)</f>
        <v>-</v>
      </c>
      <c r="N327" s="27" t="str">
        <f>IF((店舗数一覧_2020!G342=0),IF(店舗数一覧_2021!G342=0,"-","★"),(店舗数一覧_2021!G342/店舗数一覧_2020!G342)-1)</f>
        <v>-</v>
      </c>
      <c r="O327" s="27" t="str">
        <f>IF((店舗数一覧_2020!H342=0),IF(店舗数一覧_2021!H342=0,"-","★"),(店舗数一覧_2021!H342/店舗数一覧_2020!H342)-1)</f>
        <v>-</v>
      </c>
      <c r="P327" s="26"/>
      <c r="Q327" s="26"/>
      <c r="R327" s="26"/>
      <c r="S327" s="26"/>
      <c r="T327" s="26"/>
      <c r="U327" s="26"/>
      <c r="V327" s="26"/>
      <c r="W327" s="26"/>
      <c r="X327" s="26"/>
    </row>
    <row r="328" spans="1:24" s="2" customFormat="1">
      <c r="A328" s="19" t="s">
        <v>333</v>
      </c>
      <c r="B328" s="20" t="s">
        <v>347</v>
      </c>
      <c r="C328" s="26">
        <f>店舗数一覧_2021!C343-店舗数一覧_2020!C343</f>
        <v>0</v>
      </c>
      <c r="D328" s="26">
        <f>店舗数一覧_2021!D343-店舗数一覧_2020!D343</f>
        <v>1</v>
      </c>
      <c r="E328" s="26">
        <f>店舗数一覧_2021!E343-店舗数一覧_2020!E343</f>
        <v>0</v>
      </c>
      <c r="F328" s="26">
        <f>店舗数一覧_2021!F343-店舗数一覧_2020!F343</f>
        <v>0</v>
      </c>
      <c r="G328" s="26">
        <f>店舗数一覧_2021!G343-店舗数一覧_2020!G343</f>
        <v>0</v>
      </c>
      <c r="H328" s="26">
        <f t="shared" si="7"/>
        <v>1</v>
      </c>
      <c r="I328" s="26"/>
      <c r="J328" s="27">
        <f>IF((店舗数一覧_2020!C343=0),IF(店舗数一覧_2021!C343=0,"-","★"),(店舗数一覧_2021!C343/店舗数一覧_2020!C343)-1)</f>
        <v>0</v>
      </c>
      <c r="K328" s="27" t="str">
        <f>IF((店舗数一覧_2020!D343=0),IF(店舗数一覧_2021!D343=0,"-","★"),(店舗数一覧_2021!D343/店舗数一覧_2020!D343)-1)</f>
        <v>★</v>
      </c>
      <c r="L328" s="27" t="str">
        <f>IF((店舗数一覧_2020!E343=0),IF(店舗数一覧_2021!E343=0,"-","★"),(店舗数一覧_2021!E343/店舗数一覧_2020!E343)-1)</f>
        <v>-</v>
      </c>
      <c r="M328" s="27" t="str">
        <f>IF((店舗数一覧_2020!F343=0),IF(店舗数一覧_2021!F343=0,"-","★"),(店舗数一覧_2021!F343/店舗数一覧_2020!F343)-1)</f>
        <v>-</v>
      </c>
      <c r="N328" s="27" t="str">
        <f>IF((店舗数一覧_2020!G343=0),IF(店舗数一覧_2021!G343=0,"-","★"),(店舗数一覧_2021!G343/店舗数一覧_2020!G343)-1)</f>
        <v>-</v>
      </c>
      <c r="O328" s="27">
        <f>IF((店舗数一覧_2020!H343=0),IF(店舗数一覧_2021!H343=0,"-","★"),(店舗数一覧_2021!H343/店舗数一覧_2020!H343)-1)</f>
        <v>1</v>
      </c>
      <c r="P328" s="26"/>
      <c r="Q328" s="26"/>
      <c r="R328" s="26"/>
      <c r="S328" s="26"/>
      <c r="T328" s="26"/>
      <c r="U328" s="26"/>
      <c r="V328" s="26"/>
      <c r="W328" s="26"/>
      <c r="X328" s="26"/>
    </row>
    <row r="329" spans="1:24" s="2" customFormat="1">
      <c r="A329" s="19" t="s">
        <v>333</v>
      </c>
      <c r="B329" s="20" t="s">
        <v>348</v>
      </c>
      <c r="C329" s="26">
        <f>店舗数一覧_2021!C344-店舗数一覧_2020!C344</f>
        <v>0</v>
      </c>
      <c r="D329" s="26">
        <f>店舗数一覧_2021!D344-店舗数一覧_2020!D344</f>
        <v>0</v>
      </c>
      <c r="E329" s="26">
        <f>店舗数一覧_2021!E344-店舗数一覧_2020!E344</f>
        <v>0</v>
      </c>
      <c r="F329" s="26">
        <f>店舗数一覧_2021!F344-店舗数一覧_2020!F344</f>
        <v>0</v>
      </c>
      <c r="G329" s="26">
        <f>店舗数一覧_2021!G344-店舗数一覧_2020!G344</f>
        <v>0</v>
      </c>
      <c r="H329" s="26">
        <f t="shared" si="7"/>
        <v>0</v>
      </c>
      <c r="I329" s="26"/>
      <c r="J329" s="27">
        <f>IF((店舗数一覧_2020!C344=0),IF(店舗数一覧_2021!C344=0,"-","★"),(店舗数一覧_2021!C344/店舗数一覧_2020!C344)-1)</f>
        <v>0</v>
      </c>
      <c r="K329" s="27">
        <f>IF((店舗数一覧_2020!D344=0),IF(店舗数一覧_2021!D344=0,"-","★"),(店舗数一覧_2021!D344/店舗数一覧_2020!D344)-1)</f>
        <v>0</v>
      </c>
      <c r="L329" s="27" t="str">
        <f>IF((店舗数一覧_2020!E344=0),IF(店舗数一覧_2021!E344=0,"-","★"),(店舗数一覧_2021!E344/店舗数一覧_2020!E344)-1)</f>
        <v>-</v>
      </c>
      <c r="M329" s="27" t="str">
        <f>IF((店舗数一覧_2020!F344=0),IF(店舗数一覧_2021!F344=0,"-","★"),(店舗数一覧_2021!F344/店舗数一覧_2020!F344)-1)</f>
        <v>-</v>
      </c>
      <c r="N329" s="27" t="str">
        <f>IF((店舗数一覧_2020!G344=0),IF(店舗数一覧_2021!G344=0,"-","★"),(店舗数一覧_2021!G344/店舗数一覧_2020!G344)-1)</f>
        <v>-</v>
      </c>
      <c r="O329" s="27">
        <f>IF((店舗数一覧_2020!H344=0),IF(店舗数一覧_2021!H344=0,"-","★"),(店舗数一覧_2021!H344/店舗数一覧_2020!H344)-1)</f>
        <v>0</v>
      </c>
      <c r="P329" s="26"/>
      <c r="Q329" s="27">
        <f>IF((店舗数一覧_2020!N345=0),IF(店舗数一覧_2021!M345=0,"-","★"),(店舗数一覧_2021!M345/店舗数一覧_2020!N345)-1)</f>
        <v>5.1724137931034475E-2</v>
      </c>
      <c r="R329" s="27">
        <f>IF((店舗数一覧_2020!O345=0),IF(店舗数一覧_2021!N345=0,"-","★"),(店舗数一覧_2021!N345/店舗数一覧_2020!O345)-1)</f>
        <v>0.12903225806451624</v>
      </c>
      <c r="S329" s="27" t="str">
        <f>IF((店舗数一覧_2020!P345=0),IF(店舗数一覧_2021!O345=0,"-","★"),(店舗数一覧_2021!O345/店舗数一覧_2020!P345)-1)</f>
        <v>-</v>
      </c>
      <c r="T329" s="27" t="str">
        <f>IF((店舗数一覧_2020!Q345=0),IF(店舗数一覧_2021!P345=0,"-","★"),(店舗数一覧_2021!P345/店舗数一覧_2020!Q345)-1)</f>
        <v>-</v>
      </c>
      <c r="U329" s="27">
        <f>IF((店舗数一覧_2020!R345=0),IF(店舗数一覧_2021!Q345=0,"-","★"),(店舗数一覧_2021!Q345/店舗数一覧_2020!R345)-1)</f>
        <v>0</v>
      </c>
      <c r="V329" s="27">
        <f>IF((店舗数一覧_2020!S345=0),IF(店舗数一覧_2021!R345=0,"-","★"),(店舗数一覧_2021!R345/店舗数一覧_2020!S345)-1)</f>
        <v>7.6086956521739024E-2</v>
      </c>
      <c r="W329" s="26"/>
      <c r="X329" s="26"/>
    </row>
    <row r="330" spans="1:24" s="2" customFormat="1">
      <c r="A330" s="19" t="s">
        <v>333</v>
      </c>
      <c r="B330" s="20" t="s">
        <v>349</v>
      </c>
      <c r="C330" s="26">
        <f>店舗数一覧_2021!C345-店舗数一覧_2020!C345</f>
        <v>0</v>
      </c>
      <c r="D330" s="26">
        <f>店舗数一覧_2021!D345-店舗数一覧_2020!D345</f>
        <v>0</v>
      </c>
      <c r="E330" s="26">
        <f>店舗数一覧_2021!E345-店舗数一覧_2020!E345</f>
        <v>0</v>
      </c>
      <c r="F330" s="26">
        <f>店舗数一覧_2021!F345-店舗数一覧_2020!F345</f>
        <v>0</v>
      </c>
      <c r="G330" s="26">
        <f>店舗数一覧_2021!G345-店舗数一覧_2020!G345</f>
        <v>0</v>
      </c>
      <c r="H330" s="26">
        <f t="shared" si="7"/>
        <v>0</v>
      </c>
      <c r="I330" s="26"/>
      <c r="J330" s="27">
        <f>IF((店舗数一覧_2020!C345=0),IF(店舗数一覧_2021!C345=0,"-","★"),(店舗数一覧_2021!C345/店舗数一覧_2020!C345)-1)</f>
        <v>0</v>
      </c>
      <c r="K330" s="27">
        <f>IF((店舗数一覧_2020!D345=0),IF(店舗数一覧_2021!D345=0,"-","★"),(店舗数一覧_2021!D345/店舗数一覧_2020!D345)-1)</f>
        <v>0</v>
      </c>
      <c r="L330" s="27" t="str">
        <f>IF((店舗数一覧_2020!E345=0),IF(店舗数一覧_2021!E345=0,"-","★"),(店舗数一覧_2021!E345/店舗数一覧_2020!E345)-1)</f>
        <v>-</v>
      </c>
      <c r="M330" s="27" t="str">
        <f>IF((店舗数一覧_2020!F345=0),IF(店舗数一覧_2021!F345=0,"-","★"),(店舗数一覧_2021!F345/店舗数一覧_2020!F345)-1)</f>
        <v>-</v>
      </c>
      <c r="N330" s="27" t="str">
        <f>IF((店舗数一覧_2020!G345=0),IF(店舗数一覧_2021!G345=0,"-","★"),(店舗数一覧_2021!G345/店舗数一覧_2020!G345)-1)</f>
        <v>-</v>
      </c>
      <c r="O330" s="27">
        <f>IF((店舗数一覧_2020!H345=0),IF(店舗数一覧_2021!H345=0,"-","★"),(店舗数一覧_2021!H345/店舗数一覧_2020!H345)-1)</f>
        <v>0</v>
      </c>
      <c r="P330" s="26"/>
      <c r="Q330" s="26">
        <f>SUM(C315:C330)</f>
        <v>3</v>
      </c>
      <c r="R330" s="26">
        <f>SUM(D303:D330)</f>
        <v>5</v>
      </c>
      <c r="S330" s="26">
        <f>SUM(E303:E330)</f>
        <v>0</v>
      </c>
      <c r="T330" s="26">
        <f>SUM(F303:F330)</f>
        <v>1</v>
      </c>
      <c r="U330" s="26">
        <f>SUM(G303:G330)</f>
        <v>0</v>
      </c>
      <c r="V330" s="26">
        <f>SUM(Q330:U330)</f>
        <v>9</v>
      </c>
      <c r="W330" s="26"/>
      <c r="X330" s="26"/>
    </row>
    <row r="331" spans="1:24" s="2" customFormat="1">
      <c r="A331" s="19"/>
      <c r="B331" s="20"/>
      <c r="C331" s="26">
        <f>店舗数一覧_2021!C346-店舗数一覧_2020!C346</f>
        <v>0</v>
      </c>
      <c r="D331" s="26">
        <f>店舗数一覧_2021!D346-店舗数一覧_2020!D346</f>
        <v>0</v>
      </c>
      <c r="E331" s="26">
        <f>店舗数一覧_2021!E346-店舗数一覧_2020!E346</f>
        <v>0</v>
      </c>
      <c r="F331" s="26">
        <f>店舗数一覧_2021!F346-店舗数一覧_2020!F346</f>
        <v>0</v>
      </c>
      <c r="G331" s="26">
        <f>店舗数一覧_2021!G346-店舗数一覧_2020!G346</f>
        <v>0</v>
      </c>
      <c r="H331" s="26">
        <f t="shared" si="7"/>
        <v>0</v>
      </c>
      <c r="I331" s="26"/>
      <c r="J331" s="27" t="str">
        <f>IF((店舗数一覧_2020!C346=0),IF(店舗数一覧_2021!C346=0,"-","★"),(店舗数一覧_2021!C346/店舗数一覧_2020!C346)-1)</f>
        <v>-</v>
      </c>
      <c r="K331" s="27" t="str">
        <f>IF((店舗数一覧_2020!D346=0),IF(店舗数一覧_2021!D346=0,"-","★"),(店舗数一覧_2021!D346/店舗数一覧_2020!D346)-1)</f>
        <v>-</v>
      </c>
      <c r="L331" s="27" t="str">
        <f>IF((店舗数一覧_2020!E346=0),IF(店舗数一覧_2021!E346=0,"-","★"),(店舗数一覧_2021!E346/店舗数一覧_2020!E346)-1)</f>
        <v>-</v>
      </c>
      <c r="M331" s="27" t="str">
        <f>IF((店舗数一覧_2020!F346=0),IF(店舗数一覧_2021!F346=0,"-","★"),(店舗数一覧_2021!F346/店舗数一覧_2020!F346)-1)</f>
        <v>-</v>
      </c>
      <c r="N331" s="27" t="str">
        <f>IF((店舗数一覧_2020!G346=0),IF(店舗数一覧_2021!G346=0,"-","★"),(店舗数一覧_2021!G346/店舗数一覧_2020!G346)-1)</f>
        <v>-</v>
      </c>
      <c r="O331" s="27" t="str">
        <f>IF((店舗数一覧_2020!H346=0),IF(店舗数一覧_2021!H346=0,"-","★"),(店舗数一覧_2021!H346/店舗数一覧_2020!H346)-1)</f>
        <v>-</v>
      </c>
      <c r="P331" s="26"/>
      <c r="Q331" s="26"/>
      <c r="R331" s="26"/>
      <c r="S331" s="26"/>
      <c r="T331" s="26"/>
      <c r="U331" s="26"/>
      <c r="V331" s="26"/>
      <c r="W331" s="26"/>
      <c r="X331" s="26"/>
    </row>
    <row r="332" spans="1:24" s="2" customFormat="1">
      <c r="A332" s="19" t="s">
        <v>350</v>
      </c>
      <c r="B332" s="20" t="s">
        <v>351</v>
      </c>
      <c r="C332" s="26">
        <f>店舗数一覧_2021!C347-店舗数一覧_2020!C347</f>
        <v>0</v>
      </c>
      <c r="D332" s="26">
        <f>店舗数一覧_2021!D347-店舗数一覧_2020!D347</f>
        <v>0</v>
      </c>
      <c r="E332" s="26">
        <f>店舗数一覧_2021!E347-店舗数一覧_2020!E347</f>
        <v>0</v>
      </c>
      <c r="F332" s="26">
        <f>店舗数一覧_2021!F347-店舗数一覧_2020!F347</f>
        <v>0</v>
      </c>
      <c r="G332" s="26">
        <f>店舗数一覧_2021!G347-店舗数一覧_2020!G347</f>
        <v>0</v>
      </c>
      <c r="H332" s="26">
        <f t="shared" si="7"/>
        <v>0</v>
      </c>
      <c r="I332" s="26"/>
      <c r="J332" s="27">
        <f>IF((店舗数一覧_2020!C347=0),IF(店舗数一覧_2021!C347=0,"-","★"),(店舗数一覧_2021!C347/店舗数一覧_2020!C347)-1)</f>
        <v>0</v>
      </c>
      <c r="K332" s="27">
        <f>IF((店舗数一覧_2020!D347=0),IF(店舗数一覧_2021!D347=0,"-","★"),(店舗数一覧_2021!D347/店舗数一覧_2020!D347)-1)</f>
        <v>0</v>
      </c>
      <c r="L332" s="27" t="str">
        <f>IF((店舗数一覧_2020!E347=0),IF(店舗数一覧_2021!E347=0,"-","★"),(店舗数一覧_2021!E347/店舗数一覧_2020!E347)-1)</f>
        <v>-</v>
      </c>
      <c r="M332" s="27" t="str">
        <f>IF((店舗数一覧_2020!F347=0),IF(店舗数一覧_2021!F347=0,"-","★"),(店舗数一覧_2021!F347/店舗数一覧_2020!F347)-1)</f>
        <v>-</v>
      </c>
      <c r="N332" s="27" t="str">
        <f>IF((店舗数一覧_2020!G347=0),IF(店舗数一覧_2021!G347=0,"-","★"),(店舗数一覧_2021!G347/店舗数一覧_2020!G347)-1)</f>
        <v>-</v>
      </c>
      <c r="O332" s="27">
        <f>IF((店舗数一覧_2020!H347=0),IF(店舗数一覧_2021!H347=0,"-","★"),(店舗数一覧_2021!H347/店舗数一覧_2020!H347)-1)</f>
        <v>0</v>
      </c>
      <c r="P332" s="26"/>
      <c r="Q332" s="26"/>
      <c r="R332" s="26"/>
      <c r="S332" s="26"/>
      <c r="T332" s="26"/>
      <c r="U332" s="26"/>
      <c r="V332" s="26"/>
      <c r="W332" s="26"/>
      <c r="X332" s="26"/>
    </row>
    <row r="333" spans="1:24" s="2" customFormat="1">
      <c r="A333" s="19" t="s">
        <v>350</v>
      </c>
      <c r="B333" s="20" t="s">
        <v>352</v>
      </c>
      <c r="C333" s="26">
        <f>店舗数一覧_2021!C348-店舗数一覧_2020!C348</f>
        <v>0</v>
      </c>
      <c r="D333" s="26">
        <f>店舗数一覧_2021!D348-店舗数一覧_2020!D348</f>
        <v>0</v>
      </c>
      <c r="E333" s="26">
        <f>店舗数一覧_2021!E348-店舗数一覧_2020!E348</f>
        <v>0</v>
      </c>
      <c r="F333" s="26">
        <f>店舗数一覧_2021!F348-店舗数一覧_2020!F348</f>
        <v>0</v>
      </c>
      <c r="G333" s="26">
        <f>店舗数一覧_2021!G348-店舗数一覧_2020!G348</f>
        <v>0</v>
      </c>
      <c r="H333" s="26">
        <f t="shared" si="7"/>
        <v>0</v>
      </c>
      <c r="I333" s="26"/>
      <c r="J333" s="27" t="str">
        <f>IF((店舗数一覧_2020!C348=0),IF(店舗数一覧_2021!C348=0,"-","★"),(店舗数一覧_2021!C348/店舗数一覧_2020!C348)-1)</f>
        <v>-</v>
      </c>
      <c r="K333" s="27" t="str">
        <f>IF((店舗数一覧_2020!D348=0),IF(店舗数一覧_2021!D348=0,"-","★"),(店舗数一覧_2021!D348/店舗数一覧_2020!D348)-1)</f>
        <v>-</v>
      </c>
      <c r="L333" s="27" t="str">
        <f>IF((店舗数一覧_2020!E348=0),IF(店舗数一覧_2021!E348=0,"-","★"),(店舗数一覧_2021!E348/店舗数一覧_2020!E348)-1)</f>
        <v>-</v>
      </c>
      <c r="M333" s="27" t="str">
        <f>IF((店舗数一覧_2020!F348=0),IF(店舗数一覧_2021!F348=0,"-","★"),(店舗数一覧_2021!F348/店舗数一覧_2020!F348)-1)</f>
        <v>-</v>
      </c>
      <c r="N333" s="27" t="str">
        <f>IF((店舗数一覧_2020!G348=0),IF(店舗数一覧_2021!G348=0,"-","★"),(店舗数一覧_2021!G348/店舗数一覧_2020!G348)-1)</f>
        <v>-</v>
      </c>
      <c r="O333" s="27" t="str">
        <f>IF((店舗数一覧_2020!H348=0),IF(店舗数一覧_2021!H348=0,"-","★"),(店舗数一覧_2021!H348/店舗数一覧_2020!H348)-1)</f>
        <v>-</v>
      </c>
      <c r="P333" s="26"/>
      <c r="Q333" s="26"/>
      <c r="R333" s="26"/>
      <c r="S333" s="26"/>
      <c r="T333" s="26"/>
      <c r="U333" s="26"/>
      <c r="V333" s="26"/>
      <c r="W333" s="26"/>
      <c r="X333" s="26"/>
    </row>
    <row r="334" spans="1:24" s="2" customFormat="1">
      <c r="A334" s="19" t="s">
        <v>350</v>
      </c>
      <c r="B334" s="20" t="s">
        <v>353</v>
      </c>
      <c r="C334" s="26">
        <f>店舗数一覧_2021!C349-店舗数一覧_2020!C349</f>
        <v>1</v>
      </c>
      <c r="D334" s="26">
        <f>店舗数一覧_2021!D349-店舗数一覧_2020!D349</f>
        <v>0</v>
      </c>
      <c r="E334" s="26">
        <f>店舗数一覧_2021!E349-店舗数一覧_2020!E349</f>
        <v>0</v>
      </c>
      <c r="F334" s="26">
        <f>店舗数一覧_2021!F349-店舗数一覧_2020!F349</f>
        <v>0</v>
      </c>
      <c r="G334" s="26">
        <f>店舗数一覧_2021!G349-店舗数一覧_2020!G349</f>
        <v>0</v>
      </c>
      <c r="H334" s="26">
        <f t="shared" si="7"/>
        <v>1</v>
      </c>
      <c r="I334" s="26"/>
      <c r="J334" s="27">
        <f>IF((店舗数一覧_2020!C349=0),IF(店舗数一覧_2021!C349=0,"-","★"),(店舗数一覧_2021!C349/店舗数一覧_2020!C349)-1)</f>
        <v>5.2631578947368363E-2</v>
      </c>
      <c r="K334" s="27">
        <f>IF((店舗数一覧_2020!D349=0),IF(店舗数一覧_2021!D349=0,"-","★"),(店舗数一覧_2021!D349/店舗数一覧_2020!D349)-1)</f>
        <v>0</v>
      </c>
      <c r="L334" s="27" t="str">
        <f>IF((店舗数一覧_2020!E349=0),IF(店舗数一覧_2021!E349=0,"-","★"),(店舗数一覧_2021!E349/店舗数一覧_2020!E349)-1)</f>
        <v>-</v>
      </c>
      <c r="M334" s="27" t="str">
        <f>IF((店舗数一覧_2020!F349=0),IF(店舗数一覧_2021!F349=0,"-","★"),(店舗数一覧_2021!F349/店舗数一覧_2020!F349)-1)</f>
        <v>-</v>
      </c>
      <c r="N334" s="27">
        <f>IF((店舗数一覧_2020!G349=0),IF(店舗数一覧_2021!G349=0,"-","★"),(店舗数一覧_2021!G349/店舗数一覧_2020!G349)-1)</f>
        <v>0</v>
      </c>
      <c r="O334" s="27">
        <f>IF((店舗数一覧_2020!H349=0),IF(店舗数一覧_2021!H349=0,"-","★"),(店舗数一覧_2021!H349/店舗数一覧_2020!H349)-1)</f>
        <v>3.3333333333333437E-2</v>
      </c>
      <c r="P334" s="26"/>
      <c r="Q334" s="26"/>
      <c r="R334" s="26"/>
      <c r="S334" s="26"/>
      <c r="T334" s="26"/>
      <c r="U334" s="26"/>
      <c r="V334" s="26"/>
      <c r="W334" s="26"/>
      <c r="X334" s="26"/>
    </row>
    <row r="335" spans="1:24" s="2" customFormat="1">
      <c r="A335" s="19" t="s">
        <v>350</v>
      </c>
      <c r="B335" s="20" t="s">
        <v>354</v>
      </c>
      <c r="C335" s="26">
        <f>店舗数一覧_2021!C350-店舗数一覧_2020!C350</f>
        <v>0</v>
      </c>
      <c r="D335" s="26">
        <f>店舗数一覧_2021!D350-店舗数一覧_2020!D350</f>
        <v>0</v>
      </c>
      <c r="E335" s="26">
        <f>店舗数一覧_2021!E350-店舗数一覧_2020!E350</f>
        <v>0</v>
      </c>
      <c r="F335" s="26">
        <f>店舗数一覧_2021!F350-店舗数一覧_2020!F350</f>
        <v>0</v>
      </c>
      <c r="G335" s="26">
        <f>店舗数一覧_2021!G350-店舗数一覧_2020!G350</f>
        <v>0</v>
      </c>
      <c r="H335" s="26">
        <f t="shared" si="7"/>
        <v>0</v>
      </c>
      <c r="I335" s="26"/>
      <c r="J335" s="27">
        <f>IF((店舗数一覧_2020!C350=0),IF(店舗数一覧_2021!C350=0,"-","★"),(店舗数一覧_2021!C350/店舗数一覧_2020!C350)-1)</f>
        <v>0</v>
      </c>
      <c r="K335" s="27" t="str">
        <f>IF((店舗数一覧_2020!D350=0),IF(店舗数一覧_2021!D350=0,"-","★"),(店舗数一覧_2021!D350/店舗数一覧_2020!D350)-1)</f>
        <v>-</v>
      </c>
      <c r="L335" s="27" t="str">
        <f>IF((店舗数一覧_2020!E350=0),IF(店舗数一覧_2021!E350=0,"-","★"),(店舗数一覧_2021!E350/店舗数一覧_2020!E350)-1)</f>
        <v>-</v>
      </c>
      <c r="M335" s="27" t="str">
        <f>IF((店舗数一覧_2020!F350=0),IF(店舗数一覧_2021!F350=0,"-","★"),(店舗数一覧_2021!F350/店舗数一覧_2020!F350)-1)</f>
        <v>-</v>
      </c>
      <c r="N335" s="27" t="str">
        <f>IF((店舗数一覧_2020!G350=0),IF(店舗数一覧_2021!G350=0,"-","★"),(店舗数一覧_2021!G350/店舗数一覧_2020!G350)-1)</f>
        <v>-</v>
      </c>
      <c r="O335" s="27">
        <f>IF((店舗数一覧_2020!H350=0),IF(店舗数一覧_2021!H350=0,"-","★"),(店舗数一覧_2021!H350/店舗数一覧_2020!H350)-1)</f>
        <v>0</v>
      </c>
      <c r="P335" s="26"/>
      <c r="Q335" s="26"/>
      <c r="R335" s="26"/>
      <c r="S335" s="26"/>
      <c r="T335" s="26"/>
      <c r="U335" s="26"/>
      <c r="V335" s="26"/>
      <c r="W335" s="26"/>
      <c r="X335" s="26"/>
    </row>
    <row r="336" spans="1:24" s="2" customFormat="1">
      <c r="A336" s="19" t="s">
        <v>350</v>
      </c>
      <c r="B336" s="20" t="s">
        <v>355</v>
      </c>
      <c r="C336" s="26">
        <f>店舗数一覧_2021!C351-店舗数一覧_2020!C351</f>
        <v>0</v>
      </c>
      <c r="D336" s="26">
        <f>店舗数一覧_2021!D351-店舗数一覧_2020!D351</f>
        <v>0</v>
      </c>
      <c r="E336" s="26">
        <f>店舗数一覧_2021!E351-店舗数一覧_2020!E351</f>
        <v>0</v>
      </c>
      <c r="F336" s="26">
        <f>店舗数一覧_2021!F351-店舗数一覧_2020!F351</f>
        <v>0</v>
      </c>
      <c r="G336" s="26">
        <f>店舗数一覧_2021!G351-店舗数一覧_2020!G351</f>
        <v>0</v>
      </c>
      <c r="H336" s="26">
        <f t="shared" si="7"/>
        <v>0</v>
      </c>
      <c r="I336" s="26"/>
      <c r="J336" s="27">
        <f>IF((店舗数一覧_2020!C351=0),IF(店舗数一覧_2021!C351=0,"-","★"),(店舗数一覧_2021!C351/店舗数一覧_2020!C351)-1)</f>
        <v>0</v>
      </c>
      <c r="K336" s="27">
        <f>IF((店舗数一覧_2020!D351=0),IF(店舗数一覧_2021!D351=0,"-","★"),(店舗数一覧_2021!D351/店舗数一覧_2020!D351)-1)</f>
        <v>0</v>
      </c>
      <c r="L336" s="27" t="str">
        <f>IF((店舗数一覧_2020!E351=0),IF(店舗数一覧_2021!E351=0,"-","★"),(店舗数一覧_2021!E351/店舗数一覧_2020!E351)-1)</f>
        <v>-</v>
      </c>
      <c r="M336" s="27" t="str">
        <f>IF((店舗数一覧_2020!F351=0),IF(店舗数一覧_2021!F351=0,"-","★"),(店舗数一覧_2021!F351/店舗数一覧_2020!F351)-1)</f>
        <v>-</v>
      </c>
      <c r="N336" s="27">
        <f>IF((店舗数一覧_2020!G351=0),IF(店舗数一覧_2021!G351=0,"-","★"),(店舗数一覧_2021!G351/店舗数一覧_2020!G351)-1)</f>
        <v>0</v>
      </c>
      <c r="O336" s="27">
        <f>IF((店舗数一覧_2020!H351=0),IF(店舗数一覧_2021!H351=0,"-","★"),(店舗数一覧_2021!H351/店舗数一覧_2020!H351)-1)</f>
        <v>0</v>
      </c>
      <c r="P336" s="26"/>
      <c r="Q336" s="26"/>
      <c r="R336" s="26"/>
      <c r="S336" s="26"/>
      <c r="T336" s="26"/>
      <c r="U336" s="26"/>
      <c r="V336" s="26"/>
      <c r="W336" s="26"/>
      <c r="X336" s="26"/>
    </row>
    <row r="337" spans="1:24" s="2" customFormat="1">
      <c r="A337" s="19" t="s">
        <v>350</v>
      </c>
      <c r="B337" s="20" t="s">
        <v>356</v>
      </c>
      <c r="C337" s="26">
        <f>店舗数一覧_2021!C352-店舗数一覧_2020!C352</f>
        <v>2</v>
      </c>
      <c r="D337" s="26">
        <f>店舗数一覧_2021!D352-店舗数一覧_2020!D352</f>
        <v>1</v>
      </c>
      <c r="E337" s="26">
        <f>店舗数一覧_2021!E352-店舗数一覧_2020!E352</f>
        <v>0</v>
      </c>
      <c r="F337" s="26">
        <f>店舗数一覧_2021!F352-店舗数一覧_2020!F352</f>
        <v>0</v>
      </c>
      <c r="G337" s="26">
        <f>店舗数一覧_2021!G352-店舗数一覧_2020!G352</f>
        <v>0</v>
      </c>
      <c r="H337" s="26">
        <f t="shared" si="7"/>
        <v>3</v>
      </c>
      <c r="I337" s="26"/>
      <c r="J337" s="27">
        <f>IF((店舗数一覧_2020!C352=0),IF(店舗数一覧_2021!C352=0,"-","★"),(店舗数一覧_2021!C352/店舗数一覧_2020!C352)-1)</f>
        <v>0.33333333333333326</v>
      </c>
      <c r="K337" s="27">
        <f>IF((店舗数一覧_2020!D352=0),IF(店舗数一覧_2021!D352=0,"-","★"),(店舗数一覧_2021!D352/店舗数一覧_2020!D352)-1)</f>
        <v>0.14285714285714279</v>
      </c>
      <c r="L337" s="27" t="str">
        <f>IF((店舗数一覧_2020!E352=0),IF(店舗数一覧_2021!E352=0,"-","★"),(店舗数一覧_2021!E352/店舗数一覧_2020!E352)-1)</f>
        <v>-</v>
      </c>
      <c r="M337" s="27" t="str">
        <f>IF((店舗数一覧_2020!F352=0),IF(店舗数一覧_2021!F352=0,"-","★"),(店舗数一覧_2021!F352/店舗数一覧_2020!F352)-1)</f>
        <v>-</v>
      </c>
      <c r="N337" s="27" t="str">
        <f>IF((店舗数一覧_2020!G352=0),IF(店舗数一覧_2021!G352=0,"-","★"),(店舗数一覧_2021!G352/店舗数一覧_2020!G352)-1)</f>
        <v>-</v>
      </c>
      <c r="O337" s="27">
        <f>IF((店舗数一覧_2020!H352=0),IF(店舗数一覧_2021!H352=0,"-","★"),(店舗数一覧_2021!H352/店舗数一覧_2020!H352)-1)</f>
        <v>0.23076923076923084</v>
      </c>
      <c r="P337" s="26"/>
      <c r="Q337" s="26"/>
      <c r="R337" s="26"/>
      <c r="S337" s="26"/>
      <c r="T337" s="26"/>
      <c r="U337" s="26"/>
      <c r="V337" s="26"/>
      <c r="W337" s="26"/>
      <c r="X337" s="26"/>
    </row>
    <row r="338" spans="1:24" s="2" customFormat="1">
      <c r="A338" s="19" t="s">
        <v>350</v>
      </c>
      <c r="B338" s="20" t="s">
        <v>357</v>
      </c>
      <c r="C338" s="26">
        <f>店舗数一覧_2021!C353-店舗数一覧_2020!C353</f>
        <v>0</v>
      </c>
      <c r="D338" s="26">
        <f>店舗数一覧_2021!D353-店舗数一覧_2020!D353</f>
        <v>0</v>
      </c>
      <c r="E338" s="26">
        <f>店舗数一覧_2021!E353-店舗数一覧_2020!E353</f>
        <v>0</v>
      </c>
      <c r="F338" s="26">
        <f>店舗数一覧_2021!F353-店舗数一覧_2020!F353</f>
        <v>0</v>
      </c>
      <c r="G338" s="26">
        <f>店舗数一覧_2021!G353-店舗数一覧_2020!G353</f>
        <v>0</v>
      </c>
      <c r="H338" s="26">
        <f t="shared" si="7"/>
        <v>0</v>
      </c>
      <c r="I338" s="26"/>
      <c r="J338" s="27">
        <f>IF((店舗数一覧_2020!C353=0),IF(店舗数一覧_2021!C353=0,"-","★"),(店舗数一覧_2021!C353/店舗数一覧_2020!C353)-1)</f>
        <v>0</v>
      </c>
      <c r="K338" s="27">
        <f>IF((店舗数一覧_2020!D353=0),IF(店舗数一覧_2021!D353=0,"-","★"),(店舗数一覧_2021!D353/店舗数一覧_2020!D353)-1)</f>
        <v>0</v>
      </c>
      <c r="L338" s="27" t="str">
        <f>IF((店舗数一覧_2020!E353=0),IF(店舗数一覧_2021!E353=0,"-","★"),(店舗数一覧_2021!E353/店舗数一覧_2020!E353)-1)</f>
        <v>-</v>
      </c>
      <c r="M338" s="27" t="str">
        <f>IF((店舗数一覧_2020!F353=0),IF(店舗数一覧_2021!F353=0,"-","★"),(店舗数一覧_2021!F353/店舗数一覧_2020!F353)-1)</f>
        <v>-</v>
      </c>
      <c r="N338" s="27" t="str">
        <f>IF((店舗数一覧_2020!G353=0),IF(店舗数一覧_2021!G353=0,"-","★"),(店舗数一覧_2021!G353/店舗数一覧_2020!G353)-1)</f>
        <v>-</v>
      </c>
      <c r="O338" s="27">
        <f>IF((店舗数一覧_2020!H353=0),IF(店舗数一覧_2021!H353=0,"-","★"),(店舗数一覧_2021!H353/店舗数一覧_2020!H353)-1)</f>
        <v>0</v>
      </c>
      <c r="P338" s="26"/>
      <c r="Q338" s="26"/>
      <c r="R338" s="26"/>
      <c r="S338" s="26"/>
      <c r="T338" s="26"/>
      <c r="U338" s="26"/>
      <c r="V338" s="26"/>
      <c r="W338" s="26"/>
      <c r="X338" s="26"/>
    </row>
    <row r="339" spans="1:24" s="2" customFormat="1">
      <c r="A339" s="19" t="s">
        <v>350</v>
      </c>
      <c r="B339" s="20" t="s">
        <v>358</v>
      </c>
      <c r="C339" s="26">
        <f>店舗数一覧_2021!C354-店舗数一覧_2020!C354</f>
        <v>1</v>
      </c>
      <c r="D339" s="26">
        <f>店舗数一覧_2021!D354-店舗数一覧_2020!D354</f>
        <v>0</v>
      </c>
      <c r="E339" s="26">
        <f>店舗数一覧_2021!E354-店舗数一覧_2020!E354</f>
        <v>0</v>
      </c>
      <c r="F339" s="26">
        <f>店舗数一覧_2021!F354-店舗数一覧_2020!F354</f>
        <v>0</v>
      </c>
      <c r="G339" s="26">
        <f>店舗数一覧_2021!G354-店舗数一覧_2020!G354</f>
        <v>0</v>
      </c>
      <c r="H339" s="26">
        <f t="shared" si="7"/>
        <v>1</v>
      </c>
      <c r="I339" s="26"/>
      <c r="J339" s="27">
        <f>IF((店舗数一覧_2020!C354=0),IF(店舗数一覧_2021!C354=0,"-","★"),(店舗数一覧_2021!C354/店舗数一覧_2020!C354)-1)</f>
        <v>0.5</v>
      </c>
      <c r="K339" s="27">
        <f>IF((店舗数一覧_2020!D354=0),IF(店舗数一覧_2021!D354=0,"-","★"),(店舗数一覧_2021!D354/店舗数一覧_2020!D354)-1)</f>
        <v>0</v>
      </c>
      <c r="L339" s="27" t="str">
        <f>IF((店舗数一覧_2020!E354=0),IF(店舗数一覧_2021!E354=0,"-","★"),(店舗数一覧_2021!E354/店舗数一覧_2020!E354)-1)</f>
        <v>-</v>
      </c>
      <c r="M339" s="27" t="str">
        <f>IF((店舗数一覧_2020!F354=0),IF(店舗数一覧_2021!F354=0,"-","★"),(店舗数一覧_2021!F354/店舗数一覧_2020!F354)-1)</f>
        <v>-</v>
      </c>
      <c r="N339" s="27" t="str">
        <f>IF((店舗数一覧_2020!G354=0),IF(店舗数一覧_2021!G354=0,"-","★"),(店舗数一覧_2021!G354/店舗数一覧_2020!G354)-1)</f>
        <v>-</v>
      </c>
      <c r="O339" s="27">
        <f>IF((店舗数一覧_2020!H354=0),IF(店舗数一覧_2021!H354=0,"-","★"),(店舗数一覧_2021!H354/店舗数一覧_2020!H354)-1)</f>
        <v>0.25</v>
      </c>
      <c r="P339" s="26"/>
      <c r="Q339" s="26"/>
      <c r="R339" s="26"/>
      <c r="S339" s="26"/>
      <c r="T339" s="26"/>
      <c r="U339" s="26"/>
      <c r="V339" s="26"/>
      <c r="W339" s="26"/>
      <c r="X339" s="26"/>
    </row>
    <row r="340" spans="1:24" s="2" customFormat="1">
      <c r="A340" s="19" t="s">
        <v>350</v>
      </c>
      <c r="B340" s="20" t="s">
        <v>359</v>
      </c>
      <c r="C340" s="26">
        <f>店舗数一覧_2021!C355-店舗数一覧_2020!C355</f>
        <v>0</v>
      </c>
      <c r="D340" s="26">
        <f>店舗数一覧_2021!D355-店舗数一覧_2020!D355</f>
        <v>0</v>
      </c>
      <c r="E340" s="26">
        <f>店舗数一覧_2021!E355-店舗数一覧_2020!E355</f>
        <v>0</v>
      </c>
      <c r="F340" s="26">
        <f>店舗数一覧_2021!F355-店舗数一覧_2020!F355</f>
        <v>0</v>
      </c>
      <c r="G340" s="26">
        <f>店舗数一覧_2021!G355-店舗数一覧_2020!G355</f>
        <v>0</v>
      </c>
      <c r="H340" s="26">
        <f t="shared" si="7"/>
        <v>0</v>
      </c>
      <c r="I340" s="26"/>
      <c r="J340" s="27">
        <f>IF((店舗数一覧_2020!C355=0),IF(店舗数一覧_2021!C355=0,"-","★"),(店舗数一覧_2021!C355/店舗数一覧_2020!C355)-1)</f>
        <v>0</v>
      </c>
      <c r="K340" s="27">
        <f>IF((店舗数一覧_2020!D355=0),IF(店舗数一覧_2021!D355=0,"-","★"),(店舗数一覧_2021!D355/店舗数一覧_2020!D355)-1)</f>
        <v>0</v>
      </c>
      <c r="L340" s="27" t="str">
        <f>IF((店舗数一覧_2020!E355=0),IF(店舗数一覧_2021!E355=0,"-","★"),(店舗数一覧_2021!E355/店舗数一覧_2020!E355)-1)</f>
        <v>-</v>
      </c>
      <c r="M340" s="27" t="str">
        <f>IF((店舗数一覧_2020!F355=0),IF(店舗数一覧_2021!F355=0,"-","★"),(店舗数一覧_2021!F355/店舗数一覧_2020!F355)-1)</f>
        <v>-</v>
      </c>
      <c r="N340" s="27" t="str">
        <f>IF((店舗数一覧_2020!G355=0),IF(店舗数一覧_2021!G355=0,"-","★"),(店舗数一覧_2021!G355/店舗数一覧_2020!G355)-1)</f>
        <v>-</v>
      </c>
      <c r="O340" s="27">
        <f>IF((店舗数一覧_2020!H355=0),IF(店舗数一覧_2021!H355=0,"-","★"),(店舗数一覧_2021!H355/店舗数一覧_2020!H355)-1)</f>
        <v>0</v>
      </c>
      <c r="P340" s="26"/>
      <c r="Q340" s="26"/>
      <c r="R340" s="26"/>
      <c r="S340" s="26"/>
      <c r="T340" s="26"/>
      <c r="U340" s="26"/>
      <c r="V340" s="26"/>
      <c r="W340" s="26"/>
      <c r="X340" s="26"/>
    </row>
    <row r="341" spans="1:24" s="2" customFormat="1">
      <c r="A341" s="19" t="s">
        <v>350</v>
      </c>
      <c r="B341" s="20" t="s">
        <v>360</v>
      </c>
      <c r="C341" s="26">
        <f>店舗数一覧_2021!C356-店舗数一覧_2020!C356</f>
        <v>5</v>
      </c>
      <c r="D341" s="26">
        <f>店舗数一覧_2021!D356-店舗数一覧_2020!D356</f>
        <v>1</v>
      </c>
      <c r="E341" s="26">
        <f>店舗数一覧_2021!E356-店舗数一覧_2020!E356</f>
        <v>0</v>
      </c>
      <c r="F341" s="26">
        <f>店舗数一覧_2021!F356-店舗数一覧_2020!F356</f>
        <v>0</v>
      </c>
      <c r="G341" s="26">
        <f>店舗数一覧_2021!G356-店舗数一覧_2020!G356</f>
        <v>0</v>
      </c>
      <c r="H341" s="26">
        <f t="shared" si="7"/>
        <v>6</v>
      </c>
      <c r="I341" s="26"/>
      <c r="J341" s="27">
        <f>IF((店舗数一覧_2020!C356=0),IF(店舗数一覧_2021!C356=0,"-","★"),(店舗数一覧_2021!C356/店舗数一覧_2020!C356)-1)</f>
        <v>0.13888888888888884</v>
      </c>
      <c r="K341" s="27">
        <f>IF((店舗数一覧_2020!D356=0),IF(店舗数一覧_2021!D356=0,"-","★"),(店舗数一覧_2021!D356/店舗数一覧_2020!D356)-1)</f>
        <v>5.2631578947368363E-2</v>
      </c>
      <c r="L341" s="27" t="str">
        <f>IF((店舗数一覧_2020!E356=0),IF(店舗数一覧_2021!E356=0,"-","★"),(店舗数一覧_2021!E356/店舗数一覧_2020!E356)-1)</f>
        <v>-</v>
      </c>
      <c r="M341" s="27" t="str">
        <f>IF((店舗数一覧_2020!F356=0),IF(店舗数一覧_2021!F356=0,"-","★"),(店舗数一覧_2021!F356/店舗数一覧_2020!F356)-1)</f>
        <v>-</v>
      </c>
      <c r="N341" s="27">
        <f>IF((店舗数一覧_2020!G356=0),IF(店舗数一覧_2021!G356=0,"-","★"),(店舗数一覧_2021!G356/店舗数一覧_2020!G356)-1)</f>
        <v>0</v>
      </c>
      <c r="O341" s="27">
        <f>IF((店舗数一覧_2020!H356=0),IF(店舗数一覧_2021!H356=0,"-","★"),(店舗数一覧_2021!H356/店舗数一覧_2020!H356)-1)</f>
        <v>0.10344827586206895</v>
      </c>
      <c r="P341" s="26"/>
      <c r="Q341" s="26"/>
      <c r="R341" s="26"/>
      <c r="S341" s="26"/>
      <c r="T341" s="26"/>
      <c r="U341" s="26"/>
      <c r="V341" s="26"/>
      <c r="W341" s="26"/>
      <c r="X341" s="26"/>
    </row>
    <row r="342" spans="1:24" s="2" customFormat="1">
      <c r="A342" s="19" t="s">
        <v>350</v>
      </c>
      <c r="B342" s="20" t="s">
        <v>361</v>
      </c>
      <c r="C342" s="26">
        <f>店舗数一覧_2021!C357-店舗数一覧_2020!C357</f>
        <v>0</v>
      </c>
      <c r="D342" s="26">
        <f>店舗数一覧_2021!D357-店舗数一覧_2020!D357</f>
        <v>0</v>
      </c>
      <c r="E342" s="26">
        <f>店舗数一覧_2021!E357-店舗数一覧_2020!E357</f>
        <v>0</v>
      </c>
      <c r="F342" s="26">
        <f>店舗数一覧_2021!F357-店舗数一覧_2020!F357</f>
        <v>0</v>
      </c>
      <c r="G342" s="26">
        <f>店舗数一覧_2021!G357-店舗数一覧_2020!G357</f>
        <v>0</v>
      </c>
      <c r="H342" s="26">
        <f t="shared" si="7"/>
        <v>0</v>
      </c>
      <c r="I342" s="26"/>
      <c r="J342" s="27" t="str">
        <f>IF((店舗数一覧_2020!C357=0),IF(店舗数一覧_2021!C357=0,"-","★"),(店舗数一覧_2021!C357/店舗数一覧_2020!C357)-1)</f>
        <v>-</v>
      </c>
      <c r="K342" s="27" t="str">
        <f>IF((店舗数一覧_2020!D357=0),IF(店舗数一覧_2021!D357=0,"-","★"),(店舗数一覧_2021!D357/店舗数一覧_2020!D357)-1)</f>
        <v>-</v>
      </c>
      <c r="L342" s="27" t="str">
        <f>IF((店舗数一覧_2020!E357=0),IF(店舗数一覧_2021!E357=0,"-","★"),(店舗数一覧_2021!E357/店舗数一覧_2020!E357)-1)</f>
        <v>-</v>
      </c>
      <c r="M342" s="27" t="str">
        <f>IF((店舗数一覧_2020!F357=0),IF(店舗数一覧_2021!F357=0,"-","★"),(店舗数一覧_2021!F357/店舗数一覧_2020!F357)-1)</f>
        <v>-</v>
      </c>
      <c r="N342" s="27" t="str">
        <f>IF((店舗数一覧_2020!G357=0),IF(店舗数一覧_2021!G357=0,"-","★"),(店舗数一覧_2021!G357/店舗数一覧_2020!G357)-1)</f>
        <v>-</v>
      </c>
      <c r="O342" s="27" t="str">
        <f>IF((店舗数一覧_2020!H357=0),IF(店舗数一覧_2021!H357=0,"-","★"),(店舗数一覧_2021!H357/店舗数一覧_2020!H357)-1)</f>
        <v>-</v>
      </c>
      <c r="P342" s="26"/>
      <c r="Q342" s="26"/>
      <c r="R342" s="26"/>
      <c r="S342" s="26"/>
      <c r="T342" s="26"/>
      <c r="U342" s="26"/>
      <c r="V342" s="26"/>
      <c r="W342" s="26"/>
      <c r="X342" s="26"/>
    </row>
    <row r="343" spans="1:24" s="2" customFormat="1">
      <c r="A343" s="19" t="s">
        <v>350</v>
      </c>
      <c r="B343" s="20" t="s">
        <v>362</v>
      </c>
      <c r="C343" s="26">
        <f>店舗数一覧_2021!C358-店舗数一覧_2020!C358</f>
        <v>0</v>
      </c>
      <c r="D343" s="26">
        <f>店舗数一覧_2021!D358-店舗数一覧_2020!D358</f>
        <v>0</v>
      </c>
      <c r="E343" s="26">
        <f>店舗数一覧_2021!E358-店舗数一覧_2020!E358</f>
        <v>0</v>
      </c>
      <c r="F343" s="26">
        <f>店舗数一覧_2021!F358-店舗数一覧_2020!F358</f>
        <v>0</v>
      </c>
      <c r="G343" s="26">
        <f>店舗数一覧_2021!G358-店舗数一覧_2020!G358</f>
        <v>0</v>
      </c>
      <c r="H343" s="26">
        <f t="shared" si="7"/>
        <v>0</v>
      </c>
      <c r="I343" s="26"/>
      <c r="J343" s="27">
        <f>IF((店舗数一覧_2020!C358=0),IF(店舗数一覧_2021!C358=0,"-","★"),(店舗数一覧_2021!C358/店舗数一覧_2020!C358)-1)</f>
        <v>0</v>
      </c>
      <c r="K343" s="27" t="str">
        <f>IF((店舗数一覧_2020!D358=0),IF(店舗数一覧_2021!D358=0,"-","★"),(店舗数一覧_2021!D358/店舗数一覧_2020!D358)-1)</f>
        <v>-</v>
      </c>
      <c r="L343" s="27" t="str">
        <f>IF((店舗数一覧_2020!E358=0),IF(店舗数一覧_2021!E358=0,"-","★"),(店舗数一覧_2021!E358/店舗数一覧_2020!E358)-1)</f>
        <v>-</v>
      </c>
      <c r="M343" s="27" t="str">
        <f>IF((店舗数一覧_2020!F358=0),IF(店舗数一覧_2021!F358=0,"-","★"),(店舗数一覧_2021!F358/店舗数一覧_2020!F358)-1)</f>
        <v>-</v>
      </c>
      <c r="N343" s="27" t="str">
        <f>IF((店舗数一覧_2020!G358=0),IF(店舗数一覧_2021!G358=0,"-","★"),(店舗数一覧_2021!G358/店舗数一覧_2020!G358)-1)</f>
        <v>-</v>
      </c>
      <c r="O343" s="27">
        <f>IF((店舗数一覧_2020!H358=0),IF(店舗数一覧_2021!H358=0,"-","★"),(店舗数一覧_2021!H358/店舗数一覧_2020!H358)-1)</f>
        <v>0</v>
      </c>
      <c r="P343" s="26"/>
      <c r="Q343" s="27">
        <f>IF((店舗数一覧_2020!N359=0),IF(店舗数一覧_2021!M359=0,"-","★"),(店舗数一覧_2021!M359/店舗数一覧_2020!N359)-1)</f>
        <v>9.8901098901098994E-2</v>
      </c>
      <c r="R343" s="27">
        <f>IF((店舗数一覧_2020!O359=0),IF(店舗数一覧_2021!N359=0,"-","★"),(店舗数一覧_2021!N359/店舗数一覧_2020!O359)-1)</f>
        <v>4.4444444444444509E-2</v>
      </c>
      <c r="S343" s="27" t="str">
        <f>IF((店舗数一覧_2020!P359=0),IF(店舗数一覧_2021!O359=0,"-","★"),(店舗数一覧_2021!O359/店舗数一覧_2020!P359)-1)</f>
        <v>-</v>
      </c>
      <c r="T343" s="27" t="str">
        <f>IF((店舗数一覧_2020!Q359=0),IF(店舗数一覧_2021!P359=0,"-","★"),(店舗数一覧_2021!P359/店舗数一覧_2020!Q359)-1)</f>
        <v>-</v>
      </c>
      <c r="U343" s="27">
        <f>IF((店舗数一覧_2020!R359=0),IF(店舗数一覧_2021!Q359=0,"-","★"),(店舗数一覧_2021!Q359/店舗数一覧_2020!R359)-1)</f>
        <v>0</v>
      </c>
      <c r="V343" s="27">
        <f>IF((店舗数一覧_2020!S359=0),IF(店舗数一覧_2021!R359=0,"-","★"),(店舗数一覧_2021!R359/店舗数一覧_2020!S359)-1)</f>
        <v>7.7464788732394263E-2</v>
      </c>
      <c r="W343" s="26"/>
      <c r="X343" s="26"/>
    </row>
    <row r="344" spans="1:24" s="2" customFormat="1">
      <c r="A344" s="19" t="s">
        <v>350</v>
      </c>
      <c r="B344" s="20" t="s">
        <v>363</v>
      </c>
      <c r="C344" s="26">
        <f>店舗数一覧_2021!C359-店舗数一覧_2020!C359</f>
        <v>0</v>
      </c>
      <c r="D344" s="26">
        <f>店舗数一覧_2021!D359-店舗数一覧_2020!D359</f>
        <v>0</v>
      </c>
      <c r="E344" s="26">
        <f>店舗数一覧_2021!E359-店舗数一覧_2020!E359</f>
        <v>0</v>
      </c>
      <c r="F344" s="26">
        <f>店舗数一覧_2021!F359-店舗数一覧_2020!F359</f>
        <v>0</v>
      </c>
      <c r="G344" s="26">
        <f>店舗数一覧_2021!G359-店舗数一覧_2020!G359</f>
        <v>0</v>
      </c>
      <c r="H344" s="26">
        <f t="shared" si="7"/>
        <v>0</v>
      </c>
      <c r="I344" s="26"/>
      <c r="J344" s="27">
        <f>IF((店舗数一覧_2020!C359=0),IF(店舗数一覧_2021!C359=0,"-","★"),(店舗数一覧_2021!C359/店舗数一覧_2020!C359)-1)</f>
        <v>0</v>
      </c>
      <c r="K344" s="27" t="str">
        <f>IF((店舗数一覧_2020!D359=0),IF(店舗数一覧_2021!D359=0,"-","★"),(店舗数一覧_2021!D359/店舗数一覧_2020!D359)-1)</f>
        <v>-</v>
      </c>
      <c r="L344" s="27" t="str">
        <f>IF((店舗数一覧_2020!E359=0),IF(店舗数一覧_2021!E359=0,"-","★"),(店舗数一覧_2021!E359/店舗数一覧_2020!E359)-1)</f>
        <v>-</v>
      </c>
      <c r="M344" s="27" t="str">
        <f>IF((店舗数一覧_2020!F359=0),IF(店舗数一覧_2021!F359=0,"-","★"),(店舗数一覧_2021!F359/店舗数一覧_2020!F359)-1)</f>
        <v>-</v>
      </c>
      <c r="N344" s="27" t="str">
        <f>IF((店舗数一覧_2020!G359=0),IF(店舗数一覧_2021!G359=0,"-","★"),(店舗数一覧_2021!G359/店舗数一覧_2020!G359)-1)</f>
        <v>-</v>
      </c>
      <c r="O344" s="27">
        <f>IF((店舗数一覧_2020!H359=0),IF(店舗数一覧_2021!H359=0,"-","★"),(店舗数一覧_2021!H359/店舗数一覧_2020!H359)-1)</f>
        <v>0</v>
      </c>
      <c r="P344" s="26"/>
      <c r="Q344" s="26">
        <f>SUM(C317:C344)</f>
        <v>11</v>
      </c>
      <c r="R344" s="26">
        <f>SUM(D317:D344)</f>
        <v>5</v>
      </c>
      <c r="S344" s="26">
        <f>SUM(E317:E344)</f>
        <v>0</v>
      </c>
      <c r="T344" s="26">
        <f>SUM(F317:F344)</f>
        <v>0</v>
      </c>
      <c r="U344" s="26">
        <f>SUM(G317:G344)</f>
        <v>0</v>
      </c>
      <c r="V344" s="26">
        <f>SUM(Q344:U344)</f>
        <v>16</v>
      </c>
      <c r="W344" s="26"/>
      <c r="X344" s="26"/>
    </row>
    <row r="345" spans="1:24" s="2" customFormat="1">
      <c r="A345" s="19"/>
      <c r="B345" s="20"/>
      <c r="C345" s="26">
        <f>店舗数一覧_2021!C360-店舗数一覧_2020!C360</f>
        <v>0</v>
      </c>
      <c r="D345" s="26">
        <f>店舗数一覧_2021!D360-店舗数一覧_2020!D360</f>
        <v>0</v>
      </c>
      <c r="E345" s="26">
        <f>店舗数一覧_2021!E360-店舗数一覧_2020!E360</f>
        <v>0</v>
      </c>
      <c r="F345" s="26">
        <f>店舗数一覧_2021!F360-店舗数一覧_2020!F360</f>
        <v>0</v>
      </c>
      <c r="G345" s="26">
        <f>店舗数一覧_2021!G360-店舗数一覧_2020!G360</f>
        <v>0</v>
      </c>
      <c r="H345" s="26">
        <f t="shared" ref="H345:H359" si="9">SUM(C345:G345)</f>
        <v>0</v>
      </c>
      <c r="I345" s="26"/>
      <c r="J345" s="27" t="str">
        <f>IF((店舗数一覧_2020!C360=0),IF(店舗数一覧_2021!C360=0,"-","★"),(店舗数一覧_2021!C360/店舗数一覧_2020!C360)-1)</f>
        <v>-</v>
      </c>
      <c r="K345" s="27" t="str">
        <f>IF((店舗数一覧_2020!D360=0),IF(店舗数一覧_2021!D360=0,"-","★"),(店舗数一覧_2021!D360/店舗数一覧_2020!D360)-1)</f>
        <v>-</v>
      </c>
      <c r="L345" s="27" t="str">
        <f>IF((店舗数一覧_2020!E360=0),IF(店舗数一覧_2021!E360=0,"-","★"),(店舗数一覧_2021!E360/店舗数一覧_2020!E360)-1)</f>
        <v>-</v>
      </c>
      <c r="M345" s="27" t="str">
        <f>IF((店舗数一覧_2020!F360=0),IF(店舗数一覧_2021!F360=0,"-","★"),(店舗数一覧_2021!F360/店舗数一覧_2020!F360)-1)</f>
        <v>-</v>
      </c>
      <c r="N345" s="27" t="str">
        <f>IF((店舗数一覧_2020!G360=0),IF(店舗数一覧_2021!G360=0,"-","★"),(店舗数一覧_2021!G360/店舗数一覧_2020!G360)-1)</f>
        <v>-</v>
      </c>
      <c r="O345" s="27" t="str">
        <f>IF((店舗数一覧_2020!H360=0),IF(店舗数一覧_2021!H360=0,"-","★"),(店舗数一覧_2021!H360/店舗数一覧_2020!H360)-1)</f>
        <v>-</v>
      </c>
      <c r="P345" s="26"/>
      <c r="Q345" s="26"/>
      <c r="R345" s="26"/>
      <c r="S345" s="26"/>
      <c r="T345" s="26"/>
      <c r="U345" s="26"/>
      <c r="V345" s="26"/>
      <c r="W345" s="26"/>
      <c r="X345" s="26"/>
    </row>
    <row r="346" spans="1:24" s="2" customFormat="1">
      <c r="A346" s="19" t="s">
        <v>364</v>
      </c>
      <c r="B346" s="20" t="s">
        <v>365</v>
      </c>
      <c r="C346" s="26">
        <f>店舗数一覧_2021!C361-店舗数一覧_2020!C361</f>
        <v>2</v>
      </c>
      <c r="D346" s="26">
        <f>店舗数一覧_2021!D361-店舗数一覧_2020!D361</f>
        <v>1</v>
      </c>
      <c r="E346" s="26">
        <f>店舗数一覧_2021!E361-店舗数一覧_2020!E361</f>
        <v>1</v>
      </c>
      <c r="F346" s="26">
        <f>店舗数一覧_2021!F361-店舗数一覧_2020!F361</f>
        <v>1</v>
      </c>
      <c r="G346" s="26">
        <f>店舗数一覧_2021!G361-店舗数一覧_2020!G361</f>
        <v>0</v>
      </c>
      <c r="H346" s="26">
        <f t="shared" si="9"/>
        <v>5</v>
      </c>
      <c r="I346" s="26"/>
      <c r="J346" s="27">
        <f>IF((店舗数一覧_2020!C361=0),IF(店舗数一覧_2021!C361=0,"-","★"),(店舗数一覧_2021!C361/店舗数一覧_2020!C361)-1)</f>
        <v>0.5</v>
      </c>
      <c r="K346" s="27">
        <f>IF((店舗数一覧_2020!D361=0),IF(店舗数一覧_2021!D361=0,"-","★"),(店舗数一覧_2021!D361/店舗数一覧_2020!D361)-1)</f>
        <v>1</v>
      </c>
      <c r="L346" s="27">
        <f>IF((店舗数一覧_2020!E361=0),IF(店舗数一覧_2021!E361=0,"-","★"),(店舗数一覧_2021!E361/店舗数一覧_2020!E361)-1)</f>
        <v>1</v>
      </c>
      <c r="M346" s="27">
        <f>IF((店舗数一覧_2020!F361=0),IF(店舗数一覧_2021!F361=0,"-","★"),(店舗数一覧_2021!F361/店舗数一覧_2020!F361)-1)</f>
        <v>1</v>
      </c>
      <c r="N346" s="27" t="str">
        <f>IF((店舗数一覧_2020!G361=0),IF(店舗数一覧_2021!G361=0,"-","★"),(店舗数一覧_2021!G361/店舗数一覧_2020!G361)-1)</f>
        <v>-</v>
      </c>
      <c r="O346" s="27">
        <f>IF((店舗数一覧_2020!H361=0),IF(店舗数一覧_2021!H361=0,"-","★"),(店舗数一覧_2021!H361/店舗数一覧_2020!H361)-1)</f>
        <v>0.71428571428571419</v>
      </c>
      <c r="P346" s="26"/>
      <c r="Q346" s="26"/>
      <c r="R346" s="26"/>
      <c r="S346" s="26"/>
      <c r="T346" s="26"/>
      <c r="U346" s="26"/>
      <c r="V346" s="26"/>
      <c r="W346" s="26"/>
      <c r="X346" s="26"/>
    </row>
    <row r="347" spans="1:24" s="2" customFormat="1">
      <c r="A347" s="19" t="s">
        <v>364</v>
      </c>
      <c r="B347" s="20" t="s">
        <v>366</v>
      </c>
      <c r="C347" s="26">
        <f>店舗数一覧_2021!C362-店舗数一覧_2020!C362</f>
        <v>1</v>
      </c>
      <c r="D347" s="26">
        <f>店舗数一覧_2021!D362-店舗数一覧_2020!D362</f>
        <v>0</v>
      </c>
      <c r="E347" s="26">
        <f>店舗数一覧_2021!E362-店舗数一覧_2020!E362</f>
        <v>0</v>
      </c>
      <c r="F347" s="26">
        <f>店舗数一覧_2021!F362-店舗数一覧_2020!F362</f>
        <v>0</v>
      </c>
      <c r="G347" s="26">
        <f>店舗数一覧_2021!G362-店舗数一覧_2020!G362</f>
        <v>0</v>
      </c>
      <c r="H347" s="26">
        <f t="shared" si="9"/>
        <v>1</v>
      </c>
      <c r="I347" s="26"/>
      <c r="J347" s="27">
        <f>IF((店舗数一覧_2020!C362=0),IF(店舗数一覧_2021!C362=0,"-","★"),(店舗数一覧_2021!C362/店舗数一覧_2020!C362)-1)</f>
        <v>0.11111111111111116</v>
      </c>
      <c r="K347" s="27">
        <f>IF((店舗数一覧_2020!D362=0),IF(店舗数一覧_2021!D362=0,"-","★"),(店舗数一覧_2021!D362/店舗数一覧_2020!D362)-1)</f>
        <v>0</v>
      </c>
      <c r="L347" s="27">
        <f>IF((店舗数一覧_2020!E362=0),IF(店舗数一覧_2021!E362=0,"-","★"),(店舗数一覧_2021!E362/店舗数一覧_2020!E362)-1)</f>
        <v>0</v>
      </c>
      <c r="M347" s="27">
        <f>IF((店舗数一覧_2020!F362=0),IF(店舗数一覧_2021!F362=0,"-","★"),(店舗数一覧_2021!F362/店舗数一覧_2020!F362)-1)</f>
        <v>0</v>
      </c>
      <c r="N347" s="27" t="str">
        <f>IF((店舗数一覧_2020!G362=0),IF(店舗数一覧_2021!G362=0,"-","★"),(店舗数一覧_2021!G362/店舗数一覧_2020!G362)-1)</f>
        <v>-</v>
      </c>
      <c r="O347" s="27">
        <f>IF((店舗数一覧_2020!H362=0),IF(店舗数一覧_2021!H362=0,"-","★"),(店舗数一覧_2021!H362/店舗数一覧_2020!H362)-1)</f>
        <v>4.7619047619047672E-2</v>
      </c>
      <c r="P347" s="26"/>
      <c r="Q347" s="26"/>
      <c r="R347" s="26"/>
      <c r="S347" s="26"/>
      <c r="T347" s="26"/>
      <c r="U347" s="26"/>
      <c r="V347" s="26"/>
      <c r="W347" s="26"/>
      <c r="X347" s="26"/>
    </row>
    <row r="348" spans="1:24" s="2" customFormat="1">
      <c r="A348" s="19" t="s">
        <v>364</v>
      </c>
      <c r="B348" s="20" t="s">
        <v>367</v>
      </c>
      <c r="C348" s="26">
        <f>店舗数一覧_2021!C363-店舗数一覧_2020!C363</f>
        <v>2</v>
      </c>
      <c r="D348" s="26">
        <f>店舗数一覧_2021!D363-店舗数一覧_2020!D363</f>
        <v>0</v>
      </c>
      <c r="E348" s="26">
        <f>店舗数一覧_2021!E363-店舗数一覧_2020!E363</f>
        <v>2</v>
      </c>
      <c r="F348" s="26">
        <f>店舗数一覧_2021!F363-店舗数一覧_2020!F363</f>
        <v>0</v>
      </c>
      <c r="G348" s="26">
        <f>店舗数一覧_2021!G363-店舗数一覧_2020!G363</f>
        <v>0</v>
      </c>
      <c r="H348" s="26">
        <f t="shared" si="9"/>
        <v>4</v>
      </c>
      <c r="I348" s="26"/>
      <c r="J348" s="27">
        <f>IF((店舗数一覧_2020!C363=0),IF(店舗数一覧_2021!C363=0,"-","★"),(店舗数一覧_2021!C363/店舗数一覧_2020!C363)-1)</f>
        <v>0.28571428571428581</v>
      </c>
      <c r="K348" s="27">
        <f>IF((店舗数一覧_2020!D363=0),IF(店舗数一覧_2021!D363=0,"-","★"),(店舗数一覧_2021!D363/店舗数一覧_2020!D363)-1)</f>
        <v>0</v>
      </c>
      <c r="L348" s="27" t="str">
        <f>IF((店舗数一覧_2020!E363=0),IF(店舗数一覧_2021!E363=0,"-","★"),(店舗数一覧_2021!E363/店舗数一覧_2020!E363)-1)</f>
        <v>★</v>
      </c>
      <c r="M348" s="27" t="str">
        <f>IF((店舗数一覧_2020!F363=0),IF(店舗数一覧_2021!F363=0,"-","★"),(店舗数一覧_2021!F363/店舗数一覧_2020!F363)-1)</f>
        <v>-</v>
      </c>
      <c r="N348" s="27" t="str">
        <f>IF((店舗数一覧_2020!G363=0),IF(店舗数一覧_2021!G363=0,"-","★"),(店舗数一覧_2021!G363/店舗数一覧_2020!G363)-1)</f>
        <v>-</v>
      </c>
      <c r="O348" s="27">
        <f>IF((店舗数一覧_2020!H363=0),IF(店舗数一覧_2021!H363=0,"-","★"),(店舗数一覧_2021!H363/店舗数一覧_2020!H363)-1)</f>
        <v>0.30769230769230771</v>
      </c>
      <c r="P348" s="26"/>
      <c r="Q348" s="26"/>
      <c r="R348" s="26"/>
      <c r="S348" s="26"/>
      <c r="T348" s="26"/>
      <c r="U348" s="26"/>
      <c r="V348" s="26"/>
      <c r="W348" s="26"/>
      <c r="X348" s="26"/>
    </row>
    <row r="349" spans="1:24" s="2" customFormat="1">
      <c r="A349" s="19" t="s">
        <v>364</v>
      </c>
      <c r="B349" s="20" t="s">
        <v>368</v>
      </c>
      <c r="C349" s="26">
        <f>店舗数一覧_2021!C364-店舗数一覧_2020!C364</f>
        <v>1</v>
      </c>
      <c r="D349" s="26">
        <f>店舗数一覧_2021!D364-店舗数一覧_2020!D364</f>
        <v>0</v>
      </c>
      <c r="E349" s="26">
        <f>店舗数一覧_2021!E364-店舗数一覧_2020!E364</f>
        <v>0</v>
      </c>
      <c r="F349" s="26">
        <f>店舗数一覧_2021!F364-店舗数一覧_2020!F364</f>
        <v>0</v>
      </c>
      <c r="G349" s="26">
        <f>店舗数一覧_2021!G364-店舗数一覧_2020!G364</f>
        <v>0</v>
      </c>
      <c r="H349" s="26">
        <f t="shared" si="9"/>
        <v>1</v>
      </c>
      <c r="I349" s="26"/>
      <c r="J349" s="27">
        <f>IF((店舗数一覧_2020!C364=0),IF(店舗数一覧_2021!C364=0,"-","★"),(店舗数一覧_2021!C364/店舗数一覧_2020!C364)-1)</f>
        <v>1</v>
      </c>
      <c r="K349" s="27">
        <f>IF((店舗数一覧_2020!D364=0),IF(店舗数一覧_2021!D364=0,"-","★"),(店舗数一覧_2021!D364/店舗数一覧_2020!D364)-1)</f>
        <v>0</v>
      </c>
      <c r="L349" s="27" t="str">
        <f>IF((店舗数一覧_2020!E364=0),IF(店舗数一覧_2021!E364=0,"-","★"),(店舗数一覧_2021!E364/店舗数一覧_2020!E364)-1)</f>
        <v>-</v>
      </c>
      <c r="M349" s="27" t="str">
        <f>IF((店舗数一覧_2020!F364=0),IF(店舗数一覧_2021!F364=0,"-","★"),(店舗数一覧_2021!F364/店舗数一覧_2020!F364)-1)</f>
        <v>-</v>
      </c>
      <c r="N349" s="27" t="str">
        <f>IF((店舗数一覧_2020!G364=0),IF(店舗数一覧_2021!G364=0,"-","★"),(店舗数一覧_2021!G364/店舗数一覧_2020!G364)-1)</f>
        <v>-</v>
      </c>
      <c r="O349" s="27">
        <f>IF((店舗数一覧_2020!H364=0),IF(店舗数一覧_2021!H364=0,"-","★"),(店舗数一覧_2021!H364/店舗数一覧_2020!H364)-1)</f>
        <v>0.33333333333333326</v>
      </c>
      <c r="P349" s="26"/>
      <c r="Q349" s="26"/>
      <c r="R349" s="26"/>
      <c r="S349" s="26"/>
      <c r="T349" s="26"/>
      <c r="U349" s="26"/>
      <c r="V349" s="26"/>
      <c r="W349" s="26"/>
      <c r="X349" s="26"/>
    </row>
    <row r="350" spans="1:24" s="2" customFormat="1">
      <c r="A350" s="19" t="s">
        <v>364</v>
      </c>
      <c r="B350" s="20" t="s">
        <v>369</v>
      </c>
      <c r="C350" s="26">
        <f>店舗数一覧_2021!C365-店舗数一覧_2020!C365</f>
        <v>0</v>
      </c>
      <c r="D350" s="26">
        <f>店舗数一覧_2021!D365-店舗数一覧_2020!D365</f>
        <v>0</v>
      </c>
      <c r="E350" s="26">
        <f>店舗数一覧_2021!E365-店舗数一覧_2020!E365</f>
        <v>0</v>
      </c>
      <c r="F350" s="26">
        <f>店舗数一覧_2021!F365-店舗数一覧_2020!F365</f>
        <v>0</v>
      </c>
      <c r="G350" s="26">
        <f>店舗数一覧_2021!G365-店舗数一覧_2020!G365</f>
        <v>0</v>
      </c>
      <c r="H350" s="26">
        <f t="shared" si="9"/>
        <v>0</v>
      </c>
      <c r="I350" s="26"/>
      <c r="J350" s="27">
        <f>IF((店舗数一覧_2020!C365=0),IF(店舗数一覧_2021!C365=0,"-","★"),(店舗数一覧_2021!C365/店舗数一覧_2020!C365)-1)</f>
        <v>0</v>
      </c>
      <c r="K350" s="27">
        <f>IF((店舗数一覧_2020!D365=0),IF(店舗数一覧_2021!D365=0,"-","★"),(店舗数一覧_2021!D365/店舗数一覧_2020!D365)-1)</f>
        <v>0</v>
      </c>
      <c r="L350" s="27" t="str">
        <f>IF((店舗数一覧_2020!E365=0),IF(店舗数一覧_2021!E365=0,"-","★"),(店舗数一覧_2021!E365/店舗数一覧_2020!E365)-1)</f>
        <v>-</v>
      </c>
      <c r="M350" s="27">
        <f>IF((店舗数一覧_2020!F365=0),IF(店舗数一覧_2021!F365=0,"-","★"),(店舗数一覧_2021!F365/店舗数一覧_2020!F365)-1)</f>
        <v>0</v>
      </c>
      <c r="N350" s="27" t="str">
        <f>IF((店舗数一覧_2020!G365=0),IF(店舗数一覧_2021!G365=0,"-","★"),(店舗数一覧_2021!G365/店舗数一覧_2020!G365)-1)</f>
        <v>-</v>
      </c>
      <c r="O350" s="27">
        <f>IF((店舗数一覧_2020!H365=0),IF(店舗数一覧_2021!H365=0,"-","★"),(店舗数一覧_2021!H365/店舗数一覧_2020!H365)-1)</f>
        <v>0</v>
      </c>
      <c r="P350" s="26"/>
      <c r="Q350" s="26"/>
      <c r="R350" s="26"/>
      <c r="S350" s="26"/>
      <c r="T350" s="26"/>
      <c r="U350" s="26"/>
      <c r="V350" s="26"/>
      <c r="W350" s="26"/>
      <c r="X350" s="26"/>
    </row>
    <row r="351" spans="1:24" s="2" customFormat="1">
      <c r="A351" s="19" t="s">
        <v>364</v>
      </c>
      <c r="B351" s="20" t="s">
        <v>370</v>
      </c>
      <c r="C351" s="26">
        <f>店舗数一覧_2021!C366-店舗数一覧_2020!C366</f>
        <v>3</v>
      </c>
      <c r="D351" s="26">
        <f>店舗数一覧_2021!D366-店舗数一覧_2020!D366</f>
        <v>0</v>
      </c>
      <c r="E351" s="26">
        <f>店舗数一覧_2021!E366-店舗数一覧_2020!E366</f>
        <v>0</v>
      </c>
      <c r="F351" s="26">
        <f>店舗数一覧_2021!F366-店舗数一覧_2020!F366</f>
        <v>0</v>
      </c>
      <c r="G351" s="26">
        <f>店舗数一覧_2021!G366-店舗数一覧_2020!G366</f>
        <v>0</v>
      </c>
      <c r="H351" s="26">
        <f t="shared" si="9"/>
        <v>3</v>
      </c>
      <c r="I351" s="26"/>
      <c r="J351" s="27">
        <f>IF((店舗数一覧_2020!C366=0),IF(店舗数一覧_2021!C366=0,"-","★"),(店舗数一覧_2021!C366/店舗数一覧_2020!C366)-1)</f>
        <v>0.75</v>
      </c>
      <c r="K351" s="27">
        <f>IF((店舗数一覧_2020!D366=0),IF(店舗数一覧_2021!D366=0,"-","★"),(店舗数一覧_2021!D366/店舗数一覧_2020!D366)-1)</f>
        <v>0</v>
      </c>
      <c r="L351" s="27" t="str">
        <f>IF((店舗数一覧_2020!E366=0),IF(店舗数一覧_2021!E366=0,"-","★"),(店舗数一覧_2021!E366/店舗数一覧_2020!E366)-1)</f>
        <v>-</v>
      </c>
      <c r="M351" s="27">
        <f>IF((店舗数一覧_2020!F366=0),IF(店舗数一覧_2021!F366=0,"-","★"),(店舗数一覧_2021!F366/店舗数一覧_2020!F366)-1)</f>
        <v>0</v>
      </c>
      <c r="N351" s="27" t="str">
        <f>IF((店舗数一覧_2020!G366=0),IF(店舗数一覧_2021!G366=0,"-","★"),(店舗数一覧_2021!G366/店舗数一覧_2020!G366)-1)</f>
        <v>-</v>
      </c>
      <c r="O351" s="27">
        <f>IF((店舗数一覧_2020!H366=0),IF(店舗数一覧_2021!H366=0,"-","★"),(店舗数一覧_2021!H366/店舗数一覧_2020!H366)-1)</f>
        <v>0.4285714285714286</v>
      </c>
      <c r="P351" s="26"/>
      <c r="Q351" s="26"/>
      <c r="R351" s="26"/>
      <c r="S351" s="26"/>
      <c r="T351" s="26"/>
      <c r="U351" s="26"/>
      <c r="V351" s="26"/>
      <c r="W351" s="26"/>
      <c r="X351" s="26"/>
    </row>
    <row r="352" spans="1:24" s="2" customFormat="1">
      <c r="A352" s="19" t="s">
        <v>364</v>
      </c>
      <c r="B352" s="20" t="s">
        <v>371</v>
      </c>
      <c r="C352" s="26">
        <f>店舗数一覧_2021!C367-店舗数一覧_2020!C367</f>
        <v>0</v>
      </c>
      <c r="D352" s="26">
        <f>店舗数一覧_2021!D367-店舗数一覧_2020!D367</f>
        <v>0</v>
      </c>
      <c r="E352" s="26">
        <f>店舗数一覧_2021!E367-店舗数一覧_2020!E367</f>
        <v>0</v>
      </c>
      <c r="F352" s="26">
        <f>店舗数一覧_2021!F367-店舗数一覧_2020!F367</f>
        <v>0</v>
      </c>
      <c r="G352" s="26">
        <f>店舗数一覧_2021!G367-店舗数一覧_2020!G367</f>
        <v>0</v>
      </c>
      <c r="H352" s="26">
        <f t="shared" si="9"/>
        <v>0</v>
      </c>
      <c r="I352" s="26"/>
      <c r="J352" s="27">
        <f>IF((店舗数一覧_2020!C367=0),IF(店舗数一覧_2021!C367=0,"-","★"),(店舗数一覧_2021!C367/店舗数一覧_2020!C367)-1)</f>
        <v>0</v>
      </c>
      <c r="K352" s="27">
        <f>IF((店舗数一覧_2020!D367=0),IF(店舗数一覧_2021!D367=0,"-","★"),(店舗数一覧_2021!D367/店舗数一覧_2020!D367)-1)</f>
        <v>0</v>
      </c>
      <c r="L352" s="27" t="str">
        <f>IF((店舗数一覧_2020!E367=0),IF(店舗数一覧_2021!E367=0,"-","★"),(店舗数一覧_2021!E367/店舗数一覧_2020!E367)-1)</f>
        <v>-</v>
      </c>
      <c r="M352" s="27" t="str">
        <f>IF((店舗数一覧_2020!F367=0),IF(店舗数一覧_2021!F367=0,"-","★"),(店舗数一覧_2021!F367/店舗数一覧_2020!F367)-1)</f>
        <v>-</v>
      </c>
      <c r="N352" s="27" t="str">
        <f>IF((店舗数一覧_2020!G367=0),IF(店舗数一覧_2021!G367=0,"-","★"),(店舗数一覧_2021!G367/店舗数一覧_2020!G367)-1)</f>
        <v>-</v>
      </c>
      <c r="O352" s="27">
        <f>IF((店舗数一覧_2020!H367=0),IF(店舗数一覧_2021!H367=0,"-","★"),(店舗数一覧_2021!H367/店舗数一覧_2020!H367)-1)</f>
        <v>0</v>
      </c>
      <c r="P352" s="26"/>
      <c r="Q352" s="26"/>
      <c r="R352" s="26"/>
      <c r="S352" s="26"/>
      <c r="T352" s="26"/>
      <c r="U352" s="26"/>
      <c r="V352" s="26"/>
      <c r="W352" s="26"/>
      <c r="X352" s="26"/>
    </row>
    <row r="353" spans="1:24" s="2" customFormat="1">
      <c r="A353" s="19" t="s">
        <v>364</v>
      </c>
      <c r="B353" s="20" t="s">
        <v>372</v>
      </c>
      <c r="C353" s="26">
        <f>店舗数一覧_2021!C368-店舗数一覧_2020!C368</f>
        <v>1</v>
      </c>
      <c r="D353" s="26">
        <f>店舗数一覧_2021!D368-店舗数一覧_2020!D368</f>
        <v>1</v>
      </c>
      <c r="E353" s="26">
        <f>店舗数一覧_2021!E368-店舗数一覧_2020!E368</f>
        <v>-1</v>
      </c>
      <c r="F353" s="26">
        <f>店舗数一覧_2021!F368-店舗数一覧_2020!F368</f>
        <v>0</v>
      </c>
      <c r="G353" s="26">
        <f>店舗数一覧_2021!G368-店舗数一覧_2020!G368</f>
        <v>0</v>
      </c>
      <c r="H353" s="26">
        <f t="shared" si="9"/>
        <v>1</v>
      </c>
      <c r="I353" s="26"/>
      <c r="J353" s="27">
        <f>IF((店舗数一覧_2020!C368=0),IF(店舗数一覧_2021!C368=0,"-","★"),(店舗数一覧_2021!C368/店舗数一覧_2020!C368)-1)</f>
        <v>4.7619047619047672E-2</v>
      </c>
      <c r="K353" s="27">
        <f>IF((店舗数一覧_2020!D368=0),IF(店舗数一覧_2021!D368=0,"-","★"),(店舗数一覧_2021!D368/店舗数一覧_2020!D368)-1)</f>
        <v>4.7619047619047672E-2</v>
      </c>
      <c r="L353" s="27">
        <f>IF((店舗数一覧_2020!E368=0),IF(店舗数一覧_2021!E368=0,"-","★"),(店舗数一覧_2021!E368/店舗数一覧_2020!E368)-1)</f>
        <v>-0.125</v>
      </c>
      <c r="M353" s="27">
        <f>IF((店舗数一覧_2020!F368=0),IF(店舗数一覧_2021!F368=0,"-","★"),(店舗数一覧_2021!F368/店舗数一覧_2020!F368)-1)</f>
        <v>0</v>
      </c>
      <c r="N353" s="27" t="str">
        <f>IF((店舗数一覧_2020!G368=0),IF(店舗数一覧_2021!G368=0,"-","★"),(店舗数一覧_2021!G368/店舗数一覧_2020!G368)-1)</f>
        <v>-</v>
      </c>
      <c r="O353" s="27">
        <f>IF((店舗数一覧_2020!H368=0),IF(店舗数一覧_2021!H368=0,"-","★"),(店舗数一覧_2021!H368/店舗数一覧_2020!H368)-1)</f>
        <v>1.7857142857142794E-2</v>
      </c>
      <c r="P353" s="26"/>
      <c r="Q353" s="26"/>
      <c r="R353" s="26"/>
      <c r="S353" s="26"/>
      <c r="T353" s="26"/>
      <c r="U353" s="26"/>
      <c r="V353" s="26"/>
      <c r="W353" s="26"/>
      <c r="X353" s="26"/>
    </row>
    <row r="354" spans="1:24" s="2" customFormat="1">
      <c r="A354" s="19" t="s">
        <v>364</v>
      </c>
      <c r="B354" s="20" t="s">
        <v>373</v>
      </c>
      <c r="C354" s="26">
        <f>店舗数一覧_2021!C369-店舗数一覧_2020!C369</f>
        <v>0</v>
      </c>
      <c r="D354" s="26">
        <f>店舗数一覧_2021!D369-店舗数一覧_2020!D369</f>
        <v>0</v>
      </c>
      <c r="E354" s="26">
        <f>店舗数一覧_2021!E369-店舗数一覧_2020!E369</f>
        <v>0</v>
      </c>
      <c r="F354" s="26">
        <f>店舗数一覧_2021!F369-店舗数一覧_2020!F369</f>
        <v>0</v>
      </c>
      <c r="G354" s="26">
        <f>店舗数一覧_2021!G369-店舗数一覧_2020!G369</f>
        <v>0</v>
      </c>
      <c r="H354" s="26">
        <f t="shared" si="9"/>
        <v>0</v>
      </c>
      <c r="I354" s="26"/>
      <c r="J354" s="27">
        <f>IF((店舗数一覧_2020!C369=0),IF(店舗数一覧_2021!C369=0,"-","★"),(店舗数一覧_2021!C369/店舗数一覧_2020!C369)-1)</f>
        <v>0</v>
      </c>
      <c r="K354" s="27">
        <f>IF((店舗数一覧_2020!D369=0),IF(店舗数一覧_2021!D369=0,"-","★"),(店舗数一覧_2021!D369/店舗数一覧_2020!D369)-1)</f>
        <v>0</v>
      </c>
      <c r="L354" s="27">
        <f>IF((店舗数一覧_2020!E369=0),IF(店舗数一覧_2021!E369=0,"-","★"),(店舗数一覧_2021!E369/店舗数一覧_2020!E369)-1)</f>
        <v>0</v>
      </c>
      <c r="M354" s="27">
        <f>IF((店舗数一覧_2020!F369=0),IF(店舗数一覧_2021!F369=0,"-","★"),(店舗数一覧_2021!F369/店舗数一覧_2020!F369)-1)</f>
        <v>0</v>
      </c>
      <c r="N354" s="27" t="str">
        <f>IF((店舗数一覧_2020!G369=0),IF(店舗数一覧_2021!G369=0,"-","★"),(店舗数一覧_2021!G369/店舗数一覧_2020!G369)-1)</f>
        <v>-</v>
      </c>
      <c r="O354" s="27">
        <f>IF((店舗数一覧_2020!H369=0),IF(店舗数一覧_2021!H369=0,"-","★"),(店舗数一覧_2021!H369/店舗数一覧_2020!H369)-1)</f>
        <v>0</v>
      </c>
      <c r="P354" s="26"/>
      <c r="Q354" s="26"/>
      <c r="R354" s="26"/>
      <c r="S354" s="26"/>
      <c r="T354" s="26"/>
      <c r="U354" s="26"/>
      <c r="V354" s="26"/>
      <c r="W354" s="26"/>
      <c r="X354" s="26"/>
    </row>
    <row r="355" spans="1:24" s="2" customFormat="1">
      <c r="A355" s="19" t="s">
        <v>364</v>
      </c>
      <c r="B355" s="20" t="s">
        <v>374</v>
      </c>
      <c r="C355" s="26">
        <f>店舗数一覧_2021!C370-店舗数一覧_2020!C370</f>
        <v>0</v>
      </c>
      <c r="D355" s="26">
        <f>店舗数一覧_2021!D370-店舗数一覧_2020!D370</f>
        <v>1</v>
      </c>
      <c r="E355" s="26">
        <f>店舗数一覧_2021!E370-店舗数一覧_2020!E370</f>
        <v>0</v>
      </c>
      <c r="F355" s="26">
        <f>店舗数一覧_2021!F370-店舗数一覧_2020!F370</f>
        <v>-1</v>
      </c>
      <c r="G355" s="26">
        <f>店舗数一覧_2021!G370-店舗数一覧_2020!G370</f>
        <v>0</v>
      </c>
      <c r="H355" s="26">
        <f t="shared" si="9"/>
        <v>0</v>
      </c>
      <c r="I355" s="26"/>
      <c r="J355" s="27">
        <f>IF((店舗数一覧_2020!C370=0),IF(店舗数一覧_2021!C370=0,"-","★"),(店舗数一覧_2021!C370/店舗数一覧_2020!C370)-1)</f>
        <v>0</v>
      </c>
      <c r="K355" s="27">
        <f>IF((店舗数一覧_2020!D370=0),IF(店舗数一覧_2021!D370=0,"-","★"),(店舗数一覧_2021!D370/店舗数一覧_2020!D370)-1)</f>
        <v>8.3333333333333259E-2</v>
      </c>
      <c r="L355" s="27">
        <f>IF((店舗数一覧_2020!E370=0),IF(店舗数一覧_2021!E370=0,"-","★"),(店舗数一覧_2021!E370/店舗数一覧_2020!E370)-1)</f>
        <v>0</v>
      </c>
      <c r="M355" s="27">
        <f>IF((店舗数一覧_2020!F370=0),IF(店舗数一覧_2021!F370=0,"-","★"),(店舗数一覧_2021!F370/店舗数一覧_2020!F370)-1)</f>
        <v>-0.33333333333333337</v>
      </c>
      <c r="N355" s="27">
        <f>IF((店舗数一覧_2020!G370=0),IF(店舗数一覧_2021!G370=0,"-","★"),(店舗数一覧_2021!G370/店舗数一覧_2020!G370)-1)</f>
        <v>0</v>
      </c>
      <c r="O355" s="27">
        <f>IF((店舗数一覧_2020!H370=0),IF(店舗数一覧_2021!H370=0,"-","★"),(店舗数一覧_2021!H370/店舗数一覧_2020!H370)-1)</f>
        <v>0</v>
      </c>
      <c r="P355" s="26"/>
      <c r="Q355" s="26"/>
      <c r="R355" s="26"/>
      <c r="S355" s="26"/>
      <c r="T355" s="26"/>
      <c r="U355" s="26"/>
      <c r="V355" s="26"/>
      <c r="W355" s="26"/>
      <c r="X355" s="26"/>
    </row>
    <row r="356" spans="1:24" s="2" customFormat="1">
      <c r="A356" s="19" t="s">
        <v>364</v>
      </c>
      <c r="B356" s="20" t="s">
        <v>397</v>
      </c>
      <c r="C356" s="26">
        <f>店舗数一覧_2021!C371-店舗数一覧_2020!C371</f>
        <v>0</v>
      </c>
      <c r="D356" s="26">
        <f>店舗数一覧_2021!D371-店舗数一覧_2020!D371</f>
        <v>0</v>
      </c>
      <c r="E356" s="26">
        <f>店舗数一覧_2021!E371-店舗数一覧_2020!E371</f>
        <v>0</v>
      </c>
      <c r="F356" s="26">
        <f>店舗数一覧_2021!F371-店舗数一覧_2020!F371</f>
        <v>0</v>
      </c>
      <c r="G356" s="26">
        <f>店舗数一覧_2021!G371-店舗数一覧_2020!G371</f>
        <v>0</v>
      </c>
      <c r="H356" s="26">
        <f t="shared" si="9"/>
        <v>0</v>
      </c>
      <c r="I356" s="26"/>
      <c r="J356" s="27">
        <f>IF((店舗数一覧_2020!C371=0),IF(店舗数一覧_2021!C371=0,"-","★"),(店舗数一覧_2021!C371/店舗数一覧_2020!C371)-1)</f>
        <v>0</v>
      </c>
      <c r="K356" s="27">
        <f>IF((店舗数一覧_2020!D371=0),IF(店舗数一覧_2021!D371=0,"-","★"),(店舗数一覧_2021!D371/店舗数一覧_2020!D371)-1)</f>
        <v>0</v>
      </c>
      <c r="L356" s="27">
        <f>IF((店舗数一覧_2020!E371=0),IF(店舗数一覧_2021!E371=0,"-","★"),(店舗数一覧_2021!E371/店舗数一覧_2020!E371)-1)</f>
        <v>0</v>
      </c>
      <c r="M356" s="27">
        <f>IF((店舗数一覧_2020!F371=0),IF(店舗数一覧_2021!F371=0,"-","★"),(店舗数一覧_2021!F371/店舗数一覧_2020!F371)-1)</f>
        <v>0</v>
      </c>
      <c r="N356" s="27" t="str">
        <f>IF((店舗数一覧_2020!G371=0),IF(店舗数一覧_2021!G371=0,"-","★"),(店舗数一覧_2021!G371/店舗数一覧_2020!G371)-1)</f>
        <v>-</v>
      </c>
      <c r="O356" s="27">
        <f>IF((店舗数一覧_2020!H371=0),IF(店舗数一覧_2021!H371=0,"-","★"),(店舗数一覧_2021!H371/店舗数一覧_2020!H371)-1)</f>
        <v>0</v>
      </c>
      <c r="P356" s="26"/>
      <c r="Q356" s="27">
        <f>IF((店舗数一覧_2020!N372=0),IF(店舗数一覧_2021!M372=0,"-","★"),(店舗数一覧_2021!M372/店舗数一覧_2020!N372)-1)</f>
        <v>0.11111111111111116</v>
      </c>
      <c r="R356" s="27">
        <f>IF((店舗数一覧_2020!O372=0),IF(店舗数一覧_2021!N372=0,"-","★"),(店舗数一覧_2021!N372/店舗数一覧_2020!O372)-1)</f>
        <v>5.9701492537313383E-2</v>
      </c>
      <c r="S356" s="27">
        <f>IF((店舗数一覧_2020!P372=0),IF(店舗数一覧_2021!O372=0,"-","★"),(店舗数一覧_2021!O372/店舗数一覧_2020!P372)-1)</f>
        <v>9.5238095238095344E-2</v>
      </c>
      <c r="T356" s="27">
        <f>IF((店舗数一覧_2020!Q372=0),IF(店舗数一覧_2021!P372=0,"-","★"),(店舗数一覧_2021!P372/店舗数一覧_2020!Q372)-1)</f>
        <v>0</v>
      </c>
      <c r="U356" s="27">
        <f>IF((店舗数一覧_2020!R372=0),IF(店舗数一覧_2021!Q372=0,"-","★"),(店舗数一覧_2021!Q372/店舗数一覧_2020!R372)-1)</f>
        <v>0</v>
      </c>
      <c r="V356" s="27">
        <f>IF((店舗数一覧_2020!S372=0),IF(店舗数一覧_2021!R372=0,"-","★"),(店舗数一覧_2021!R372/店舗数一覧_2020!S372)-1)</f>
        <v>8.0568720379146974E-2</v>
      </c>
      <c r="W356" s="26"/>
      <c r="X356" s="26"/>
    </row>
    <row r="357" spans="1:24" s="2" customFormat="1">
      <c r="A357" s="19" t="s">
        <v>364</v>
      </c>
      <c r="B357" s="20" t="s">
        <v>376</v>
      </c>
      <c r="C357" s="26">
        <f>店舗数一覧_2021!C372-店舗数一覧_2020!C372</f>
        <v>1</v>
      </c>
      <c r="D357" s="26">
        <f>店舗数一覧_2021!D372-店舗数一覧_2020!D372</f>
        <v>1</v>
      </c>
      <c r="E357" s="26">
        <f>店舗数一覧_2021!E372-店舗数一覧_2020!E372</f>
        <v>0</v>
      </c>
      <c r="F357" s="26">
        <f>店舗数一覧_2021!F372-店舗数一覧_2020!F372</f>
        <v>0</v>
      </c>
      <c r="G357" s="26">
        <f>店舗数一覧_2021!G372-店舗数一覧_2020!G372</f>
        <v>0</v>
      </c>
      <c r="H357" s="26">
        <f t="shared" si="9"/>
        <v>2</v>
      </c>
      <c r="I357" s="26"/>
      <c r="J357" s="27">
        <f>IF((店舗数一覧_2020!C372=0),IF(店舗数一覧_2021!C372=0,"-","★"),(店舗数一覧_2021!C372/店舗数一覧_2020!C372)-1)</f>
        <v>0.14285714285714279</v>
      </c>
      <c r="K357" s="27">
        <f>IF((店舗数一覧_2020!D372=0),IF(店舗数一覧_2021!D372=0,"-","★"),(店舗数一覧_2021!D372/店舗数一覧_2020!D372)-1)</f>
        <v>0.33333333333333326</v>
      </c>
      <c r="L357" s="27">
        <f>IF((店舗数一覧_2020!E372=0),IF(店舗数一覧_2021!E372=0,"-","★"),(店舗数一覧_2021!E372/店舗数一覧_2020!E372)-1)</f>
        <v>0</v>
      </c>
      <c r="M357" s="27">
        <f>IF((店舗数一覧_2020!F372=0),IF(店舗数一覧_2021!F372=0,"-","★"),(店舗数一覧_2021!F372/店舗数一覧_2020!F372)-1)</f>
        <v>0</v>
      </c>
      <c r="N357" s="27" t="str">
        <f>IF((店舗数一覧_2020!G372=0),IF(店舗数一覧_2021!G372=0,"-","★"),(店舗数一覧_2021!G372/店舗数一覧_2020!G372)-1)</f>
        <v>-</v>
      </c>
      <c r="O357" s="27">
        <f>IF((店舗数一覧_2020!H372=0),IF(店舗数一覧_2021!H372=0,"-","★"),(店舗数一覧_2021!H372/店舗数一覧_2020!H372)-1)</f>
        <v>0.16666666666666674</v>
      </c>
      <c r="P357" s="26"/>
      <c r="Q357" s="26">
        <f>SUM(C330:C357)</f>
        <v>20</v>
      </c>
      <c r="R357" s="26">
        <f>SUM(D330:D357)</f>
        <v>6</v>
      </c>
      <c r="S357" s="26">
        <f>SUM(E330:E357)</f>
        <v>2</v>
      </c>
      <c r="T357" s="26">
        <f>SUM(F330:F357)</f>
        <v>0</v>
      </c>
      <c r="U357" s="26">
        <f>SUM(G330:G357)</f>
        <v>0</v>
      </c>
      <c r="V357" s="26">
        <f>SUM(Q357:U357)</f>
        <v>28</v>
      </c>
      <c r="W357" s="26"/>
      <c r="X357" s="26"/>
    </row>
    <row r="358" spans="1:24" s="2" customFormat="1">
      <c r="A358" s="19"/>
      <c r="B358" s="20"/>
      <c r="C358" s="26">
        <f>店舗数一覧_2021!C373-店舗数一覧_2020!C373</f>
        <v>0</v>
      </c>
      <c r="D358" s="26">
        <f>店舗数一覧_2021!D373-店舗数一覧_2020!D373</f>
        <v>0</v>
      </c>
      <c r="E358" s="26">
        <f>店舗数一覧_2021!E373-店舗数一覧_2020!E373</f>
        <v>0</v>
      </c>
      <c r="F358" s="26">
        <f>店舗数一覧_2021!F373-店舗数一覧_2020!F373</f>
        <v>0</v>
      </c>
      <c r="G358" s="26">
        <f>店舗数一覧_2021!G373-店舗数一覧_2020!G373</f>
        <v>0</v>
      </c>
      <c r="H358" s="26">
        <f t="shared" si="9"/>
        <v>0</v>
      </c>
      <c r="I358" s="26"/>
      <c r="J358" s="27" t="str">
        <f>IF((店舗数一覧_2020!C373=0),IF(店舗数一覧_2021!C373=0,"-","★"),(店舗数一覧_2021!C373/店舗数一覧_2020!C373)-1)</f>
        <v>-</v>
      </c>
      <c r="K358" s="27" t="str">
        <f>IF((店舗数一覧_2020!D373=0),IF(店舗数一覧_2021!D373=0,"-","★"),(店舗数一覧_2021!D373/店舗数一覧_2020!D373)-1)</f>
        <v>-</v>
      </c>
      <c r="L358" s="27" t="str">
        <f>IF((店舗数一覧_2020!E373=0),IF(店舗数一覧_2021!E373=0,"-","★"),(店舗数一覧_2021!E373/店舗数一覧_2020!E373)-1)</f>
        <v>-</v>
      </c>
      <c r="M358" s="27" t="str">
        <f>IF((店舗数一覧_2020!F373=0),IF(店舗数一覧_2021!F373=0,"-","★"),(店舗数一覧_2021!F373/店舗数一覧_2020!F373)-1)</f>
        <v>-</v>
      </c>
      <c r="N358" s="27" t="str">
        <f>IF((店舗数一覧_2020!G373=0),IF(店舗数一覧_2021!G373=0,"-","★"),(店舗数一覧_2021!G373/店舗数一覧_2020!G373)-1)</f>
        <v>-</v>
      </c>
      <c r="O358" s="27" t="str">
        <f>IF((店舗数一覧_2020!H373=0),IF(店舗数一覧_2021!H373=0,"-","★"),(店舗数一覧_2021!H373/店舗数一覧_2020!H373)-1)</f>
        <v>-</v>
      </c>
      <c r="P358" s="26"/>
      <c r="Q358" s="26"/>
      <c r="R358" s="26"/>
      <c r="S358" s="26"/>
      <c r="T358" s="26"/>
      <c r="U358" s="26"/>
      <c r="V358" s="26"/>
      <c r="W358" s="26"/>
      <c r="X358" s="26"/>
    </row>
    <row r="359" spans="1:24" s="2" customFormat="1">
      <c r="A359" s="19" t="s">
        <v>377</v>
      </c>
      <c r="B359" s="20" t="s">
        <v>378</v>
      </c>
      <c r="C359" s="26">
        <f>店舗数一覧_2021!C374-店舗数一覧_2020!C374</f>
        <v>0</v>
      </c>
      <c r="D359" s="26">
        <f>店舗数一覧_2021!D374-店舗数一覧_2020!D374</f>
        <v>0</v>
      </c>
      <c r="E359" s="26">
        <f>店舗数一覧_2021!E374-店舗数一覧_2020!E374</f>
        <v>0</v>
      </c>
      <c r="F359" s="26">
        <f>店舗数一覧_2021!F374-店舗数一覧_2020!F374</f>
        <v>0</v>
      </c>
      <c r="G359" s="26">
        <f>店舗数一覧_2021!G374-店舗数一覧_2020!G374</f>
        <v>0</v>
      </c>
      <c r="H359" s="26">
        <f t="shared" si="9"/>
        <v>0</v>
      </c>
      <c r="I359" s="26"/>
      <c r="J359" s="27">
        <f>IF((店舗数一覧_2020!C374=0),IF(店舗数一覧_2021!C374=0,"-","★"),(店舗数一覧_2021!C374/店舗数一覧_2020!C374)-1)</f>
        <v>0</v>
      </c>
      <c r="K359" s="27">
        <f>IF((店舗数一覧_2020!D374=0),IF(店舗数一覧_2021!D374=0,"-","★"),(店舗数一覧_2021!D374/店舗数一覧_2020!D374)-1)</f>
        <v>0</v>
      </c>
      <c r="L359" s="27" t="str">
        <f>IF((店舗数一覧_2020!E374=0),IF(店舗数一覧_2021!E374=0,"-","★"),(店舗数一覧_2021!E374/店舗数一覧_2020!E374)-1)</f>
        <v>-</v>
      </c>
      <c r="M359" s="27" t="str">
        <f>IF((店舗数一覧_2020!F374=0),IF(店舗数一覧_2021!F374=0,"-","★"),(店舗数一覧_2021!F374/店舗数一覧_2020!F374)-1)</f>
        <v>-</v>
      </c>
      <c r="N359" s="27" t="str">
        <f>IF((店舗数一覧_2020!G374=0),IF(店舗数一覧_2021!G374=0,"-","★"),(店舗数一覧_2021!G374/店舗数一覧_2020!G374)-1)</f>
        <v>-</v>
      </c>
      <c r="O359" s="27">
        <f>IF((店舗数一覧_2020!H374=0),IF(店舗数一覧_2021!H374=0,"-","★"),(店舗数一覧_2021!H374/店舗数一覧_2020!H374)-1)</f>
        <v>0</v>
      </c>
      <c r="P359" s="26"/>
      <c r="Q359" s="26"/>
      <c r="R359" s="26"/>
      <c r="S359" s="26"/>
      <c r="T359" s="26"/>
      <c r="U359" s="26"/>
      <c r="V359" s="26"/>
      <c r="W359" s="26"/>
      <c r="X359" s="26"/>
    </row>
    <row r="360" spans="1:24" s="2" customFormat="1">
      <c r="A360" s="19" t="s">
        <v>377</v>
      </c>
      <c r="B360" s="20" t="s">
        <v>379</v>
      </c>
      <c r="C360" s="26">
        <f>店舗数一覧_2021!C375-店舗数一覧_2020!C375</f>
        <v>0</v>
      </c>
      <c r="D360" s="26">
        <f>店舗数一覧_2021!D375-店舗数一覧_2020!D375</f>
        <v>0</v>
      </c>
      <c r="E360" s="26">
        <f>店舗数一覧_2021!E375-店舗数一覧_2020!E375</f>
        <v>0</v>
      </c>
      <c r="F360" s="26">
        <f>店舗数一覧_2021!F375-店舗数一覧_2020!F375</f>
        <v>0</v>
      </c>
      <c r="G360" s="26">
        <f>店舗数一覧_2021!G375-店舗数一覧_2020!G375</f>
        <v>0</v>
      </c>
      <c r="H360" s="26">
        <f t="shared" ref="H360:H374" si="10">SUM(C360:G360)</f>
        <v>0</v>
      </c>
      <c r="I360" s="26"/>
      <c r="J360" s="27" t="str">
        <f>IF((店舗数一覧_2020!C375=0),IF(店舗数一覧_2021!C375=0,"-","★"),(店舗数一覧_2021!C375/店舗数一覧_2020!C375)-1)</f>
        <v>-</v>
      </c>
      <c r="K360" s="27">
        <f>IF((店舗数一覧_2020!D375=0),IF(店舗数一覧_2021!D375=0,"-","★"),(店舗数一覧_2021!D375/店舗数一覧_2020!D375)-1)</f>
        <v>0</v>
      </c>
      <c r="L360" s="27" t="str">
        <f>IF((店舗数一覧_2020!E375=0),IF(店舗数一覧_2021!E375=0,"-","★"),(店舗数一覧_2021!E375/店舗数一覧_2020!E375)-1)</f>
        <v>-</v>
      </c>
      <c r="M360" s="27" t="str">
        <f>IF((店舗数一覧_2020!F375=0),IF(店舗数一覧_2021!F375=0,"-","★"),(店舗数一覧_2021!F375/店舗数一覧_2020!F375)-1)</f>
        <v>-</v>
      </c>
      <c r="N360" s="27" t="str">
        <f>IF((店舗数一覧_2020!G375=0),IF(店舗数一覧_2021!G375=0,"-","★"),(店舗数一覧_2021!G375/店舗数一覧_2020!G375)-1)</f>
        <v>-</v>
      </c>
      <c r="O360" s="27">
        <f>IF((店舗数一覧_2020!H375=0),IF(店舗数一覧_2021!H375=0,"-","★"),(店舗数一覧_2021!H375/店舗数一覧_2020!H375)-1)</f>
        <v>0</v>
      </c>
      <c r="P360" s="26"/>
      <c r="Q360" s="26"/>
      <c r="R360" s="26"/>
      <c r="S360" s="26"/>
      <c r="T360" s="26"/>
      <c r="U360" s="26"/>
      <c r="V360" s="26"/>
      <c r="W360" s="26"/>
      <c r="X360" s="26"/>
    </row>
    <row r="361" spans="1:24">
      <c r="A361" s="19" t="s">
        <v>377</v>
      </c>
      <c r="B361" s="20" t="s">
        <v>380</v>
      </c>
      <c r="C361" s="26">
        <f>店舗数一覧_2021!C376-店舗数一覧_2020!C376</f>
        <v>0</v>
      </c>
      <c r="D361" s="26">
        <f>店舗数一覧_2021!D376-店舗数一覧_2020!D376</f>
        <v>0</v>
      </c>
      <c r="E361" s="26">
        <f>店舗数一覧_2021!E376-店舗数一覧_2020!E376</f>
        <v>0</v>
      </c>
      <c r="F361" s="26">
        <f>店舗数一覧_2021!F376-店舗数一覧_2020!F376</f>
        <v>0</v>
      </c>
      <c r="G361" s="26">
        <f>店舗数一覧_2021!G376-店舗数一覧_2020!G376</f>
        <v>0</v>
      </c>
      <c r="H361" s="26">
        <f t="shared" si="10"/>
        <v>0</v>
      </c>
      <c r="J361" s="27">
        <f>IF((店舗数一覧_2020!C376=0),IF(店舗数一覧_2021!C376=0,"-","★"),(店舗数一覧_2021!C376/店舗数一覧_2020!C376)-1)</f>
        <v>0</v>
      </c>
      <c r="K361" s="27">
        <f>IF((店舗数一覧_2020!D376=0),IF(店舗数一覧_2021!D376=0,"-","★"),(店舗数一覧_2021!D376/店舗数一覧_2020!D376)-1)</f>
        <v>0</v>
      </c>
      <c r="L361" s="27" t="str">
        <f>IF((店舗数一覧_2020!E376=0),IF(店舗数一覧_2021!E376=0,"-","★"),(店舗数一覧_2021!E376/店舗数一覧_2020!E376)-1)</f>
        <v>-</v>
      </c>
      <c r="M361" s="27" t="str">
        <f>IF((店舗数一覧_2020!F376=0),IF(店舗数一覧_2021!F376=0,"-","★"),(店舗数一覧_2021!F376/店舗数一覧_2020!F376)-1)</f>
        <v>-</v>
      </c>
      <c r="N361" s="27" t="str">
        <f>IF((店舗数一覧_2020!G376=0),IF(店舗数一覧_2021!G376=0,"-","★"),(店舗数一覧_2021!G376/店舗数一覧_2020!G376)-1)</f>
        <v>-</v>
      </c>
      <c r="O361" s="27">
        <f>IF((店舗数一覧_2020!H376=0),IF(店舗数一覧_2021!H376=0,"-","★"),(店舗数一覧_2021!H376/店舗数一覧_2020!H376)-1)</f>
        <v>0</v>
      </c>
    </row>
    <row r="362" spans="1:24">
      <c r="A362" s="19" t="s">
        <v>377</v>
      </c>
      <c r="B362" s="20" t="s">
        <v>381</v>
      </c>
      <c r="C362" s="26">
        <f>店舗数一覧_2021!C377-店舗数一覧_2020!C377</f>
        <v>0</v>
      </c>
      <c r="D362" s="26">
        <f>店舗数一覧_2021!D377-店舗数一覧_2020!D377</f>
        <v>0</v>
      </c>
      <c r="E362" s="26">
        <f>店舗数一覧_2021!E377-店舗数一覧_2020!E377</f>
        <v>0</v>
      </c>
      <c r="F362" s="26">
        <f>店舗数一覧_2021!F377-店舗数一覧_2020!F377</f>
        <v>0</v>
      </c>
      <c r="G362" s="26">
        <f>店舗数一覧_2021!G377-店舗数一覧_2020!G377</f>
        <v>0</v>
      </c>
      <c r="H362" s="26">
        <f t="shared" si="10"/>
        <v>0</v>
      </c>
      <c r="J362" s="27">
        <f>IF((店舗数一覧_2020!C377=0),IF(店舗数一覧_2021!C377=0,"-","★"),(店舗数一覧_2021!C377/店舗数一覧_2020!C377)-1)</f>
        <v>0</v>
      </c>
      <c r="K362" s="27">
        <f>IF((店舗数一覧_2020!D377=0),IF(店舗数一覧_2021!D377=0,"-","★"),(店舗数一覧_2021!D377/店舗数一覧_2020!D377)-1)</f>
        <v>0</v>
      </c>
      <c r="L362" s="27" t="str">
        <f>IF((店舗数一覧_2020!E377=0),IF(店舗数一覧_2021!E377=0,"-","★"),(店舗数一覧_2021!E377/店舗数一覧_2020!E377)-1)</f>
        <v>-</v>
      </c>
      <c r="M362" s="27" t="str">
        <f>IF((店舗数一覧_2020!F377=0),IF(店舗数一覧_2021!F377=0,"-","★"),(店舗数一覧_2021!F377/店舗数一覧_2020!F377)-1)</f>
        <v>-</v>
      </c>
      <c r="N362" s="27" t="str">
        <f>IF((店舗数一覧_2020!G377=0),IF(店舗数一覧_2021!G377=0,"-","★"),(店舗数一覧_2021!G377/店舗数一覧_2020!G377)-1)</f>
        <v>-</v>
      </c>
      <c r="O362" s="27">
        <f>IF((店舗数一覧_2020!H377=0),IF(店舗数一覧_2021!H377=0,"-","★"),(店舗数一覧_2021!H377/店舗数一覧_2020!H377)-1)</f>
        <v>0</v>
      </c>
    </row>
    <row r="363" spans="1:24">
      <c r="A363" s="19" t="s">
        <v>377</v>
      </c>
      <c r="B363" s="20" t="s">
        <v>382</v>
      </c>
      <c r="C363" s="26">
        <f>店舗数一覧_2021!C378-店舗数一覧_2020!C378</f>
        <v>0</v>
      </c>
      <c r="D363" s="26">
        <f>店舗数一覧_2021!D378-店舗数一覧_2020!D378</f>
        <v>0</v>
      </c>
      <c r="E363" s="26">
        <f>店舗数一覧_2021!E378-店舗数一覧_2020!E378</f>
        <v>0</v>
      </c>
      <c r="F363" s="26">
        <f>店舗数一覧_2021!F378-店舗数一覧_2020!F378</f>
        <v>0</v>
      </c>
      <c r="G363" s="26">
        <f>店舗数一覧_2021!G378-店舗数一覧_2020!G378</f>
        <v>0</v>
      </c>
      <c r="H363" s="26">
        <f t="shared" si="10"/>
        <v>0</v>
      </c>
      <c r="J363" s="27">
        <f>IF((店舗数一覧_2020!C378=0),IF(店舗数一覧_2021!C378=0,"-","★"),(店舗数一覧_2021!C378/店舗数一覧_2020!C378)-1)</f>
        <v>0</v>
      </c>
      <c r="K363" s="27">
        <f>IF((店舗数一覧_2020!D378=0),IF(店舗数一覧_2021!D378=0,"-","★"),(店舗数一覧_2021!D378/店舗数一覧_2020!D378)-1)</f>
        <v>0</v>
      </c>
      <c r="L363" s="27" t="str">
        <f>IF((店舗数一覧_2020!E378=0),IF(店舗数一覧_2021!E378=0,"-","★"),(店舗数一覧_2021!E378/店舗数一覧_2020!E378)-1)</f>
        <v>-</v>
      </c>
      <c r="M363" s="27" t="str">
        <f>IF((店舗数一覧_2020!F378=0),IF(店舗数一覧_2021!F378=0,"-","★"),(店舗数一覧_2021!F378/店舗数一覧_2020!F378)-1)</f>
        <v>-</v>
      </c>
      <c r="N363" s="27" t="str">
        <f>IF((店舗数一覧_2020!G378=0),IF(店舗数一覧_2021!G378=0,"-","★"),(店舗数一覧_2021!G378/店舗数一覧_2020!G378)-1)</f>
        <v>-</v>
      </c>
      <c r="O363" s="27">
        <f>IF((店舗数一覧_2020!H378=0),IF(店舗数一覧_2021!H378=0,"-","★"),(店舗数一覧_2021!H378/店舗数一覧_2020!H378)-1)</f>
        <v>0</v>
      </c>
      <c r="Q363" s="27">
        <f>IF((店舗数一覧_2020!N379=0),IF(店舗数一覧_2021!M379=0,"-","★"),(店舗数一覧_2021!M379/店舗数一覧_2020!N379)-1)</f>
        <v>0.13793103448275867</v>
      </c>
      <c r="R363" s="27">
        <f>IF((店舗数一覧_2020!O379=0),IF(店舗数一覧_2021!N379=0,"-","★"),(店舗数一覧_2021!N379/店舗数一覧_2020!O379)-1)</f>
        <v>0.125</v>
      </c>
      <c r="S363" s="27" t="str">
        <f>IF((店舗数一覧_2020!P379=0),IF(店舗数一覧_2021!O379=0,"-","★"),(店舗数一覧_2021!O379/店舗数一覧_2020!P379)-1)</f>
        <v>-</v>
      </c>
      <c r="T363" s="27" t="str">
        <f>IF((店舗数一覧_2020!Q379=0),IF(店舗数一覧_2021!P379=0,"-","★"),(店舗数一覧_2021!P379/店舗数一覧_2020!Q379)-1)</f>
        <v>-</v>
      </c>
      <c r="U363" s="27" t="str">
        <f>IF((店舗数一覧_2020!R379=0),IF(店舗数一覧_2021!Q379=0,"-","★"),(店舗数一覧_2021!Q379/店舗数一覧_2020!R379)-1)</f>
        <v>-</v>
      </c>
      <c r="V363" s="27">
        <f>IF((店舗数一覧_2020!S379=0),IF(店舗数一覧_2021!R379=0,"-","★"),(店舗数一覧_2021!R379/店舗数一覧_2020!S379)-1)</f>
        <v>0.1333333333333333</v>
      </c>
    </row>
    <row r="364" spans="1:24">
      <c r="A364" s="19" t="s">
        <v>377</v>
      </c>
      <c r="B364" s="20" t="s">
        <v>383</v>
      </c>
      <c r="C364" s="26">
        <f>店舗数一覧_2021!C379-店舗数一覧_2020!C379</f>
        <v>4</v>
      </c>
      <c r="D364" s="26">
        <f>店舗数一覧_2021!D379-店舗数一覧_2020!D379</f>
        <v>2</v>
      </c>
      <c r="E364" s="26">
        <f>店舗数一覧_2021!E379-店舗数一覧_2020!E379</f>
        <v>0</v>
      </c>
      <c r="F364" s="26">
        <f>店舗数一覧_2021!F379-店舗数一覧_2020!F379</f>
        <v>0</v>
      </c>
      <c r="G364" s="26">
        <f>店舗数一覧_2021!G379-店舗数一覧_2020!G379</f>
        <v>0</v>
      </c>
      <c r="H364" s="26">
        <f t="shared" si="10"/>
        <v>6</v>
      </c>
      <c r="J364" s="27">
        <f>IF((店舗数一覧_2020!C379=0),IF(店舗数一覧_2021!C379=0,"-","★"),(店舗数一覧_2021!C379/店舗数一覧_2020!C379)-1)</f>
        <v>0.19047619047619047</v>
      </c>
      <c r="K364" s="27">
        <f>IF((店舗数一覧_2020!D379=0),IF(店舗数一覧_2021!D379=0,"-","★"),(店舗数一覧_2021!D379/店舗数一覧_2020!D379)-1)</f>
        <v>0.18181818181818188</v>
      </c>
      <c r="L364" s="27" t="str">
        <f>IF((店舗数一覧_2020!E379=0),IF(店舗数一覧_2021!E379=0,"-","★"),(店舗数一覧_2021!E379/店舗数一覧_2020!E379)-1)</f>
        <v>-</v>
      </c>
      <c r="M364" s="27" t="str">
        <f>IF((店舗数一覧_2020!F379=0),IF(店舗数一覧_2021!F379=0,"-","★"),(店舗数一覧_2021!F379/店舗数一覧_2020!F379)-1)</f>
        <v>-</v>
      </c>
      <c r="N364" s="27" t="str">
        <f>IF((店舗数一覧_2020!G379=0),IF(店舗数一覧_2021!G379=0,"-","★"),(店舗数一覧_2021!G379/店舗数一覧_2020!G379)-1)</f>
        <v>-</v>
      </c>
      <c r="O364" s="27">
        <f>IF((店舗数一覧_2020!H379=0),IF(店舗数一覧_2021!H379=0,"-","★"),(店舗数一覧_2021!H379/店舗数一覧_2020!H379)-1)</f>
        <v>0.1875</v>
      </c>
      <c r="Q364" s="26">
        <f>SUM(C337:C364)</f>
        <v>23</v>
      </c>
      <c r="R364" s="26">
        <f>SUM(D337:D364)</f>
        <v>8</v>
      </c>
      <c r="S364" s="26">
        <f>SUM(E337:E364)</f>
        <v>2</v>
      </c>
      <c r="T364" s="26">
        <f>SUM(F337:F364)</f>
        <v>0</v>
      </c>
      <c r="U364" s="26">
        <f>SUM(G337:G364)</f>
        <v>0</v>
      </c>
      <c r="V364" s="26">
        <f>SUM(Q364:U364)</f>
        <v>33</v>
      </c>
    </row>
    <row r="365" spans="1:24">
      <c r="A365" s="19" t="s">
        <v>384</v>
      </c>
      <c r="B365" s="20" t="s">
        <v>385</v>
      </c>
      <c r="C365" s="26">
        <f>店舗数一覧_2021!C380-店舗数一覧_2020!C380</f>
        <v>0</v>
      </c>
      <c r="D365" s="26">
        <f>店舗数一覧_2021!D380-店舗数一覧_2020!D380</f>
        <v>0</v>
      </c>
      <c r="E365" s="26">
        <f>店舗数一覧_2021!E380-店舗数一覧_2020!E380</f>
        <v>0</v>
      </c>
      <c r="F365" s="26">
        <f>店舗数一覧_2021!F380-店舗数一覧_2020!F380</f>
        <v>0</v>
      </c>
      <c r="G365" s="26">
        <f>店舗数一覧_2021!G380-店舗数一覧_2020!G380</f>
        <v>0</v>
      </c>
      <c r="H365" s="26">
        <f t="shared" si="10"/>
        <v>0</v>
      </c>
      <c r="J365" s="27">
        <f>IF((店舗数一覧_2020!C380=0),IF(店舗数一覧_2021!C380=0,"-","★"),(店舗数一覧_2021!C380/店舗数一覧_2020!C380)-1)</f>
        <v>0</v>
      </c>
      <c r="K365" s="27" t="str">
        <f>IF((店舗数一覧_2020!D380=0),IF(店舗数一覧_2021!D380=0,"-","★"),(店舗数一覧_2021!D380/店舗数一覧_2020!D380)-1)</f>
        <v>-</v>
      </c>
      <c r="L365" s="27" t="str">
        <f>IF((店舗数一覧_2020!E380=0),IF(店舗数一覧_2021!E380=0,"-","★"),(店舗数一覧_2021!E380/店舗数一覧_2020!E380)-1)</f>
        <v>-</v>
      </c>
      <c r="M365" s="27" t="str">
        <f>IF((店舗数一覧_2020!F380=0),IF(店舗数一覧_2021!F380=0,"-","★"),(店舗数一覧_2021!F380/店舗数一覧_2020!F380)-1)</f>
        <v>-</v>
      </c>
      <c r="N365" s="27" t="str">
        <f>IF((店舗数一覧_2020!G380=0),IF(店舗数一覧_2021!G380=0,"-","★"),(店舗数一覧_2021!G380/店舗数一覧_2020!G380)-1)</f>
        <v>-</v>
      </c>
      <c r="O365" s="27">
        <f>IF((店舗数一覧_2020!H380=0),IF(店舗数一覧_2021!H380=0,"-","★"),(店舗数一覧_2021!H380/店舗数一覧_2020!H380)-1)</f>
        <v>0</v>
      </c>
    </row>
    <row r="366" spans="1:24">
      <c r="A366" s="19" t="s">
        <v>384</v>
      </c>
      <c r="B366" s="20" t="s">
        <v>386</v>
      </c>
      <c r="C366" s="26">
        <f>店舗数一覧_2021!C381-店舗数一覧_2020!C381</f>
        <v>1</v>
      </c>
      <c r="D366" s="26">
        <f>店舗数一覧_2021!D381-店舗数一覧_2020!D381</f>
        <v>0</v>
      </c>
      <c r="E366" s="26">
        <f>店舗数一覧_2021!E381-店舗数一覧_2020!E381</f>
        <v>0</v>
      </c>
      <c r="F366" s="26">
        <f>店舗数一覧_2021!F381-店舗数一覧_2020!F381</f>
        <v>0</v>
      </c>
      <c r="G366" s="26">
        <f>店舗数一覧_2021!G381-店舗数一覧_2020!G381</f>
        <v>0</v>
      </c>
      <c r="H366" s="26">
        <f t="shared" si="10"/>
        <v>1</v>
      </c>
      <c r="J366" s="27">
        <f>IF((店舗数一覧_2020!C381=0),IF(店舗数一覧_2021!C381=0,"-","★"),(店舗数一覧_2021!C381/店舗数一覧_2020!C381)-1)</f>
        <v>0.11111111111111116</v>
      </c>
      <c r="K366" s="27">
        <f>IF((店舗数一覧_2020!D381=0),IF(店舗数一覧_2021!D381=0,"-","★"),(店舗数一覧_2021!D381/店舗数一覧_2020!D381)-1)</f>
        <v>0</v>
      </c>
      <c r="L366" s="27" t="str">
        <f>IF((店舗数一覧_2020!E381=0),IF(店舗数一覧_2021!E381=0,"-","★"),(店舗数一覧_2021!E381/店舗数一覧_2020!E381)-1)</f>
        <v>-</v>
      </c>
      <c r="M366" s="27" t="str">
        <f>IF((店舗数一覧_2020!F381=0),IF(店舗数一覧_2021!F381=0,"-","★"),(店舗数一覧_2021!F381/店舗数一覧_2020!F381)-1)</f>
        <v>-</v>
      </c>
      <c r="N366" s="27" t="str">
        <f>IF((店舗数一覧_2020!G381=0),IF(店舗数一覧_2021!G381=0,"-","★"),(店舗数一覧_2021!G381/店舗数一覧_2020!G381)-1)</f>
        <v>-</v>
      </c>
      <c r="O366" s="27">
        <f>IF((店舗数一覧_2020!H381=0),IF(店舗数一覧_2021!H381=0,"-","★"),(店舗数一覧_2021!H381/店舗数一覧_2020!H381)-1)</f>
        <v>8.3333333333333259E-2</v>
      </c>
    </row>
    <row r="367" spans="1:24">
      <c r="A367" s="19" t="s">
        <v>384</v>
      </c>
      <c r="B367" s="20" t="s">
        <v>387</v>
      </c>
      <c r="C367" s="26">
        <f>店舗数一覧_2021!C382-店舗数一覧_2020!C382</f>
        <v>1</v>
      </c>
      <c r="D367" s="26">
        <f>店舗数一覧_2021!D382-店舗数一覧_2020!D382</f>
        <v>0</v>
      </c>
      <c r="E367" s="26">
        <f>店舗数一覧_2021!E382-店舗数一覧_2020!E382</f>
        <v>0</v>
      </c>
      <c r="F367" s="26">
        <f>店舗数一覧_2021!F382-店舗数一覧_2020!F382</f>
        <v>0</v>
      </c>
      <c r="G367" s="26">
        <f>店舗数一覧_2021!G382-店舗数一覧_2020!G382</f>
        <v>0</v>
      </c>
      <c r="H367" s="26">
        <f t="shared" si="10"/>
        <v>1</v>
      </c>
      <c r="J367" s="27">
        <f>IF((店舗数一覧_2020!C382=0),IF(店舗数一覧_2021!C382=0,"-","★"),(店舗数一覧_2021!C382/店舗数一覧_2020!C382)-1)</f>
        <v>0.25</v>
      </c>
      <c r="K367" s="27">
        <f>IF((店舗数一覧_2020!D382=0),IF(店舗数一覧_2021!D382=0,"-","★"),(店舗数一覧_2021!D382/店舗数一覧_2020!D382)-1)</f>
        <v>0</v>
      </c>
      <c r="L367" s="27" t="str">
        <f>IF((店舗数一覧_2020!E382=0),IF(店舗数一覧_2021!E382=0,"-","★"),(店舗数一覧_2021!E382/店舗数一覧_2020!E382)-1)</f>
        <v>-</v>
      </c>
      <c r="M367" s="27">
        <f>IF((店舗数一覧_2020!F382=0),IF(店舗数一覧_2021!F382=0,"-","★"),(店舗数一覧_2021!F382/店舗数一覧_2020!F382)-1)</f>
        <v>0</v>
      </c>
      <c r="N367" s="27" t="str">
        <f>IF((店舗数一覧_2020!G382=0),IF(店舗数一覧_2021!G382=0,"-","★"),(店舗数一覧_2021!G382/店舗数一覧_2020!G382)-1)</f>
        <v>-</v>
      </c>
      <c r="O367" s="27">
        <f>IF((店舗数一覧_2020!H382=0),IF(店舗数一覧_2021!H382=0,"-","★"),(店舗数一覧_2021!H382/店舗数一覧_2020!H382)-1)</f>
        <v>0.125</v>
      </c>
    </row>
    <row r="368" spans="1:24">
      <c r="A368" s="19" t="s">
        <v>384</v>
      </c>
      <c r="B368" s="20" t="s">
        <v>388</v>
      </c>
      <c r="C368" s="26">
        <f>店舗数一覧_2021!C383-店舗数一覧_2020!C383</f>
        <v>0</v>
      </c>
      <c r="D368" s="26">
        <f>店舗数一覧_2021!D383-店舗数一覧_2020!D383</f>
        <v>0</v>
      </c>
      <c r="E368" s="26">
        <f>店舗数一覧_2021!E383-店舗数一覧_2020!E383</f>
        <v>0</v>
      </c>
      <c r="F368" s="26">
        <f>店舗数一覧_2021!F383-店舗数一覧_2020!F383</f>
        <v>0</v>
      </c>
      <c r="G368" s="26">
        <f>店舗数一覧_2021!G383-店舗数一覧_2020!G383</f>
        <v>0</v>
      </c>
      <c r="H368" s="26">
        <f t="shared" si="10"/>
        <v>0</v>
      </c>
      <c r="J368" s="27">
        <f>IF((店舗数一覧_2020!C383=0),IF(店舗数一覧_2021!C383=0,"-","★"),(店舗数一覧_2021!C383/店舗数一覧_2020!C383)-1)</f>
        <v>0</v>
      </c>
      <c r="K368" s="27" t="str">
        <f>IF((店舗数一覧_2020!D383=0),IF(店舗数一覧_2021!D383=0,"-","★"),(店舗数一覧_2021!D383/店舗数一覧_2020!D383)-1)</f>
        <v>-</v>
      </c>
      <c r="L368" s="27" t="str">
        <f>IF((店舗数一覧_2020!E383=0),IF(店舗数一覧_2021!E383=0,"-","★"),(店舗数一覧_2021!E383/店舗数一覧_2020!E383)-1)</f>
        <v>-</v>
      </c>
      <c r="M368" s="27" t="str">
        <f>IF((店舗数一覧_2020!F383=0),IF(店舗数一覧_2021!F383=0,"-","★"),(店舗数一覧_2021!F383/店舗数一覧_2020!F383)-1)</f>
        <v>-</v>
      </c>
      <c r="N368" s="27" t="str">
        <f>IF((店舗数一覧_2020!G383=0),IF(店舗数一覧_2021!G383=0,"-","★"),(店舗数一覧_2021!G383/店舗数一覧_2020!G383)-1)</f>
        <v>-</v>
      </c>
      <c r="O368" s="27">
        <f>IF((店舗数一覧_2020!H383=0),IF(店舗数一覧_2021!H383=0,"-","★"),(店舗数一覧_2021!H383/店舗数一覧_2020!H383)-1)</f>
        <v>0</v>
      </c>
    </row>
    <row r="369" spans="1:22">
      <c r="A369" s="19" t="s">
        <v>384</v>
      </c>
      <c r="B369" s="20" t="s">
        <v>390</v>
      </c>
      <c r="C369" s="26">
        <f>店舗数一覧_2021!C384-店舗数一覧_2020!C384</f>
        <v>0</v>
      </c>
      <c r="D369" s="26">
        <f>店舗数一覧_2021!D384-店舗数一覧_2020!D384</f>
        <v>0</v>
      </c>
      <c r="E369" s="26">
        <f>店舗数一覧_2021!E384-店舗数一覧_2020!E384</f>
        <v>0</v>
      </c>
      <c r="F369" s="26">
        <f>店舗数一覧_2021!F384-店舗数一覧_2020!F384</f>
        <v>0</v>
      </c>
      <c r="G369" s="26">
        <f>店舗数一覧_2021!G384-店舗数一覧_2020!G384</f>
        <v>0</v>
      </c>
      <c r="H369" s="26">
        <f t="shared" si="10"/>
        <v>0</v>
      </c>
      <c r="J369" s="27" t="str">
        <f>IF((店舗数一覧_2020!C384=0),IF(店舗数一覧_2021!C384=0,"-","★"),(店舗数一覧_2021!C384/店舗数一覧_2020!C384)-1)</f>
        <v>-</v>
      </c>
      <c r="K369" s="27" t="str">
        <f>IF((店舗数一覧_2020!D384=0),IF(店舗数一覧_2021!D384=0,"-","★"),(店舗数一覧_2021!D384/店舗数一覧_2020!D384)-1)</f>
        <v>-</v>
      </c>
      <c r="L369" s="27" t="str">
        <f>IF((店舗数一覧_2020!E384=0),IF(店舗数一覧_2021!E384=0,"-","★"),(店舗数一覧_2021!E384/店舗数一覧_2020!E384)-1)</f>
        <v>-</v>
      </c>
      <c r="M369" s="27" t="str">
        <f>IF((店舗数一覧_2020!F384=0),IF(店舗数一覧_2021!F384=0,"-","★"),(店舗数一覧_2021!F384/店舗数一覧_2020!F384)-1)</f>
        <v>-</v>
      </c>
      <c r="N369" s="27" t="str">
        <f>IF((店舗数一覧_2020!G384=0),IF(店舗数一覧_2021!G384=0,"-","★"),(店舗数一覧_2021!G384/店舗数一覧_2020!G384)-1)</f>
        <v>-</v>
      </c>
      <c r="O369" s="27" t="str">
        <f>IF((店舗数一覧_2020!H384=0),IF(店舗数一覧_2021!H384=0,"-","★"),(店舗数一覧_2021!H384/店舗数一覧_2020!H384)-1)</f>
        <v>-</v>
      </c>
      <c r="Q369" s="27">
        <f>IF((店舗数一覧_2020!N385=0),IF(店舗数一覧_2021!M385=0,"-","★"),(店舗数一覧_2021!M385/店舗数一覧_2020!N385)-1)</f>
        <v>8.6956521739130377E-2</v>
      </c>
      <c r="R369" s="27">
        <f>IF((店舗数一覧_2020!O385=0),IF(店舗数一覧_2021!N385=0,"-","★"),(店舗数一覧_2021!N385/店舗数一覧_2020!O385)-1)</f>
        <v>0.11111111111111116</v>
      </c>
      <c r="S369" s="27" t="str">
        <f>IF((店舗数一覧_2020!P385=0),IF(店舗数一覧_2021!O385=0,"-","★"),(店舗数一覧_2021!O385/店舗数一覧_2020!P385)-1)</f>
        <v>-</v>
      </c>
      <c r="T369" s="27">
        <f>IF((店舗数一覧_2020!Q385=0),IF(店舗数一覧_2021!P385=0,"-","★"),(店舗数一覧_2021!P385/店舗数一覧_2020!Q385)-1)</f>
        <v>-0.33333333333333337</v>
      </c>
      <c r="U369" s="27" t="str">
        <f>IF((店舗数一覧_2020!R385=0),IF(店舗数一覧_2021!Q385=0,"-","★"),(店舗数一覧_2021!Q385/店舗数一覧_2020!R385)-1)</f>
        <v>-</v>
      </c>
      <c r="V369" s="27">
        <f>IF((店舗数一覧_2020!S385=0),IF(店舗数一覧_2021!R385=0,"-","★"),(店舗数一覧_2021!R385/店舗数一覧_2020!S385)-1)</f>
        <v>5.7142857142857162E-2</v>
      </c>
    </row>
    <row r="370" spans="1:22">
      <c r="A370" s="19" t="s">
        <v>384</v>
      </c>
      <c r="B370" s="20" t="s">
        <v>389</v>
      </c>
      <c r="C370" s="26">
        <f>店舗数一覧_2021!C385-店舗数一覧_2020!C385</f>
        <v>0</v>
      </c>
      <c r="D370" s="26">
        <f>店舗数一覧_2021!D385-店舗数一覧_2020!D385</f>
        <v>1</v>
      </c>
      <c r="E370" s="26">
        <f>店舗数一覧_2021!E385-店舗数一覧_2020!E385</f>
        <v>0</v>
      </c>
      <c r="F370" s="26">
        <f>店舗数一覧_2021!F385-店舗数一覧_2020!F385</f>
        <v>-1</v>
      </c>
      <c r="G370" s="26">
        <f>店舗数一覧_2021!G385-店舗数一覧_2020!G385</f>
        <v>0</v>
      </c>
      <c r="H370" s="26">
        <f t="shared" si="10"/>
        <v>0</v>
      </c>
      <c r="J370" s="27">
        <f>IF((店舗数一覧_2020!C385=0),IF(店舗数一覧_2021!C385=0,"-","★"),(店舗数一覧_2021!C385/店舗数一覧_2020!C385)-1)</f>
        <v>0</v>
      </c>
      <c r="K370" s="27">
        <f>IF((店舗数一覧_2020!D385=0),IF(店舗数一覧_2021!D385=0,"-","★"),(店舗数一覧_2021!D385/店舗数一覧_2020!D385)-1)</f>
        <v>0.33333333333333326</v>
      </c>
      <c r="L370" s="27" t="str">
        <f>IF((店舗数一覧_2020!E385=0),IF(店舗数一覧_2021!E385=0,"-","★"),(店舗数一覧_2021!E385/店舗数一覧_2020!E385)-1)</f>
        <v>-</v>
      </c>
      <c r="M370" s="27">
        <f>IF((店舗数一覧_2020!F385=0),IF(店舗数一覧_2021!F385=0,"-","★"),(店舗数一覧_2021!F385/店舗数一覧_2020!F385)-1)</f>
        <v>-0.5</v>
      </c>
      <c r="N370" s="27" t="str">
        <f>IF((店舗数一覧_2020!G385=0),IF(店舗数一覧_2021!G385=0,"-","★"),(店舗数一覧_2021!G385/店舗数一覧_2020!G385)-1)</f>
        <v>-</v>
      </c>
      <c r="O370" s="27">
        <f>IF((店舗数一覧_2020!H385=0),IF(店舗数一覧_2021!H385=0,"-","★"),(店舗数一覧_2021!H385/店舗数一覧_2020!H385)-1)</f>
        <v>0</v>
      </c>
      <c r="Q370" s="26">
        <f>SUM(C343:C370)</f>
        <v>17</v>
      </c>
      <c r="R370" s="26">
        <f>SUM(D343:D370)</f>
        <v>7</v>
      </c>
      <c r="S370" s="26">
        <f>SUM(E343:E370)</f>
        <v>2</v>
      </c>
      <c r="T370" s="26">
        <f>SUM(F343:F370)</f>
        <v>-1</v>
      </c>
      <c r="U370" s="26">
        <f>SUM(G343:G370)</f>
        <v>0</v>
      </c>
      <c r="V370" s="26">
        <f>SUM(Q370:U370)</f>
        <v>25</v>
      </c>
    </row>
    <row r="371" spans="1:22">
      <c r="A371" s="19" t="s">
        <v>391</v>
      </c>
      <c r="B371" s="20" t="s">
        <v>392</v>
      </c>
      <c r="C371" s="26">
        <f>店舗数一覧_2021!C386-店舗数一覧_2020!C386</f>
        <v>2</v>
      </c>
      <c r="D371" s="26">
        <f>店舗数一覧_2021!D386-店舗数一覧_2020!D386</f>
        <v>0</v>
      </c>
      <c r="E371" s="26">
        <f>店舗数一覧_2021!E386-店舗数一覧_2020!E386</f>
        <v>0</v>
      </c>
      <c r="F371" s="26">
        <f>店舗数一覧_2021!F386-店舗数一覧_2020!F386</f>
        <v>0</v>
      </c>
      <c r="G371" s="26">
        <f>店舗数一覧_2021!G386-店舗数一覧_2020!G386</f>
        <v>0</v>
      </c>
      <c r="H371" s="26">
        <f t="shared" si="10"/>
        <v>2</v>
      </c>
      <c r="J371" s="27">
        <f>IF((店舗数一覧_2020!C386=0),IF(店舗数一覧_2021!C386=0,"-","★"),(店舗数一覧_2021!C386/店舗数一覧_2020!C386)-1)</f>
        <v>1</v>
      </c>
      <c r="K371" s="27" t="str">
        <f>IF((店舗数一覧_2020!D386=0),IF(店舗数一覧_2021!D386=0,"-","★"),(店舗数一覧_2021!D386/店舗数一覧_2020!D386)-1)</f>
        <v>-</v>
      </c>
      <c r="L371" s="27" t="str">
        <f>IF((店舗数一覧_2020!E386=0),IF(店舗数一覧_2021!E386=0,"-","★"),(店舗数一覧_2021!E386/店舗数一覧_2020!E386)-1)</f>
        <v>-</v>
      </c>
      <c r="M371" s="27" t="str">
        <f>IF((店舗数一覧_2020!F386=0),IF(店舗数一覧_2021!F386=0,"-","★"),(店舗数一覧_2021!F386/店舗数一覧_2020!F386)-1)</f>
        <v>-</v>
      </c>
      <c r="N371" s="27" t="str">
        <f>IF((店舗数一覧_2020!G386=0),IF(店舗数一覧_2021!G386=0,"-","★"),(店舗数一覧_2021!G386/店舗数一覧_2020!G386)-1)</f>
        <v>-</v>
      </c>
      <c r="O371" s="27">
        <f>IF((店舗数一覧_2020!H386=0),IF(店舗数一覧_2021!H386=0,"-","★"),(店舗数一覧_2021!H386/店舗数一覧_2020!H386)-1)</f>
        <v>1</v>
      </c>
    </row>
    <row r="372" spans="1:22">
      <c r="A372" s="19" t="s">
        <v>391</v>
      </c>
      <c r="B372" s="20" t="s">
        <v>393</v>
      </c>
      <c r="C372" s="26">
        <f>店舗数一覧_2021!C387-店舗数一覧_2020!C387</f>
        <v>0</v>
      </c>
      <c r="D372" s="26">
        <f>店舗数一覧_2021!D387-店舗数一覧_2020!D387</f>
        <v>0</v>
      </c>
      <c r="E372" s="26">
        <f>店舗数一覧_2021!E387-店舗数一覧_2020!E387</f>
        <v>0</v>
      </c>
      <c r="F372" s="26">
        <f>店舗数一覧_2021!F387-店舗数一覧_2020!F387</f>
        <v>0</v>
      </c>
      <c r="G372" s="26">
        <f>店舗数一覧_2021!G387-店舗数一覧_2020!G387</f>
        <v>0</v>
      </c>
      <c r="H372" s="26">
        <f t="shared" si="10"/>
        <v>0</v>
      </c>
      <c r="J372" s="27">
        <f>IF((店舗数一覧_2020!C387=0),IF(店舗数一覧_2021!C387=0,"-","★"),(店舗数一覧_2021!C387/店舗数一覧_2020!C387)-1)</f>
        <v>0</v>
      </c>
      <c r="K372" s="27" t="str">
        <f>IF((店舗数一覧_2020!D387=0),IF(店舗数一覧_2021!D387=0,"-","★"),(店舗数一覧_2021!D387/店舗数一覧_2020!D387)-1)</f>
        <v>-</v>
      </c>
      <c r="L372" s="27" t="str">
        <f>IF((店舗数一覧_2020!E387=0),IF(店舗数一覧_2021!E387=0,"-","★"),(店舗数一覧_2021!E387/店舗数一覧_2020!E387)-1)</f>
        <v>-</v>
      </c>
      <c r="M372" s="27" t="str">
        <f>IF((店舗数一覧_2020!F387=0),IF(店舗数一覧_2021!F387=0,"-","★"),(店舗数一覧_2021!F387/店舗数一覧_2020!F387)-1)</f>
        <v>-</v>
      </c>
      <c r="N372" s="27" t="str">
        <f>IF((店舗数一覧_2020!G387=0),IF(店舗数一覧_2021!G387=0,"-","★"),(店舗数一覧_2021!G387/店舗数一覧_2020!G387)-1)</f>
        <v>-</v>
      </c>
      <c r="O372" s="27">
        <f>IF((店舗数一覧_2020!H387=0),IF(店舗数一覧_2021!H387=0,"-","★"),(店舗数一覧_2021!H387/店舗数一覧_2020!H387)-1)</f>
        <v>0</v>
      </c>
    </row>
    <row r="373" spans="1:22">
      <c r="A373" s="19" t="s">
        <v>391</v>
      </c>
      <c r="B373" s="20" t="s">
        <v>394</v>
      </c>
      <c r="C373" s="26">
        <f>店舗数一覧_2021!C388-店舗数一覧_2020!C388</f>
        <v>1</v>
      </c>
      <c r="D373" s="26">
        <f>店舗数一覧_2021!D388-店舗数一覧_2020!D388</f>
        <v>0</v>
      </c>
      <c r="E373" s="26">
        <f>店舗数一覧_2021!E388-店舗数一覧_2020!E388</f>
        <v>0</v>
      </c>
      <c r="F373" s="26">
        <f>店舗数一覧_2021!F388-店舗数一覧_2020!F388</f>
        <v>0</v>
      </c>
      <c r="G373" s="26">
        <f>店舗数一覧_2021!G388-店舗数一覧_2020!G388</f>
        <v>0</v>
      </c>
      <c r="H373" s="26">
        <f t="shared" si="10"/>
        <v>1</v>
      </c>
      <c r="J373" s="27" t="str">
        <f>IF((店舗数一覧_2020!C388=0),IF(店舗数一覧_2021!C388=0,"-","★"),(店舗数一覧_2021!C388/店舗数一覧_2020!C388)-1)</f>
        <v>★</v>
      </c>
      <c r="K373" s="27" t="str">
        <f>IF((店舗数一覧_2020!D388=0),IF(店舗数一覧_2021!D388=0,"-","★"),(店舗数一覧_2021!D388/店舗数一覧_2020!D388)-1)</f>
        <v>-</v>
      </c>
      <c r="L373" s="27" t="str">
        <f>IF((店舗数一覧_2020!E388=0),IF(店舗数一覧_2021!E388=0,"-","★"),(店舗数一覧_2021!E388/店舗数一覧_2020!E388)-1)</f>
        <v>-</v>
      </c>
      <c r="M373" s="27" t="str">
        <f>IF((店舗数一覧_2020!F388=0),IF(店舗数一覧_2021!F388=0,"-","★"),(店舗数一覧_2021!F388/店舗数一覧_2020!F388)-1)</f>
        <v>-</v>
      </c>
      <c r="N373" s="27" t="str">
        <f>IF((店舗数一覧_2020!G388=0),IF(店舗数一覧_2021!G388=0,"-","★"),(店舗数一覧_2021!G388/店舗数一覧_2020!G388)-1)</f>
        <v>-</v>
      </c>
      <c r="O373" s="27" t="str">
        <f>IF((店舗数一覧_2020!H388=0),IF(店舗数一覧_2021!H388=0,"-","★"),(店舗数一覧_2021!H388/店舗数一覧_2020!H388)-1)</f>
        <v>★</v>
      </c>
      <c r="Q373" s="27">
        <f>IF((店舗数一覧_2020!N389=0),IF(店舗数一覧_2021!M389=0,"-","★"),(店舗数一覧_2021!M389/店舗数一覧_2020!N389)-1)</f>
        <v>0.33333333333333326</v>
      </c>
      <c r="R373" s="27" t="str">
        <f>IF((店舗数一覧_2020!O389=0),IF(店舗数一覧_2021!N389=0,"-","★"),(店舗数一覧_2021!N389/店舗数一覧_2020!O389)-1)</f>
        <v>-</v>
      </c>
      <c r="S373" s="27" t="str">
        <f>IF((店舗数一覧_2020!P389=0),IF(店舗数一覧_2021!O389=0,"-","★"),(店舗数一覧_2021!O389/店舗数一覧_2020!P389)-1)</f>
        <v>-</v>
      </c>
      <c r="T373" s="27" t="str">
        <f>IF((店舗数一覧_2020!Q389=0),IF(店舗数一覧_2021!P389=0,"-","★"),(店舗数一覧_2021!P389/店舗数一覧_2020!Q389)-1)</f>
        <v>-</v>
      </c>
      <c r="U373" s="27" t="str">
        <f>IF((店舗数一覧_2020!R389=0),IF(店舗数一覧_2021!Q389=0,"-","★"),(店舗数一覧_2021!Q389/店舗数一覧_2020!R389)-1)</f>
        <v>-</v>
      </c>
      <c r="V373" s="27">
        <f>IF((店舗数一覧_2020!S389=0),IF(店舗数一覧_2021!R389=0,"-","★"),(店舗数一覧_2021!R389/店舗数一覧_2020!S389)-1)</f>
        <v>0.33333333333333326</v>
      </c>
    </row>
    <row r="374" spans="1:22">
      <c r="A374" s="19" t="s">
        <v>391</v>
      </c>
      <c r="B374" s="20" t="s">
        <v>395</v>
      </c>
      <c r="C374" s="26">
        <f>店舗数一覧_2021!C389-店舗数一覧_2020!C389</f>
        <v>0</v>
      </c>
      <c r="D374" s="26">
        <f>店舗数一覧_2021!D389-店舗数一覧_2020!D389</f>
        <v>0</v>
      </c>
      <c r="E374" s="26">
        <f>店舗数一覧_2021!E389-店舗数一覧_2020!E389</f>
        <v>0</v>
      </c>
      <c r="F374" s="26">
        <f>店舗数一覧_2021!F389-店舗数一覧_2020!F389</f>
        <v>0</v>
      </c>
      <c r="G374" s="26">
        <f>店舗数一覧_2021!G389-店舗数一覧_2020!G389</f>
        <v>0</v>
      </c>
      <c r="H374" s="26">
        <f t="shared" si="10"/>
        <v>0</v>
      </c>
      <c r="J374" s="27">
        <f>IF((店舗数一覧_2020!C389=0),IF(店舗数一覧_2021!C389=0,"-","★"),(店舗数一覧_2021!C389/店舗数一覧_2020!C389)-1)</f>
        <v>0</v>
      </c>
      <c r="K374" s="27" t="str">
        <f>IF((店舗数一覧_2020!D389=0),IF(店舗数一覧_2021!D389=0,"-","★"),(店舗数一覧_2021!D389/店舗数一覧_2020!D389)-1)</f>
        <v>-</v>
      </c>
      <c r="L374" s="27" t="str">
        <f>IF((店舗数一覧_2020!E389=0),IF(店舗数一覧_2021!E389=0,"-","★"),(店舗数一覧_2021!E389/店舗数一覧_2020!E389)-1)</f>
        <v>-</v>
      </c>
      <c r="M374" s="27" t="str">
        <f>IF((店舗数一覧_2020!F389=0),IF(店舗数一覧_2021!F389=0,"-","★"),(店舗数一覧_2021!F389/店舗数一覧_2020!F389)-1)</f>
        <v>-</v>
      </c>
      <c r="N374" s="27" t="str">
        <f>IF((店舗数一覧_2020!G389=0),IF(店舗数一覧_2021!G389=0,"-","★"),(店舗数一覧_2021!G389/店舗数一覧_2020!G389)-1)</f>
        <v>-</v>
      </c>
      <c r="O374" s="27">
        <f>IF((店舗数一覧_2020!H389=0),IF(店舗数一覧_2021!H389=0,"-","★"),(店舗数一覧_2021!H389/店舗数一覧_2020!H389)-1)</f>
        <v>0</v>
      </c>
      <c r="Q374" s="26">
        <f>SUM(C347:C374)</f>
        <v>18</v>
      </c>
      <c r="R374" s="26">
        <f>SUM(D347:D374)</f>
        <v>6</v>
      </c>
      <c r="S374" s="26">
        <f>SUM(E347:E374)</f>
        <v>1</v>
      </c>
      <c r="T374" s="26">
        <f>SUM(F347:F374)</f>
        <v>-2</v>
      </c>
      <c r="U374" s="26">
        <f>SUM(G347:G374)</f>
        <v>0</v>
      </c>
      <c r="V374" s="26">
        <f>SUM(Q374:U374)</f>
        <v>23</v>
      </c>
    </row>
    <row r="375" spans="1:22">
      <c r="C375" s="26"/>
      <c r="D375" s="26"/>
      <c r="E375" s="26"/>
      <c r="F375" s="26"/>
      <c r="G375" s="26"/>
      <c r="H375" s="26"/>
    </row>
    <row r="376" spans="1:22">
      <c r="B376" s="20" t="s">
        <v>6</v>
      </c>
      <c r="C376" s="26">
        <f>SUM(C3:C374)</f>
        <v>432</v>
      </c>
      <c r="D376" s="26">
        <f t="shared" ref="D376:H376" si="11">SUM(D3:D374)</f>
        <v>226</v>
      </c>
      <c r="E376" s="26">
        <f t="shared" si="11"/>
        <v>-14</v>
      </c>
      <c r="F376" s="26">
        <f t="shared" si="11"/>
        <v>26</v>
      </c>
      <c r="G376" s="26">
        <f t="shared" si="11"/>
        <v>0</v>
      </c>
      <c r="H376" s="26">
        <f t="shared" si="11"/>
        <v>670</v>
      </c>
      <c r="J376" s="27">
        <f>IF((店舗数一覧_2020!C390=0),IF(店舗数一覧_2021!C390=0,"-","★"),(店舗数一覧_2021!C390/店舗数一覧_2020!C390)-1)</f>
        <v>7.3852976292000605E-2</v>
      </c>
      <c r="K376" s="27">
        <f>IF((店舗数一覧_2020!D390=0),IF(店舗数一覧_2021!D390=0,"-","★"),(店舗数一覧_2021!D390/店舗数一覧_2020!D390)-1)</f>
        <v>6.1917808219178028E-2</v>
      </c>
      <c r="L376" s="27">
        <f>IF((店舗数一覧_2020!E390=0),IF(店舗数一覧_2021!E390=0,"-","★"),(店舗数一覧_2021!E390/店舗数一覧_2020!E390)-1)</f>
        <v>-1.8445322793148922E-2</v>
      </c>
      <c r="M376" s="27">
        <f>IF((店舗数一覧_2020!F390=0),IF(店舗数一覧_2021!F390=0,"-","★"),(店舗数一覧_2021!F390/店舗数一覧_2020!F390)-1)</f>
        <v>1.833568406205921E-2</v>
      </c>
      <c r="N376" s="27">
        <f>IF((店舗数一覧_2020!G390=0),IF(店舗数一覧_2021!G390=0,"-","★"),(店舗数一覧_2021!G390/店舗数一覧_2020!G390)-1)</f>
        <v>0</v>
      </c>
      <c r="O376" s="27">
        <f>IF((店舗数一覧_2020!H390=0),IF(店舗数一覧_2021!H390=0,"-","★"),(店舗数一覧_2021!H390/店舗数一覧_2020!H390)-1)</f>
        <v>5.7052971686081033E-2</v>
      </c>
    </row>
  </sheetData>
  <mergeCells count="2">
    <mergeCell ref="J1:N1"/>
    <mergeCell ref="Q1:T1"/>
  </mergeCells>
  <phoneticPr fontId="9"/>
  <conditionalFormatting sqref="C3:H375">
    <cfRule type="cellIs" dxfId="338" priority="78" stopIfTrue="1" operator="greaterThanOrEqual">
      <formula>10</formula>
    </cfRule>
    <cfRule type="cellIs" dxfId="337" priority="79" stopIfTrue="1" operator="between">
      <formula>5</formula>
      <formula>9</formula>
    </cfRule>
    <cfRule type="cellIs" dxfId="336" priority="80" stopIfTrue="1" operator="between">
      <formula>-5</formula>
      <formula>-9</formula>
    </cfRule>
    <cfRule type="cellIs" dxfId="335" priority="81" stopIfTrue="1" operator="lessThanOrEqual">
      <formula>-10</formula>
    </cfRule>
  </conditionalFormatting>
  <conditionalFormatting sqref="J3:O374">
    <cfRule type="cellIs" dxfId="334" priority="82" stopIfTrue="1" operator="greaterThanOrEqual">
      <formula>0.2</formula>
    </cfRule>
    <cfRule type="cellIs" dxfId="333" priority="83" stopIfTrue="1" operator="between">
      <formula>0.1</formula>
      <formula>0.2</formula>
    </cfRule>
    <cfRule type="cellIs" dxfId="332" priority="84" stopIfTrue="1" operator="between">
      <formula>-0.1</formula>
      <formula>-0.2</formula>
    </cfRule>
    <cfRule type="cellIs" dxfId="331" priority="85" stopIfTrue="1" operator="lessThanOrEqual">
      <formula>-0.2</formula>
    </cfRule>
    <cfRule type="cellIs" dxfId="330" priority="86" stopIfTrue="1" operator="between">
      <formula>0.05</formula>
      <formula>0.1</formula>
    </cfRule>
    <cfRule type="cellIs" dxfId="329" priority="87" stopIfTrue="1" operator="equal">
      <formula>"★"</formula>
    </cfRule>
    <cfRule type="cellIs" dxfId="328" priority="88" stopIfTrue="1" operator="between">
      <formula>-0.05</formula>
      <formula>-0.1</formula>
    </cfRule>
  </conditionalFormatting>
  <conditionalFormatting sqref="J376:O376">
    <cfRule type="cellIs" dxfId="327" priority="50" stopIfTrue="1" operator="greaterThanOrEqual">
      <formula>0.2</formula>
    </cfRule>
    <cfRule type="cellIs" dxfId="326" priority="51" stopIfTrue="1" operator="between">
      <formula>0.1</formula>
      <formula>0.2</formula>
    </cfRule>
    <cfRule type="cellIs" dxfId="325" priority="52" stopIfTrue="1" operator="between">
      <formula>-0.1</formula>
      <formula>-0.2</formula>
    </cfRule>
    <cfRule type="cellIs" dxfId="324" priority="53" stopIfTrue="1" operator="lessThanOrEqual">
      <formula>-0.2</formula>
    </cfRule>
    <cfRule type="cellIs" dxfId="323" priority="54" stopIfTrue="1" operator="between">
      <formula>0.05</formula>
      <formula>0.1</formula>
    </cfRule>
    <cfRule type="cellIs" dxfId="322" priority="55" stopIfTrue="1" operator="equal">
      <formula>"★"</formula>
    </cfRule>
    <cfRule type="cellIs" dxfId="321" priority="56" stopIfTrue="1" operator="between">
      <formula>-0.05</formula>
      <formula>-0.1</formula>
    </cfRule>
  </conditionalFormatting>
  <conditionalFormatting sqref="Q8:V8 Q20:V20">
    <cfRule type="cellIs" dxfId="320" priority="103" stopIfTrue="1" operator="greaterThanOrEqual">
      <formula>0.2</formula>
    </cfRule>
    <cfRule type="cellIs" dxfId="319" priority="104" stopIfTrue="1" operator="between">
      <formula>0.1</formula>
      <formula>0.2</formula>
    </cfRule>
    <cfRule type="cellIs" dxfId="318" priority="105" stopIfTrue="1" operator="between">
      <formula>-0.1</formula>
      <formula>-0.2</formula>
    </cfRule>
    <cfRule type="cellIs" dxfId="317" priority="106" stopIfTrue="1" operator="lessThanOrEqual">
      <formula>-0.2</formula>
    </cfRule>
    <cfRule type="cellIs" dxfId="316" priority="107" stopIfTrue="1" operator="between">
      <formula>0.05</formula>
      <formula>0.1</formula>
    </cfRule>
    <cfRule type="cellIs" dxfId="315" priority="108" stopIfTrue="1" operator="equal">
      <formula>"★"</formula>
    </cfRule>
    <cfRule type="cellIs" dxfId="314" priority="109" stopIfTrue="1" operator="between">
      <formula>-0.05</formula>
      <formula>-0.1</formula>
    </cfRule>
  </conditionalFormatting>
  <conditionalFormatting sqref="Q49:V49">
    <cfRule type="cellIs" dxfId="313" priority="110" stopIfTrue="1" operator="greaterThanOrEqual">
      <formula>0.2</formula>
    </cfRule>
    <cfRule type="cellIs" dxfId="312" priority="111" stopIfTrue="1" operator="between">
      <formula>0.1</formula>
      <formula>0.2</formula>
    </cfRule>
    <cfRule type="cellIs" dxfId="311" priority="112" stopIfTrue="1" operator="between">
      <formula>-0.1</formula>
      <formula>-0.2</formula>
    </cfRule>
    <cfRule type="cellIs" dxfId="310" priority="113" stopIfTrue="1" operator="lessThanOrEqual">
      <formula>-0.2</formula>
    </cfRule>
    <cfRule type="cellIs" dxfId="309" priority="114" stopIfTrue="1" operator="between">
      <formula>0.05</formula>
      <formula>0.1</formula>
    </cfRule>
    <cfRule type="cellIs" dxfId="308" priority="115" stopIfTrue="1" operator="equal">
      <formula>"★"</formula>
    </cfRule>
    <cfRule type="cellIs" dxfId="307" priority="116" stopIfTrue="1" operator="between">
      <formula>-0.05</formula>
      <formula>-0.1</formula>
    </cfRule>
  </conditionalFormatting>
  <conditionalFormatting sqref="Q62:V62">
    <cfRule type="cellIs" dxfId="306" priority="117" stopIfTrue="1" operator="greaterThanOrEqual">
      <formula>0.2</formula>
    </cfRule>
    <cfRule type="cellIs" dxfId="305" priority="118" stopIfTrue="1" operator="between">
      <formula>0.1</formula>
      <formula>0.2</formula>
    </cfRule>
    <cfRule type="cellIs" dxfId="304" priority="119" stopIfTrue="1" operator="between">
      <formula>-0.1</formula>
      <formula>-0.2</formula>
    </cfRule>
    <cfRule type="cellIs" dxfId="303" priority="120" stopIfTrue="1" operator="lessThanOrEqual">
      <formula>-0.2</formula>
    </cfRule>
    <cfRule type="cellIs" dxfId="302" priority="121" stopIfTrue="1" operator="between">
      <formula>0.05</formula>
      <formula>0.1</formula>
    </cfRule>
    <cfRule type="cellIs" dxfId="301" priority="122" stopIfTrue="1" operator="equal">
      <formula>"★"</formula>
    </cfRule>
    <cfRule type="cellIs" dxfId="300" priority="123" stopIfTrue="1" operator="between">
      <formula>-0.05</formula>
      <formula>-0.1</formula>
    </cfRule>
  </conditionalFormatting>
  <conditionalFormatting sqref="Q75:V75">
    <cfRule type="cellIs" dxfId="299" priority="124" stopIfTrue="1" operator="greaterThanOrEqual">
      <formula>0.2</formula>
    </cfRule>
    <cfRule type="cellIs" dxfId="298" priority="125" stopIfTrue="1" operator="between">
      <formula>0.1</formula>
      <formula>0.2</formula>
    </cfRule>
    <cfRule type="cellIs" dxfId="297" priority="126" stopIfTrue="1" operator="between">
      <formula>-0.1</formula>
      <formula>-0.2</formula>
    </cfRule>
    <cfRule type="cellIs" dxfId="296" priority="127" stopIfTrue="1" operator="lessThanOrEqual">
      <formula>-0.2</formula>
    </cfRule>
    <cfRule type="cellIs" dxfId="295" priority="128" stopIfTrue="1" operator="between">
      <formula>0.05</formula>
      <formula>0.1</formula>
    </cfRule>
    <cfRule type="cellIs" dxfId="294" priority="129" stopIfTrue="1" operator="equal">
      <formula>"★"</formula>
    </cfRule>
    <cfRule type="cellIs" dxfId="293" priority="130" stopIfTrue="1" operator="between">
      <formula>-0.05</formula>
      <formula>-0.1</formula>
    </cfRule>
  </conditionalFormatting>
  <conditionalFormatting sqref="Q78:V78">
    <cfRule type="cellIs" dxfId="292" priority="131" stopIfTrue="1" operator="greaterThanOrEqual">
      <formula>0.2</formula>
    </cfRule>
    <cfRule type="cellIs" dxfId="291" priority="132" stopIfTrue="1" operator="between">
      <formula>0.1</formula>
      <formula>0.2</formula>
    </cfRule>
    <cfRule type="cellIs" dxfId="290" priority="133" stopIfTrue="1" operator="between">
      <formula>-0.1</formula>
      <formula>-0.2</formula>
    </cfRule>
    <cfRule type="cellIs" dxfId="289" priority="134" stopIfTrue="1" operator="lessThanOrEqual">
      <formula>-0.2</formula>
    </cfRule>
    <cfRule type="cellIs" dxfId="288" priority="135" stopIfTrue="1" operator="between">
      <formula>0.05</formula>
      <formula>0.1</formula>
    </cfRule>
    <cfRule type="cellIs" dxfId="287" priority="136" stopIfTrue="1" operator="equal">
      <formula>"★"</formula>
    </cfRule>
    <cfRule type="cellIs" dxfId="286" priority="137" stopIfTrue="1" operator="between">
      <formula>-0.05</formula>
      <formula>-0.1</formula>
    </cfRule>
  </conditionalFormatting>
  <conditionalFormatting sqref="Q96:V96">
    <cfRule type="cellIs" dxfId="285" priority="138" stopIfTrue="1" operator="greaterThanOrEqual">
      <formula>0.2</formula>
    </cfRule>
    <cfRule type="cellIs" dxfId="284" priority="139" stopIfTrue="1" operator="between">
      <formula>0.1</formula>
      <formula>0.2</formula>
    </cfRule>
    <cfRule type="cellIs" dxfId="283" priority="140" stopIfTrue="1" operator="between">
      <formula>-0.1</formula>
      <formula>-0.2</formula>
    </cfRule>
    <cfRule type="cellIs" dxfId="282" priority="141" stopIfTrue="1" operator="lessThanOrEqual">
      <formula>-0.2</formula>
    </cfRule>
    <cfRule type="cellIs" dxfId="281" priority="142" stopIfTrue="1" operator="between">
      <formula>0.05</formula>
      <formula>0.1</formula>
    </cfRule>
    <cfRule type="cellIs" dxfId="280" priority="143" stopIfTrue="1" operator="equal">
      <formula>"★"</formula>
    </cfRule>
    <cfRule type="cellIs" dxfId="279" priority="144" stopIfTrue="1" operator="between">
      <formula>-0.05</formula>
      <formula>-0.1</formula>
    </cfRule>
  </conditionalFormatting>
  <conditionalFormatting sqref="Q125:V125">
    <cfRule type="cellIs" dxfId="278" priority="145" stopIfTrue="1" operator="greaterThanOrEqual">
      <formula>0.2</formula>
    </cfRule>
    <cfRule type="cellIs" dxfId="277" priority="146" stopIfTrue="1" operator="between">
      <formula>0.1</formula>
      <formula>0.2</formula>
    </cfRule>
    <cfRule type="cellIs" dxfId="276" priority="147" stopIfTrue="1" operator="between">
      <formula>-0.1</formula>
      <formula>-0.2</formula>
    </cfRule>
    <cfRule type="cellIs" dxfId="275" priority="148" stopIfTrue="1" operator="lessThanOrEqual">
      <formula>-0.2</formula>
    </cfRule>
    <cfRule type="cellIs" dxfId="274" priority="149" stopIfTrue="1" operator="between">
      <formula>0.05</formula>
      <formula>0.1</formula>
    </cfRule>
    <cfRule type="cellIs" dxfId="273" priority="150" stopIfTrue="1" operator="equal">
      <formula>"★"</formula>
    </cfRule>
    <cfRule type="cellIs" dxfId="272" priority="151" stopIfTrue="1" operator="between">
      <formula>-0.05</formula>
      <formula>-0.1</formula>
    </cfRule>
  </conditionalFormatting>
  <conditionalFormatting sqref="Q151:V151">
    <cfRule type="cellIs" dxfId="271" priority="152" stopIfTrue="1" operator="greaterThanOrEqual">
      <formula>0.2</formula>
    </cfRule>
    <cfRule type="cellIs" dxfId="270" priority="153" stopIfTrue="1" operator="between">
      <formula>0.1</formula>
      <formula>0.2</formula>
    </cfRule>
    <cfRule type="cellIs" dxfId="269" priority="154" stopIfTrue="1" operator="between">
      <formula>-0.1</formula>
      <formula>-0.2</formula>
    </cfRule>
    <cfRule type="cellIs" dxfId="268" priority="155" stopIfTrue="1" operator="lessThanOrEqual">
      <formula>-0.2</formula>
    </cfRule>
    <cfRule type="cellIs" dxfId="267" priority="156" stopIfTrue="1" operator="between">
      <formula>0.05</formula>
      <formula>0.1</formula>
    </cfRule>
    <cfRule type="cellIs" dxfId="266" priority="157" stopIfTrue="1" operator="equal">
      <formula>"★"</formula>
    </cfRule>
    <cfRule type="cellIs" dxfId="265" priority="158" stopIfTrue="1" operator="between">
      <formula>-0.05</formula>
      <formula>-0.1</formula>
    </cfRule>
  </conditionalFormatting>
  <conditionalFormatting sqref="Q164:V164">
    <cfRule type="cellIs" dxfId="264" priority="159" stopIfTrue="1" operator="greaterThanOrEqual">
      <formula>0.2</formula>
    </cfRule>
    <cfRule type="cellIs" dxfId="263" priority="160" stopIfTrue="1" operator="between">
      <formula>0.1</formula>
      <formula>0.2</formula>
    </cfRule>
    <cfRule type="cellIs" dxfId="262" priority="161" stopIfTrue="1" operator="between">
      <formula>-0.1</formula>
      <formula>-0.2</formula>
    </cfRule>
    <cfRule type="cellIs" dxfId="261" priority="162" stopIfTrue="1" operator="lessThanOrEqual">
      <formula>-0.2</formula>
    </cfRule>
    <cfRule type="cellIs" dxfId="260" priority="163" stopIfTrue="1" operator="between">
      <formula>0.05</formula>
      <formula>0.1</formula>
    </cfRule>
    <cfRule type="cellIs" dxfId="259" priority="164" stopIfTrue="1" operator="equal">
      <formula>"★"</formula>
    </cfRule>
    <cfRule type="cellIs" dxfId="258" priority="165" stopIfTrue="1" operator="between">
      <formula>-0.05</formula>
      <formula>-0.1</formula>
    </cfRule>
  </conditionalFormatting>
  <conditionalFormatting sqref="Q184:V184">
    <cfRule type="cellIs" dxfId="257" priority="166" stopIfTrue="1" operator="greaterThanOrEqual">
      <formula>0.2</formula>
    </cfRule>
    <cfRule type="cellIs" dxfId="256" priority="167" stopIfTrue="1" operator="between">
      <formula>0.1</formula>
      <formula>0.2</formula>
    </cfRule>
    <cfRule type="cellIs" dxfId="255" priority="168" stopIfTrue="1" operator="between">
      <formula>-0.1</formula>
      <formula>-0.2</formula>
    </cfRule>
    <cfRule type="cellIs" dxfId="254" priority="169" stopIfTrue="1" operator="lessThanOrEqual">
      <formula>-0.2</formula>
    </cfRule>
    <cfRule type="cellIs" dxfId="253" priority="170" stopIfTrue="1" operator="between">
      <formula>0.05</formula>
      <formula>0.1</formula>
    </cfRule>
    <cfRule type="cellIs" dxfId="252" priority="171" stopIfTrue="1" operator="equal">
      <formula>"★"</formula>
    </cfRule>
    <cfRule type="cellIs" dxfId="251" priority="172" stopIfTrue="1" operator="between">
      <formula>-0.05</formula>
      <formula>-0.1</formula>
    </cfRule>
  </conditionalFormatting>
  <conditionalFormatting sqref="Q186:V186">
    <cfRule type="cellIs" dxfId="250" priority="96" stopIfTrue="1" operator="greaterThanOrEqual">
      <formula>0.2</formula>
    </cfRule>
    <cfRule type="cellIs" dxfId="249" priority="97" stopIfTrue="1" operator="between">
      <formula>0.1</formula>
      <formula>0.2</formula>
    </cfRule>
    <cfRule type="cellIs" dxfId="248" priority="98" stopIfTrue="1" operator="between">
      <formula>-0.1</formula>
      <formula>-0.2</formula>
    </cfRule>
    <cfRule type="cellIs" dxfId="247" priority="99" stopIfTrue="1" operator="lessThanOrEqual">
      <formula>-0.2</formula>
    </cfRule>
    <cfRule type="cellIs" dxfId="246" priority="100" stopIfTrue="1" operator="between">
      <formula>0.05</formula>
      <formula>0.1</formula>
    </cfRule>
    <cfRule type="cellIs" dxfId="245" priority="101" stopIfTrue="1" operator="equal">
      <formula>"★"</formula>
    </cfRule>
    <cfRule type="cellIs" dxfId="244" priority="102" stopIfTrue="1" operator="between">
      <formula>-0.05</formula>
      <formula>-0.1</formula>
    </cfRule>
  </conditionalFormatting>
  <conditionalFormatting sqref="Q204:V204">
    <cfRule type="cellIs" dxfId="243" priority="173" stopIfTrue="1" operator="greaterThanOrEqual">
      <formula>0.2</formula>
    </cfRule>
    <cfRule type="cellIs" dxfId="242" priority="174" stopIfTrue="1" operator="between">
      <formula>0.1</formula>
      <formula>0.2</formula>
    </cfRule>
    <cfRule type="cellIs" dxfId="241" priority="175" stopIfTrue="1" operator="between">
      <formula>-0.1</formula>
      <formula>-0.2</formula>
    </cfRule>
    <cfRule type="cellIs" dxfId="240" priority="176" stopIfTrue="1" operator="lessThanOrEqual">
      <formula>-0.2</formula>
    </cfRule>
    <cfRule type="cellIs" dxfId="239" priority="177" stopIfTrue="1" operator="between">
      <formula>0.05</formula>
      <formula>0.1</formula>
    </cfRule>
    <cfRule type="cellIs" dxfId="238" priority="178" stopIfTrue="1" operator="equal">
      <formula>"★"</formula>
    </cfRule>
    <cfRule type="cellIs" dxfId="237" priority="179" stopIfTrue="1" operator="between">
      <formula>-0.05</formula>
      <formula>-0.1</formula>
    </cfRule>
  </conditionalFormatting>
  <conditionalFormatting sqref="Q240:V240">
    <cfRule type="cellIs" dxfId="236" priority="180" stopIfTrue="1" operator="greaterThanOrEqual">
      <formula>0.2</formula>
    </cfRule>
    <cfRule type="cellIs" dxfId="235" priority="181" stopIfTrue="1" operator="between">
      <formula>0.1</formula>
      <formula>0.2</formula>
    </cfRule>
    <cfRule type="cellIs" dxfId="234" priority="182" stopIfTrue="1" operator="between">
      <formula>-0.1</formula>
      <formula>-0.2</formula>
    </cfRule>
    <cfRule type="cellIs" dxfId="233" priority="183" stopIfTrue="1" operator="lessThanOrEqual">
      <formula>-0.2</formula>
    </cfRule>
    <cfRule type="cellIs" dxfId="232" priority="184" stopIfTrue="1" operator="between">
      <formula>0.05</formula>
      <formula>0.1</formula>
    </cfRule>
    <cfRule type="cellIs" dxfId="231" priority="185" stopIfTrue="1" operator="equal">
      <formula>"★"</formula>
    </cfRule>
    <cfRule type="cellIs" dxfId="230" priority="186" stopIfTrue="1" operator="between">
      <formula>-0.05</formula>
      <formula>-0.1</formula>
    </cfRule>
  </conditionalFormatting>
  <conditionalFormatting sqref="Q275:V275">
    <cfRule type="cellIs" dxfId="229" priority="187" stopIfTrue="1" operator="greaterThanOrEqual">
      <formula>0.2</formula>
    </cfRule>
    <cfRule type="cellIs" dxfId="228" priority="188" stopIfTrue="1" operator="between">
      <formula>0.1</formula>
      <formula>0.2</formula>
    </cfRule>
    <cfRule type="cellIs" dxfId="227" priority="189" stopIfTrue="1" operator="between">
      <formula>-0.1</formula>
      <formula>-0.2</formula>
    </cfRule>
    <cfRule type="cellIs" dxfId="226" priority="190" stopIfTrue="1" operator="lessThanOrEqual">
      <formula>-0.2</formula>
    </cfRule>
    <cfRule type="cellIs" dxfId="225" priority="191" stopIfTrue="1" operator="between">
      <formula>0.05</formula>
      <formula>0.1</formula>
    </cfRule>
    <cfRule type="cellIs" dxfId="224" priority="192" stopIfTrue="1" operator="equal">
      <formula>"★"</formula>
    </cfRule>
    <cfRule type="cellIs" dxfId="223" priority="193" stopIfTrue="1" operator="between">
      <formula>-0.05</formula>
      <formula>-0.1</formula>
    </cfRule>
  </conditionalFormatting>
  <conditionalFormatting sqref="Q307:V307">
    <cfRule type="cellIs" dxfId="222" priority="194" stopIfTrue="1" operator="greaterThanOrEqual">
      <formula>0.2</formula>
    </cfRule>
    <cfRule type="cellIs" dxfId="221" priority="195" stopIfTrue="1" operator="between">
      <formula>0.1</formula>
      <formula>0.2</formula>
    </cfRule>
    <cfRule type="cellIs" dxfId="220" priority="196" stopIfTrue="1" operator="between">
      <formula>-0.1</formula>
      <formula>-0.2</formula>
    </cfRule>
    <cfRule type="cellIs" dxfId="219" priority="197" stopIfTrue="1" operator="lessThanOrEqual">
      <formula>-0.2</formula>
    </cfRule>
    <cfRule type="cellIs" dxfId="218" priority="198" stopIfTrue="1" operator="between">
      <formula>0.05</formula>
      <formula>0.1</formula>
    </cfRule>
    <cfRule type="cellIs" dxfId="217" priority="199" stopIfTrue="1" operator="equal">
      <formula>"★"</formula>
    </cfRule>
    <cfRule type="cellIs" dxfId="216" priority="200" stopIfTrue="1" operator="between">
      <formula>-0.05</formula>
      <formula>-0.1</formula>
    </cfRule>
  </conditionalFormatting>
  <conditionalFormatting sqref="Q329:V329">
    <cfRule type="cellIs" dxfId="215" priority="43" stopIfTrue="1" operator="greaterThanOrEqual">
      <formula>0.2</formula>
    </cfRule>
    <cfRule type="cellIs" dxfId="214" priority="44" stopIfTrue="1" operator="between">
      <formula>0.1</formula>
      <formula>0.2</formula>
    </cfRule>
    <cfRule type="cellIs" dxfId="213" priority="45" stopIfTrue="1" operator="between">
      <formula>-0.1</formula>
      <formula>-0.2</formula>
    </cfRule>
    <cfRule type="cellIs" dxfId="212" priority="46" stopIfTrue="1" operator="lessThanOrEqual">
      <formula>-0.2</formula>
    </cfRule>
    <cfRule type="cellIs" dxfId="211" priority="47" stopIfTrue="1" operator="between">
      <formula>0.05</formula>
      <formula>0.1</formula>
    </cfRule>
    <cfRule type="cellIs" dxfId="210" priority="48" stopIfTrue="1" operator="equal">
      <formula>"★"</formula>
    </cfRule>
    <cfRule type="cellIs" dxfId="209" priority="49" stopIfTrue="1" operator="between">
      <formula>-0.05</formula>
      <formula>-0.1</formula>
    </cfRule>
  </conditionalFormatting>
  <conditionalFormatting sqref="Q343:V343">
    <cfRule type="cellIs" dxfId="208" priority="36" stopIfTrue="1" operator="greaterThanOrEqual">
      <formula>0.2</formula>
    </cfRule>
    <cfRule type="cellIs" dxfId="207" priority="37" stopIfTrue="1" operator="between">
      <formula>0.1</formula>
      <formula>0.2</formula>
    </cfRule>
    <cfRule type="cellIs" dxfId="206" priority="38" stopIfTrue="1" operator="between">
      <formula>-0.1</formula>
      <formula>-0.2</formula>
    </cfRule>
    <cfRule type="cellIs" dxfId="205" priority="39" stopIfTrue="1" operator="lessThanOrEqual">
      <formula>-0.2</formula>
    </cfRule>
    <cfRule type="cellIs" dxfId="204" priority="40" stopIfTrue="1" operator="between">
      <formula>0.05</formula>
      <formula>0.1</formula>
    </cfRule>
    <cfRule type="cellIs" dxfId="203" priority="41" stopIfTrue="1" operator="equal">
      <formula>"★"</formula>
    </cfRule>
    <cfRule type="cellIs" dxfId="202" priority="42" stopIfTrue="1" operator="between">
      <formula>-0.05</formula>
      <formula>-0.1</formula>
    </cfRule>
  </conditionalFormatting>
  <conditionalFormatting sqref="Q356:V356">
    <cfRule type="cellIs" dxfId="201" priority="29" stopIfTrue="1" operator="greaterThanOrEqual">
      <formula>0.2</formula>
    </cfRule>
    <cfRule type="cellIs" dxfId="200" priority="30" stopIfTrue="1" operator="between">
      <formula>0.1</formula>
      <formula>0.2</formula>
    </cfRule>
    <cfRule type="cellIs" dxfId="199" priority="31" stopIfTrue="1" operator="between">
      <formula>-0.1</formula>
      <formula>-0.2</formula>
    </cfRule>
    <cfRule type="cellIs" dxfId="198" priority="32" stopIfTrue="1" operator="lessThanOrEqual">
      <formula>-0.2</formula>
    </cfRule>
    <cfRule type="cellIs" dxfId="197" priority="33" stopIfTrue="1" operator="between">
      <formula>0.05</formula>
      <formula>0.1</formula>
    </cfRule>
    <cfRule type="cellIs" dxfId="196" priority="34" stopIfTrue="1" operator="equal">
      <formula>"★"</formula>
    </cfRule>
    <cfRule type="cellIs" dxfId="195" priority="35" stopIfTrue="1" operator="between">
      <formula>-0.05</formula>
      <formula>-0.1</formula>
    </cfRule>
  </conditionalFormatting>
  <conditionalFormatting sqref="Q363:V363">
    <cfRule type="cellIs" dxfId="194" priority="22" stopIfTrue="1" operator="greaterThanOrEqual">
      <formula>0.2</formula>
    </cfRule>
    <cfRule type="cellIs" dxfId="193" priority="23" stopIfTrue="1" operator="between">
      <formula>0.1</formula>
      <formula>0.2</formula>
    </cfRule>
    <cfRule type="cellIs" dxfId="192" priority="24" stopIfTrue="1" operator="between">
      <formula>-0.1</formula>
      <formula>-0.2</formula>
    </cfRule>
    <cfRule type="cellIs" dxfId="191" priority="25" stopIfTrue="1" operator="lessThanOrEqual">
      <formula>-0.2</formula>
    </cfRule>
    <cfRule type="cellIs" dxfId="190" priority="26" stopIfTrue="1" operator="between">
      <formula>0.05</formula>
      <formula>0.1</formula>
    </cfRule>
    <cfRule type="cellIs" dxfId="189" priority="27" stopIfTrue="1" operator="equal">
      <formula>"★"</formula>
    </cfRule>
    <cfRule type="cellIs" dxfId="188" priority="28" stopIfTrue="1" operator="between">
      <formula>-0.05</formula>
      <formula>-0.1</formula>
    </cfRule>
  </conditionalFormatting>
  <conditionalFormatting sqref="Q369:V369">
    <cfRule type="cellIs" dxfId="187" priority="15" stopIfTrue="1" operator="greaterThanOrEqual">
      <formula>0.2</formula>
    </cfRule>
    <cfRule type="cellIs" dxfId="186" priority="16" stopIfTrue="1" operator="between">
      <formula>0.1</formula>
      <formula>0.2</formula>
    </cfRule>
    <cfRule type="cellIs" dxfId="185" priority="17" stopIfTrue="1" operator="between">
      <formula>-0.1</formula>
      <formula>-0.2</formula>
    </cfRule>
    <cfRule type="cellIs" dxfId="184" priority="18" stopIfTrue="1" operator="lessThanOrEqual">
      <formula>-0.2</formula>
    </cfRule>
    <cfRule type="cellIs" dxfId="183" priority="19" stopIfTrue="1" operator="between">
      <formula>0.05</formula>
      <formula>0.1</formula>
    </cfRule>
    <cfRule type="cellIs" dxfId="182" priority="20" stopIfTrue="1" operator="equal">
      <formula>"★"</formula>
    </cfRule>
    <cfRule type="cellIs" dxfId="181" priority="21" stopIfTrue="1" operator="between">
      <formula>-0.05</formula>
      <formula>-0.1</formula>
    </cfRule>
  </conditionalFormatting>
  <conditionalFormatting sqref="Q373:V373">
    <cfRule type="cellIs" dxfId="180" priority="8" stopIfTrue="1" operator="greaterThanOrEqual">
      <formula>0.2</formula>
    </cfRule>
    <cfRule type="cellIs" dxfId="179" priority="9" stopIfTrue="1" operator="between">
      <formula>0.1</formula>
      <formula>0.2</formula>
    </cfRule>
    <cfRule type="cellIs" dxfId="178" priority="10" stopIfTrue="1" operator="between">
      <formula>-0.1</formula>
      <formula>-0.2</formula>
    </cfRule>
    <cfRule type="cellIs" dxfId="177" priority="11" stopIfTrue="1" operator="lessThanOrEqual">
      <formula>-0.2</formula>
    </cfRule>
    <cfRule type="cellIs" dxfId="176" priority="12" stopIfTrue="1" operator="between">
      <formula>0.05</formula>
      <formula>0.1</formula>
    </cfRule>
    <cfRule type="cellIs" dxfId="175" priority="13" stopIfTrue="1" operator="equal">
      <formula>"★"</formula>
    </cfRule>
    <cfRule type="cellIs" dxfId="174" priority="14" stopIfTrue="1" operator="between">
      <formula>-0.05</formula>
      <formula>-0.1</formula>
    </cfRule>
  </conditionalFormatting>
  <pageMargins left="0" right="0" top="0.39370078740157477" bottom="0.39370078740157477" header="0" footer="0"/>
  <headerFooter>
    <oddHeader>&amp;C&amp;A</oddHeader>
    <oddFooter>&amp;Cページ &amp;P</oddFooter>
  </headerFooter>
  <ignoredErrors>
    <ignoredError sqref="V18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355"/>
  <sheetViews>
    <sheetView workbookViewId="0">
      <pane xSplit="2" ySplit="2" topLeftCell="L48" activePane="bottomRight" state="frozen"/>
      <selection pane="topRight" activeCell="C1" sqref="C1"/>
      <selection pane="bottomLeft" activeCell="A3" sqref="A3"/>
      <selection pane="bottomRight" activeCell="L3" sqref="L3"/>
    </sheetView>
  </sheetViews>
  <sheetFormatPr defaultRowHeight="13.8"/>
  <cols>
    <col min="1" max="1" width="10.69921875" style="19" customWidth="1"/>
    <col min="2" max="2" width="10.69921875" style="20" customWidth="1"/>
    <col min="3" max="1024" width="10.69921875" style="2" customWidth="1"/>
  </cols>
  <sheetData>
    <row r="1" spans="1:24">
      <c r="A1" s="2"/>
      <c r="B1" s="2"/>
      <c r="C1" s="88" t="s">
        <v>602</v>
      </c>
      <c r="J1" s="99" t="s">
        <v>398</v>
      </c>
      <c r="K1" s="99"/>
      <c r="L1" s="99"/>
      <c r="M1" s="99"/>
      <c r="N1" s="99"/>
      <c r="Q1" s="99" t="s">
        <v>6</v>
      </c>
      <c r="R1" s="99"/>
      <c r="S1" s="99"/>
      <c r="T1" s="99"/>
    </row>
    <row r="2" spans="1:24">
      <c r="A2" s="2"/>
      <c r="B2" s="2"/>
      <c r="C2" s="7" t="s">
        <v>7</v>
      </c>
      <c r="D2" s="8" t="s">
        <v>8</v>
      </c>
      <c r="E2" s="9" t="s">
        <v>9</v>
      </c>
      <c r="F2" s="10" t="s">
        <v>10</v>
      </c>
      <c r="G2" s="11" t="s">
        <v>11</v>
      </c>
      <c r="H2" s="2" t="s">
        <v>6</v>
      </c>
      <c r="J2" s="7" t="s">
        <v>7</v>
      </c>
      <c r="K2" s="8" t="s">
        <v>8</v>
      </c>
      <c r="L2" s="9" t="s">
        <v>9</v>
      </c>
      <c r="M2" s="10" t="s">
        <v>10</v>
      </c>
      <c r="N2" s="11" t="s">
        <v>11</v>
      </c>
      <c r="O2" s="2" t="s">
        <v>6</v>
      </c>
      <c r="Q2" s="7" t="s">
        <v>7</v>
      </c>
      <c r="R2" s="8" t="s">
        <v>8</v>
      </c>
      <c r="S2" s="9" t="s">
        <v>9</v>
      </c>
      <c r="T2" s="10" t="s">
        <v>10</v>
      </c>
      <c r="U2" s="11" t="s">
        <v>11</v>
      </c>
      <c r="V2" s="2" t="s">
        <v>6</v>
      </c>
    </row>
    <row r="3" spans="1:24">
      <c r="A3" s="19" t="s">
        <v>17</v>
      </c>
      <c r="B3" s="20" t="s">
        <v>21</v>
      </c>
      <c r="C3" s="26">
        <f>SUM(店舗数一覧_2020!C4-店舗数一覧_2019!C3)</f>
        <v>-7</v>
      </c>
      <c r="D3" s="26">
        <f>SUM(店舗数一覧_2020!D4-店舗数一覧_2019!D3)</f>
        <v>-1</v>
      </c>
      <c r="E3" s="26">
        <f>SUM(店舗数一覧_2020!E4-店舗数一覧_2019!E3)</f>
        <v>-8</v>
      </c>
      <c r="F3" s="26">
        <f>SUM(店舗数一覧_2020!F4-店舗数一覧_2019!F3)</f>
        <v>-2</v>
      </c>
      <c r="G3" s="26">
        <f>SUM(店舗数一覧_2020!G4-店舗数一覧_2019!G3)</f>
        <v>0</v>
      </c>
      <c r="H3" s="26">
        <f t="shared" ref="H3:H34" si="0">SUM(C3:G3)</f>
        <v>-18</v>
      </c>
      <c r="I3" s="26"/>
      <c r="J3" s="27">
        <f>IF((店舗数一覧_2019!C3=0),IF(店舗数一覧_2020!C4=0,"-","★"),(店舗数一覧_2020!C4/店舗数一覧_2019!C3)-1)</f>
        <v>-0.41176470588235292</v>
      </c>
      <c r="K3" s="27">
        <f>IF((店舗数一覧_2019!D3=0),IF(店舗数一覧_2020!D4=0,"-","★"),(店舗数一覧_2020!D4/店舗数一覧_2019!D3)-1)</f>
        <v>-0.125</v>
      </c>
      <c r="L3" s="27">
        <f>IF((店舗数一覧_2019!E3=0),IF(店舗数一覧_2020!E4=0,"-","★"),(店舗数一覧_2020!E4/店舗数一覧_2019!E3)-1)</f>
        <v>-0.5714285714285714</v>
      </c>
      <c r="M3" s="27">
        <f>IF((店舗数一覧_2019!F3=0),IF(店舗数一覧_2020!F4=0,"-","★"),(店舗数一覧_2020!F4/店舗数一覧_2019!F3)-1)</f>
        <v>-0.5</v>
      </c>
      <c r="N3" s="27" t="str">
        <f>IF((店舗数一覧_2019!G3=0),IF(店舗数一覧_2020!G4=0,"-","★"),(店舗数一覧_2020!G4/店舗数一覧_2019!G3)-1)</f>
        <v>-</v>
      </c>
      <c r="O3" s="27">
        <f>IF((店舗数一覧_2019!H3=0),IF(店舗数一覧_2020!H4=0,"-","★"),(店舗数一覧_2020!H4/店舗数一覧_2019!H3)-1)</f>
        <v>-0.41860465116279066</v>
      </c>
      <c r="P3" s="26"/>
      <c r="Q3" s="26"/>
      <c r="R3" s="26"/>
      <c r="S3" s="26"/>
      <c r="T3" s="26"/>
      <c r="U3" s="26"/>
      <c r="V3" s="26"/>
      <c r="W3" s="26"/>
      <c r="X3" s="26"/>
    </row>
    <row r="4" spans="1:24">
      <c r="A4" s="19" t="s">
        <v>17</v>
      </c>
      <c r="B4" s="20" t="s">
        <v>22</v>
      </c>
      <c r="C4" s="26">
        <f>SUM(店舗数一覧_2020!C5-店舗数一覧_2019!C4)</f>
        <v>-4</v>
      </c>
      <c r="D4" s="26">
        <f>SUM(店舗数一覧_2020!D5-店舗数一覧_2019!D4)</f>
        <v>1</v>
      </c>
      <c r="E4" s="26">
        <f>SUM(店舗数一覧_2020!E5-店舗数一覧_2019!E4)</f>
        <v>-2</v>
      </c>
      <c r="F4" s="26">
        <f>SUM(店舗数一覧_2020!F5-店舗数一覧_2019!F4)</f>
        <v>-1</v>
      </c>
      <c r="G4" s="26">
        <f>SUM(店舗数一覧_2020!G5-店舗数一覧_2019!G4)</f>
        <v>0</v>
      </c>
      <c r="H4" s="26">
        <f t="shared" si="0"/>
        <v>-6</v>
      </c>
      <c r="I4" s="26"/>
      <c r="J4" s="27">
        <f>IF((店舗数一覧_2019!C4=0),IF(店舗数一覧_2020!C5=0,"-","★"),(店舗数一覧_2020!C5/店舗数一覧_2019!C4)-1)</f>
        <v>-0.4</v>
      </c>
      <c r="K4" s="27">
        <f>IF((店舗数一覧_2019!D4=0),IF(店舗数一覧_2020!D5=0,"-","★"),(店舗数一覧_2020!D5/店舗数一覧_2019!D4)-1)</f>
        <v>0.16666666666666674</v>
      </c>
      <c r="L4" s="27">
        <f>IF((店舗数一覧_2019!E4=0),IF(店舗数一覧_2020!E5=0,"-","★"),(店舗数一覧_2020!E5/店舗数一覧_2019!E4)-1)</f>
        <v>-0.22222222222222221</v>
      </c>
      <c r="M4" s="27">
        <f>IF((店舗数一覧_2019!F4=0),IF(店舗数一覧_2020!F5=0,"-","★"),(店舗数一覧_2020!F5/店舗数一覧_2019!F4)-1)</f>
        <v>-1</v>
      </c>
      <c r="N4" s="27" t="str">
        <f>IF((店舗数一覧_2019!G4=0),IF(店舗数一覧_2020!G5=0,"-","★"),(店舗数一覧_2020!G5/店舗数一覧_2019!G4)-1)</f>
        <v>-</v>
      </c>
      <c r="O4" s="27">
        <f>IF((店舗数一覧_2019!H4=0),IF(店舗数一覧_2020!H5=0,"-","★"),(店舗数一覧_2020!H5/店舗数一覧_2019!H4)-1)</f>
        <v>-0.23076923076923073</v>
      </c>
      <c r="P4" s="26"/>
      <c r="Q4" s="26"/>
      <c r="R4" s="26"/>
      <c r="S4" s="26"/>
      <c r="T4" s="26"/>
      <c r="U4" s="26"/>
      <c r="V4" s="26"/>
      <c r="W4" s="26"/>
      <c r="X4" s="26"/>
    </row>
    <row r="5" spans="1:24">
      <c r="A5" s="19" t="s">
        <v>17</v>
      </c>
      <c r="B5" s="20" t="s">
        <v>20</v>
      </c>
      <c r="C5" s="26">
        <f>SUM(店舗数一覧_2020!C6-店舗数一覧_2019!C5)</f>
        <v>1</v>
      </c>
      <c r="D5" s="26">
        <f>SUM(店舗数一覧_2020!D6-店舗数一覧_2019!D5)</f>
        <v>1</v>
      </c>
      <c r="E5" s="26">
        <f>SUM(店舗数一覧_2020!E6-店舗数一覧_2019!E5)</f>
        <v>-2</v>
      </c>
      <c r="F5" s="26">
        <f>SUM(店舗数一覧_2020!F6-店舗数一覧_2019!F5)</f>
        <v>0</v>
      </c>
      <c r="G5" s="26">
        <f>SUM(店舗数一覧_2020!G6-店舗数一覧_2019!G5)</f>
        <v>0</v>
      </c>
      <c r="H5" s="26">
        <f t="shared" si="0"/>
        <v>0</v>
      </c>
      <c r="I5" s="26"/>
      <c r="J5" s="27">
        <f>IF((店舗数一覧_2019!C5=0),IF(店舗数一覧_2020!C6=0,"-","★"),(店舗数一覧_2020!C6/店舗数一覧_2019!C5)-1)</f>
        <v>7.1428571428571397E-2</v>
      </c>
      <c r="K5" s="27">
        <f>IF((店舗数一覧_2019!D5=0),IF(店舗数一覧_2020!D6=0,"-","★"),(店舗数一覧_2020!D6/店舗数一覧_2019!D5)-1)</f>
        <v>9.0909090909090828E-2</v>
      </c>
      <c r="L5" s="27">
        <f>IF((店舗数一覧_2019!E5=0),IF(店舗数一覧_2020!E6=0,"-","★"),(店舗数一覧_2020!E6/店舗数一覧_2019!E5)-1)</f>
        <v>-0.15384615384615385</v>
      </c>
      <c r="M5" s="27" t="str">
        <f>IF((店舗数一覧_2019!F5=0),IF(店舗数一覧_2020!F6=0,"-","★"),(店舗数一覧_2020!F6/店舗数一覧_2019!F5)-1)</f>
        <v>-</v>
      </c>
      <c r="N5" s="27" t="str">
        <f>IF((店舗数一覧_2019!G5=0),IF(店舗数一覧_2020!G6=0,"-","★"),(店舗数一覧_2020!G6/店舗数一覧_2019!G5)-1)</f>
        <v>-</v>
      </c>
      <c r="O5" s="27">
        <f>IF((店舗数一覧_2019!H5=0),IF(店舗数一覧_2020!H6=0,"-","★"),(店舗数一覧_2020!H6/店舗数一覧_2019!H5)-1)</f>
        <v>0</v>
      </c>
      <c r="P5" s="26"/>
      <c r="Q5" s="26"/>
      <c r="R5" s="26"/>
      <c r="S5" s="26"/>
      <c r="T5" s="26"/>
      <c r="U5" s="26"/>
      <c r="V5" s="26"/>
      <c r="W5" s="26"/>
      <c r="X5" s="26"/>
    </row>
    <row r="6" spans="1:24">
      <c r="A6" s="19" t="s">
        <v>17</v>
      </c>
      <c r="B6" s="9" t="s">
        <v>19</v>
      </c>
      <c r="C6" s="26">
        <f>SUM(店舗数一覧_2020!C7-店舗数一覧_2019!C6)</f>
        <v>13</v>
      </c>
      <c r="D6" s="26">
        <f>SUM(店舗数一覧_2020!D7-店舗数一覧_2019!D6)</f>
        <v>3</v>
      </c>
      <c r="E6" s="26">
        <f>SUM(店舗数一覧_2020!E7-店舗数一覧_2019!E6)</f>
        <v>2</v>
      </c>
      <c r="F6" s="26">
        <f>SUM(店舗数一覧_2020!F7-店舗数一覧_2019!F6)</f>
        <v>4</v>
      </c>
      <c r="G6" s="26">
        <f>SUM(店舗数一覧_2020!G7-店舗数一覧_2019!G6)</f>
        <v>0</v>
      </c>
      <c r="H6" s="26">
        <f t="shared" si="0"/>
        <v>22</v>
      </c>
      <c r="I6" s="26"/>
      <c r="J6" s="27">
        <f>IF((店舗数一覧_2019!C6=0),IF(店舗数一覧_2020!C7=0,"-","★"),(店舗数一覧_2020!C7/店舗数一覧_2019!C6)-1)</f>
        <v>2.6</v>
      </c>
      <c r="K6" s="27">
        <f>IF((店舗数一覧_2019!D6=0),IF(店舗数一覧_2020!D7=0,"-","★"),(店舗数一覧_2020!D7/店舗数一覧_2019!D6)-1)</f>
        <v>0.4285714285714286</v>
      </c>
      <c r="L6" s="27">
        <f>IF((店舗数一覧_2019!E6=0),IF(店舗数一覧_2020!E7=0,"-","★"),(店舗数一覧_2020!E7/店舗数一覧_2019!E6)-1)</f>
        <v>0.19999999999999996</v>
      </c>
      <c r="M6" s="27" t="str">
        <f>IF((店舗数一覧_2019!F6=0),IF(店舗数一覧_2020!F7=0,"-","★"),(店舗数一覧_2020!F7/店舗数一覧_2019!F6)-1)</f>
        <v>★</v>
      </c>
      <c r="N6" s="27" t="str">
        <f>IF((店舗数一覧_2019!G6=0),IF(店舗数一覧_2020!G7=0,"-","★"),(店舗数一覧_2020!G7/店舗数一覧_2019!G6)-1)</f>
        <v>-</v>
      </c>
      <c r="O6" s="27">
        <f>IF((店舗数一覧_2019!H6=0),IF(店舗数一覧_2020!H7=0,"-","★"),(店舗数一覧_2020!H7/店舗数一覧_2019!H6)-1)</f>
        <v>1</v>
      </c>
      <c r="P6" s="26"/>
      <c r="Q6" s="26"/>
      <c r="R6" s="26"/>
      <c r="S6" s="26"/>
      <c r="T6" s="26"/>
      <c r="U6" s="26"/>
      <c r="V6" s="26"/>
      <c r="W6" s="26"/>
      <c r="X6" s="26"/>
    </row>
    <row r="7" spans="1:24">
      <c r="A7" s="19" t="s">
        <v>17</v>
      </c>
      <c r="B7" s="28" t="s">
        <v>23</v>
      </c>
      <c r="C7" s="26">
        <f>SUM(店舗数一覧_2020!C8-店舗数一覧_2019!C7)</f>
        <v>0</v>
      </c>
      <c r="D7" s="26">
        <f>SUM(店舗数一覧_2020!D8-店舗数一覧_2019!D7)</f>
        <v>-9</v>
      </c>
      <c r="E7" s="26">
        <f>SUM(店舗数一覧_2020!E8-店舗数一覧_2019!E7)</f>
        <v>-3</v>
      </c>
      <c r="F7" s="26">
        <f>SUM(店舗数一覧_2020!F8-店舗数一覧_2019!F7)</f>
        <v>1</v>
      </c>
      <c r="G7" s="26">
        <f>SUM(店舗数一覧_2020!G8-店舗数一覧_2019!G7)</f>
        <v>0</v>
      </c>
      <c r="H7" s="26">
        <f t="shared" si="0"/>
        <v>-11</v>
      </c>
      <c r="I7" s="26"/>
      <c r="J7" s="27">
        <f>IF((店舗数一覧_2019!C7=0),IF(店舗数一覧_2020!C8=0,"-","★"),(店舗数一覧_2020!C8/店舗数一覧_2019!C7)-1)</f>
        <v>0</v>
      </c>
      <c r="K7" s="27">
        <f>IF((店舗数一覧_2019!D7=0),IF(店舗数一覧_2020!D8=0,"-","★"),(店舗数一覧_2020!D8/店舗数一覧_2019!D7)-1)</f>
        <v>-0.6</v>
      </c>
      <c r="L7" s="27">
        <f>IF((店舗数一覧_2019!E7=0),IF(店舗数一覧_2020!E8=0,"-","★"),(店舗数一覧_2020!E8/店舗数一覧_2019!E7)-1)</f>
        <v>-0.30000000000000004</v>
      </c>
      <c r="M7" s="27" t="str">
        <f>IF((店舗数一覧_2019!F7=0),IF(店舗数一覧_2020!F8=0,"-","★"),(店舗数一覧_2020!F8/店舗数一覧_2019!F7)-1)</f>
        <v>★</v>
      </c>
      <c r="N7" s="27" t="str">
        <f>IF((店舗数一覧_2019!G7=0),IF(店舗数一覧_2020!G8=0,"-","★"),(店舗数一覧_2020!G8/店舗数一覧_2019!G7)-1)</f>
        <v>-</v>
      </c>
      <c r="O7" s="27">
        <f>IF((店舗数一覧_2019!H7=0),IF(店舗数一覧_2020!H8=0,"-","★"),(店舗数一覧_2020!H8/店舗数一覧_2019!H7)-1)</f>
        <v>-0.29729729729729726</v>
      </c>
      <c r="P7" s="26"/>
      <c r="Q7" s="26"/>
      <c r="R7" s="26"/>
      <c r="S7" s="26"/>
      <c r="T7" s="26"/>
      <c r="U7" s="26"/>
      <c r="V7" s="26"/>
      <c r="W7" s="26"/>
      <c r="X7" s="26"/>
    </row>
    <row r="8" spans="1:24">
      <c r="A8" s="19" t="s">
        <v>17</v>
      </c>
      <c r="B8" s="9" t="s">
        <v>24</v>
      </c>
      <c r="C8" s="26">
        <f>SUM(店舗数一覧_2020!C9-店舗数一覧_2019!C8)</f>
        <v>6</v>
      </c>
      <c r="D8" s="26">
        <f>SUM(店舗数一覧_2020!D9-店舗数一覧_2019!D8)</f>
        <v>10</v>
      </c>
      <c r="E8" s="26">
        <f>SUM(店舗数一覧_2020!E9-店舗数一覧_2019!E8)</f>
        <v>3</v>
      </c>
      <c r="F8" s="26">
        <f>SUM(店舗数一覧_2020!F9-店舗数一覧_2019!F8)</f>
        <v>-1</v>
      </c>
      <c r="G8" s="26">
        <f>SUM(店舗数一覧_2020!G9-店舗数一覧_2019!G8)</f>
        <v>0</v>
      </c>
      <c r="H8" s="26">
        <f t="shared" si="0"/>
        <v>18</v>
      </c>
      <c r="I8" s="26"/>
      <c r="J8" s="27">
        <f>IF((店舗数一覧_2019!C8=0),IF(店舗数一覧_2020!C9=0,"-","★"),(店舗数一覧_2020!C9/店舗数一覧_2019!C8)-1)</f>
        <v>1</v>
      </c>
      <c r="K8" s="27">
        <f>IF((店舗数一覧_2019!D8=0),IF(店舗数一覧_2020!D9=0,"-","★"),(店舗数一覧_2020!D9/店舗数一覧_2019!D8)-1)</f>
        <v>2</v>
      </c>
      <c r="L8" s="27">
        <f>IF((店舗数一覧_2019!E8=0),IF(店舗数一覧_2020!E9=0,"-","★"),(店舗数一覧_2020!E9/店舗数一覧_2019!E8)-1)</f>
        <v>0.4285714285714286</v>
      </c>
      <c r="M8" s="27">
        <f>IF((店舗数一覧_2019!F8=0),IF(店舗数一覧_2020!F9=0,"-","★"),(店舗数一覧_2020!F9/店舗数一覧_2019!F8)-1)</f>
        <v>-1</v>
      </c>
      <c r="N8" s="27" t="str">
        <f>IF((店舗数一覧_2019!G8=0),IF(店舗数一覧_2020!G9=0,"-","★"),(店舗数一覧_2020!G9/店舗数一覧_2019!G8)-1)</f>
        <v>-</v>
      </c>
      <c r="O8" s="27">
        <f>IF((店舗数一覧_2019!H8=0),IF(店舗数一覧_2020!H9=0,"-","★"),(店舗数一覧_2020!H9/店舗数一覧_2019!H8)-1)</f>
        <v>0.94736842105263164</v>
      </c>
      <c r="P8" s="26"/>
      <c r="Q8" s="27">
        <f>IF((店舗数一覧_2019!K9=0),IF(店舗数一覧_2020!N10=0,"-","★"),(店舗数一覧_2020!N10/店舗数一覧_2019!K9)-1)</f>
        <v>6.7567567567567544E-2</v>
      </c>
      <c r="R8" s="27">
        <f>IF((店舗数一覧_2019!L9=0),IF(店舗数一覧_2020!O10=0,"-","★"),(店舗数一覧_2020!O10/店舗数一覧_2019!L9)-1)</f>
        <v>6.7796610169491567E-2</v>
      </c>
      <c r="S8" s="27">
        <f>IF((店舗数一覧_2019!M9=0),IF(店舗数一覧_2020!P10=0,"-","★"),(店舗数一覧_2020!P10/店舗数一覧_2019!M9)-1)</f>
        <v>-0.19444444444444442</v>
      </c>
      <c r="T8" s="27">
        <f>IF((店舗数一覧_2019!N9=0),IF(店舗数一覧_2020!Q10=0,"-","★"),(店舗数一覧_2020!Q10/店舗数一覧_2019!N9)-1)</f>
        <v>0</v>
      </c>
      <c r="U8" s="27">
        <f>IF((店舗数一覧_2019!O9=0),IF(店舗数一覧_2020!R10=0,"-","★"),(店舗数一覧_2020!R10/店舗数一覧_2019!O9)-1)</f>
        <v>-1</v>
      </c>
      <c r="V8" s="27">
        <f>IF((店舗数一覧_2019!P9=0),IF(店舗数一覧_2020!S10=0,"-","★"),(店舗数一覧_2020!S10/店舗数一覧_2019!P9)-1)</f>
        <v>-2.8037383177570097E-2</v>
      </c>
      <c r="W8" s="26"/>
      <c r="X8" s="26"/>
    </row>
    <row r="9" spans="1:24">
      <c r="A9" s="19" t="s">
        <v>17</v>
      </c>
      <c r="B9" s="20" t="s">
        <v>18</v>
      </c>
      <c r="C9" s="26">
        <f>SUM(店舗数一覧_2020!C10-店舗数一覧_2019!C9)</f>
        <v>-4</v>
      </c>
      <c r="D9" s="26">
        <f>SUM(店舗数一覧_2020!D10-店舗数一覧_2019!D9)</f>
        <v>-1</v>
      </c>
      <c r="E9" s="26">
        <f>SUM(店舗数一覧_2020!E10-店舗数一覧_2019!E9)</f>
        <v>-4</v>
      </c>
      <c r="F9" s="26">
        <f>SUM(店舗数一覧_2020!F10-店舗数一覧_2019!F9)</f>
        <v>-1</v>
      </c>
      <c r="G9" s="26">
        <f>SUM(店舗数一覧_2020!G10-店舗数一覧_2019!G9)</f>
        <v>-1</v>
      </c>
      <c r="H9" s="26">
        <f t="shared" si="0"/>
        <v>-11</v>
      </c>
      <c r="I9" s="26"/>
      <c r="J9" s="27">
        <f>IF((店舗数一覧_2019!C9=0),IF(店舗数一覧_2020!C10=0,"-","★"),(店舗数一覧_2020!C10/店舗数一覧_2019!C9)-1)</f>
        <v>-0.4</v>
      </c>
      <c r="K9" s="27">
        <f>IF((店舗数一覧_2019!D9=0),IF(店舗数一覧_2020!D10=0,"-","★"),(店舗数一覧_2020!D10/店舗数一覧_2019!D9)-1)</f>
        <v>-0.1428571428571429</v>
      </c>
      <c r="L9" s="27">
        <f>IF((店舗数一覧_2019!E9=0),IF(店舗数一覧_2020!E10=0,"-","★"),(店舗数一覧_2020!E10/店舗数一覧_2019!E9)-1)</f>
        <v>-0.44444444444444442</v>
      </c>
      <c r="M9" s="27">
        <f>IF((店舗数一覧_2019!F9=0),IF(店舗数一覧_2020!F10=0,"-","★"),(店舗数一覧_2020!F10/店舗数一覧_2019!F9)-1)</f>
        <v>-0.5</v>
      </c>
      <c r="N9" s="27">
        <f>IF((店舗数一覧_2019!G9=0),IF(店舗数一覧_2020!G10=0,"-","★"),(店舗数一覧_2020!G10/店舗数一覧_2019!G9)-1)</f>
        <v>-1</v>
      </c>
      <c r="O9" s="27">
        <f>IF((店舗数一覧_2019!H9=0),IF(店舗数一覧_2020!H10=0,"-","★"),(店舗数一覧_2020!H10/店舗数一覧_2019!H9)-1)</f>
        <v>-0.37931034482758619</v>
      </c>
      <c r="P9" s="26"/>
      <c r="Q9" s="26">
        <f>SUM('店舗数比較(2020)'!C3:C9)</f>
        <v>5</v>
      </c>
      <c r="R9" s="26">
        <f>SUM('店舗数比較(2020)'!D3:D9)</f>
        <v>4</v>
      </c>
      <c r="S9" s="26">
        <f>SUM('店舗数比較(2020)'!E3:E9)</f>
        <v>-14</v>
      </c>
      <c r="T9" s="26">
        <f>SUM('店舗数比較(2020)'!F3:F9)</f>
        <v>0</v>
      </c>
      <c r="U9" s="26">
        <f>SUM('店舗数比較(2020)'!G3:G9)</f>
        <v>-1</v>
      </c>
      <c r="V9" s="26">
        <f>SUM(Q9:U9)</f>
        <v>-6</v>
      </c>
      <c r="W9" s="26"/>
      <c r="X9" s="26"/>
    </row>
    <row r="10" spans="1:24">
      <c r="A10" s="19" t="s">
        <v>25</v>
      </c>
      <c r="B10" s="20" t="s">
        <v>20</v>
      </c>
      <c r="C10" s="26">
        <f>SUM(店舗数一覧_2020!C12-店舗数一覧_2019!C10)</f>
        <v>36</v>
      </c>
      <c r="D10" s="26">
        <f>SUM(店舗数一覧_2020!D12-店舗数一覧_2019!D10)</f>
        <v>50</v>
      </c>
      <c r="E10" s="26">
        <f>SUM(店舗数一覧_2020!E12-店舗数一覧_2019!E10)</f>
        <v>-3</v>
      </c>
      <c r="F10" s="26">
        <f>SUM(店舗数一覧_2020!F12-店舗数一覧_2019!F10)</f>
        <v>1</v>
      </c>
      <c r="G10" s="26">
        <f>SUM(店舗数一覧_2020!G12-店舗数一覧_2019!G10)</f>
        <v>1</v>
      </c>
      <c r="H10" s="26">
        <f t="shared" si="0"/>
        <v>85</v>
      </c>
      <c r="I10" s="26"/>
      <c r="J10" s="27">
        <f>IF((店舗数一覧_2019!C10=0),IF(店舗数一覧_2020!C12=0,"-","★"),(店舗数一覧_2020!C12/店舗数一覧_2019!C10)-1)</f>
        <v>0.46153846153846145</v>
      </c>
      <c r="K10" s="27">
        <f>IF((店舗数一覧_2019!D10=0),IF(店舗数一覧_2020!D12=0,"-","★"),(店舗数一覧_2020!D12/店舗数一覧_2019!D10)-1)</f>
        <v>1.3157894736842106</v>
      </c>
      <c r="L10" s="27">
        <f>IF((店舗数一覧_2019!E10=0),IF(店舗数一覧_2020!E12=0,"-","★"),(店舗数一覧_2020!E12/店舗数一覧_2019!E10)-1)</f>
        <v>-0.4285714285714286</v>
      </c>
      <c r="M10" s="27">
        <f>IF((店舗数一覧_2019!F10=0),IF(店舗数一覧_2020!F12=0,"-","★"),(店舗数一覧_2020!F12/店舗数一覧_2019!F10)-1)</f>
        <v>5.555555555555558E-2</v>
      </c>
      <c r="N10" s="27" t="str">
        <f>IF((店舗数一覧_2019!G10=0),IF(店舗数一覧_2020!G12=0,"-","★"),(店舗数一覧_2020!G12/店舗数一覧_2019!G10)-1)</f>
        <v>★</v>
      </c>
      <c r="O10" s="27">
        <f>IF((店舗数一覧_2019!H10=0),IF(店舗数一覧_2020!H12=0,"-","★"),(店舗数一覧_2020!H12/店舗数一覧_2019!H10)-1)</f>
        <v>0.60283687943262421</v>
      </c>
      <c r="P10" s="26"/>
      <c r="Q10" s="26"/>
      <c r="R10" s="26"/>
      <c r="S10" s="26"/>
      <c r="T10" s="26"/>
      <c r="U10" s="26"/>
      <c r="V10" s="26"/>
      <c r="W10" s="26"/>
      <c r="X10" s="26"/>
    </row>
    <row r="11" spans="1:24">
      <c r="A11" s="19" t="s">
        <v>25</v>
      </c>
      <c r="B11" s="20" t="s">
        <v>30</v>
      </c>
      <c r="C11" s="26">
        <f>SUM(店舗数一覧_2020!C13-店舗数一覧_2019!C11)</f>
        <v>41</v>
      </c>
      <c r="D11" s="26">
        <f>SUM(店舗数一覧_2020!D13-店舗数一覧_2019!D11)</f>
        <v>34</v>
      </c>
      <c r="E11" s="26">
        <f>SUM(店舗数一覧_2020!E13-店舗数一覧_2019!E11)</f>
        <v>0</v>
      </c>
      <c r="F11" s="26">
        <f>SUM(店舗数一覧_2020!F13-店舗数一覧_2019!F11)</f>
        <v>2</v>
      </c>
      <c r="G11" s="26">
        <f>SUM(店舗数一覧_2020!G13-店舗数一覧_2019!G11)</f>
        <v>0</v>
      </c>
      <c r="H11" s="26">
        <f t="shared" si="0"/>
        <v>77</v>
      </c>
      <c r="I11" s="26"/>
      <c r="J11" s="27">
        <f>IF((店舗数一覧_2019!C11=0),IF(店舗数一覧_2020!C13=0,"-","★"),(店舗数一覧_2020!C13/店舗数一覧_2019!C11)-1)</f>
        <v>1.1081081081081079</v>
      </c>
      <c r="K11" s="27">
        <f>IF((店舗数一覧_2019!D11=0),IF(店舗数一覧_2020!D13=0,"-","★"),(店舗数一覧_2020!D13/店舗数一覧_2019!D11)-1)</f>
        <v>1.7894736842105261</v>
      </c>
      <c r="L11" s="27">
        <f>IF((店舗数一覧_2019!E11=0),IF(店舗数一覧_2020!E13=0,"-","★"),(店舗数一覧_2020!E13/店舗数一覧_2019!E11)-1)</f>
        <v>0</v>
      </c>
      <c r="M11" s="27">
        <f>IF((店舗数一覧_2019!F11=0),IF(店舗数一覧_2020!F13=0,"-","★"),(店舗数一覧_2020!F13/店舗数一覧_2019!F11)-1)</f>
        <v>0.1333333333333333</v>
      </c>
      <c r="N11" s="27" t="str">
        <f>IF((店舗数一覧_2019!G11=0),IF(店舗数一覧_2020!G13=0,"-","★"),(店舗数一覧_2020!G13/店舗数一覧_2019!G11)-1)</f>
        <v>-</v>
      </c>
      <c r="O11" s="27">
        <f>IF((店舗数一覧_2019!H11=0),IF(店舗数一覧_2020!H13=0,"-","★"),(店舗数一覧_2020!H13/店舗数一覧_2019!H11)-1)</f>
        <v>1</v>
      </c>
      <c r="P11" s="26"/>
      <c r="Q11" s="26"/>
      <c r="R11" s="26"/>
      <c r="S11" s="26"/>
      <c r="T11" s="26"/>
      <c r="U11" s="26"/>
      <c r="V11" s="26"/>
      <c r="W11" s="26"/>
      <c r="X11" s="26"/>
    </row>
    <row r="12" spans="1:24">
      <c r="A12" s="19" t="s">
        <v>25</v>
      </c>
      <c r="B12" s="20" t="s">
        <v>19</v>
      </c>
      <c r="C12" s="26">
        <f>SUM(店舗数一覧_2020!C14-店舗数一覧_2019!C12)</f>
        <v>-34</v>
      </c>
      <c r="D12" s="26">
        <f>SUM(店舗数一覧_2020!D14-店舗数一覧_2019!D12)</f>
        <v>-42</v>
      </c>
      <c r="E12" s="26">
        <f>SUM(店舗数一覧_2020!E14-店舗数一覧_2019!E12)</f>
        <v>0</v>
      </c>
      <c r="F12" s="26">
        <f>SUM(店舗数一覧_2020!F14-店舗数一覧_2019!F12)</f>
        <v>-4</v>
      </c>
      <c r="G12" s="26">
        <f>SUM(店舗数一覧_2020!G14-店舗数一覧_2019!G12)</f>
        <v>-1</v>
      </c>
      <c r="H12" s="26">
        <f t="shared" si="0"/>
        <v>-81</v>
      </c>
      <c r="I12" s="26"/>
      <c r="J12" s="27">
        <f>IF((店舗数一覧_2019!C12=0),IF(店舗数一覧_2020!C14=0,"-","★"),(店舗数一覧_2020!C14/店舗数一覧_2019!C12)-1)</f>
        <v>-0.31775700934579443</v>
      </c>
      <c r="K12" s="27">
        <f>IF((店舗数一覧_2019!D12=0),IF(店舗数一覧_2020!D14=0,"-","★"),(店舗数一覧_2020!D14/店舗数一覧_2019!D12)-1)</f>
        <v>-0.49411764705882355</v>
      </c>
      <c r="L12" s="27">
        <f>IF((店舗数一覧_2019!E12=0),IF(店舗数一覧_2020!E14=0,"-","★"),(店舗数一覧_2020!E14/店舗数一覧_2019!E12)-1)</f>
        <v>0</v>
      </c>
      <c r="M12" s="27">
        <f>IF((店舗数一覧_2019!F12=0),IF(店舗数一覧_2020!F14=0,"-","★"),(店舗数一覧_2020!F14/店舗数一覧_2019!F12)-1)</f>
        <v>-0.23529411764705888</v>
      </c>
      <c r="N12" s="27">
        <f>IF((店舗数一覧_2019!G12=0),IF(店舗数一覧_2020!G14=0,"-","★"),(店舗数一覧_2020!G14/店舗数一覧_2019!G12)-1)</f>
        <v>-1</v>
      </c>
      <c r="O12" s="27">
        <f>IF((店舗数一覧_2019!H12=0),IF(店舗数一覧_2020!H14=0,"-","★"),(店舗数一覧_2020!H14/店舗数一覧_2019!H12)-1)</f>
        <v>-0.36986301369863017</v>
      </c>
      <c r="P12" s="26"/>
      <c r="Q12" s="26"/>
      <c r="R12" s="26"/>
      <c r="S12" s="26"/>
      <c r="T12" s="26"/>
      <c r="U12" s="26"/>
      <c r="V12" s="26"/>
      <c r="W12" s="26"/>
      <c r="X12" s="26"/>
    </row>
    <row r="13" spans="1:24">
      <c r="A13" s="19" t="s">
        <v>25</v>
      </c>
      <c r="B13" s="20" t="s">
        <v>33</v>
      </c>
      <c r="C13" s="26">
        <f>SUM(店舗数一覧_2020!C15-店舗数一覧_2019!C13)</f>
        <v>22</v>
      </c>
      <c r="D13" s="26">
        <f>SUM(店舗数一覧_2020!D15-店舗数一覧_2019!D13)</f>
        <v>-1</v>
      </c>
      <c r="E13" s="26">
        <f>SUM(店舗数一覧_2020!E15-店舗数一覧_2019!E13)</f>
        <v>-1</v>
      </c>
      <c r="F13" s="26">
        <f>SUM(店舗数一覧_2020!F15-店舗数一覧_2019!F13)</f>
        <v>17</v>
      </c>
      <c r="G13" s="26">
        <f>SUM(店舗数一覧_2020!G15-店舗数一覧_2019!G13)</f>
        <v>0</v>
      </c>
      <c r="H13" s="26">
        <f t="shared" si="0"/>
        <v>37</v>
      </c>
      <c r="I13" s="26"/>
      <c r="J13" s="27">
        <f>IF((店舗数一覧_2019!C13=0),IF(店舗数一覧_2020!C15=0,"-","★"),(店舗数一覧_2020!C15/店舗数一覧_2019!C13)-1)</f>
        <v>0.3492063492063493</v>
      </c>
      <c r="K13" s="27">
        <f>IF((店舗数一覧_2019!D13=0),IF(店舗数一覧_2020!D15=0,"-","★"),(店舗数一覧_2020!D15/店舗数一覧_2019!D13)-1)</f>
        <v>-2.083333333333337E-2</v>
      </c>
      <c r="L13" s="27">
        <f>IF((店舗数一覧_2019!E13=0),IF(店舗数一覧_2020!E15=0,"-","★"),(店舗数一覧_2020!E15/店舗数一覧_2019!E13)-1)</f>
        <v>-0.1428571428571429</v>
      </c>
      <c r="M13" s="27">
        <f>IF((店舗数一覧_2019!F13=0),IF(店舗数一覧_2020!F15=0,"-","★"),(店舗数一覧_2020!F15/店舗数一覧_2019!F13)-1)</f>
        <v>1.3076923076923075</v>
      </c>
      <c r="N13" s="27" t="str">
        <f>IF((店舗数一覧_2019!G13=0),IF(店舗数一覧_2020!G15=0,"-","★"),(店舗数一覧_2020!G15/店舗数一覧_2019!G13)-1)</f>
        <v>-</v>
      </c>
      <c r="O13" s="27">
        <f>IF((店舗数一覧_2019!H13=0),IF(店舗数一覧_2020!H15=0,"-","★"),(店舗数一覧_2020!H15/店舗数一覧_2019!H13)-1)</f>
        <v>0.28244274809160297</v>
      </c>
      <c r="P13" s="26"/>
      <c r="Q13" s="26"/>
      <c r="R13" s="26"/>
      <c r="S13" s="26"/>
      <c r="T13" s="26"/>
      <c r="U13" s="26"/>
      <c r="V13" s="26"/>
      <c r="W13" s="26"/>
      <c r="X13" s="26"/>
    </row>
    <row r="14" spans="1:24">
      <c r="A14" s="19" t="s">
        <v>25</v>
      </c>
      <c r="B14" s="20" t="s">
        <v>31</v>
      </c>
      <c r="C14" s="26">
        <f>SUM(店舗数一覧_2020!C16-店舗数一覧_2019!C14)</f>
        <v>-49</v>
      </c>
      <c r="D14" s="26">
        <f>SUM(店舗数一覧_2020!D16-店舗数一覧_2019!D14)</f>
        <v>-34</v>
      </c>
      <c r="E14" s="26">
        <f>SUM(店舗数一覧_2020!E16-店舗数一覧_2019!E14)</f>
        <v>2</v>
      </c>
      <c r="F14" s="26">
        <f>SUM(店舗数一覧_2020!F16-店舗数一覧_2019!F14)</f>
        <v>4</v>
      </c>
      <c r="G14" s="26">
        <f>SUM(店舗数一覧_2020!G16-店舗数一覧_2019!G14)</f>
        <v>1</v>
      </c>
      <c r="H14" s="26">
        <f t="shared" si="0"/>
        <v>-76</v>
      </c>
      <c r="I14" s="26"/>
      <c r="J14" s="27">
        <f>IF((店舗数一覧_2019!C14=0),IF(店舗数一覧_2020!C16=0,"-","★"),(店舗数一覧_2020!C16/店舗数一覧_2019!C14)-1)</f>
        <v>-0.47572815533980584</v>
      </c>
      <c r="K14" s="27">
        <f>IF((店舗数一覧_2019!D14=0),IF(店舗数一覧_2020!D16=0,"-","★"),(店舗数一覧_2020!D16/店舗数一覧_2019!D14)-1)</f>
        <v>-0.53125</v>
      </c>
      <c r="L14" s="27">
        <f>IF((店舗数一覧_2019!E14=0),IF(店舗数一覧_2020!E16=0,"-","★"),(店舗数一覧_2020!E16/店舗数一覧_2019!E14)-1)</f>
        <v>0.22222222222222232</v>
      </c>
      <c r="M14" s="27">
        <f>IF((店舗数一覧_2019!F14=0),IF(店舗数一覧_2020!F16=0,"-","★"),(店舗数一覧_2020!F16/店舗数一覧_2019!F14)-1)</f>
        <v>0.25</v>
      </c>
      <c r="N14" s="27" t="str">
        <f>IF((店舗数一覧_2019!G14=0),IF(店舗数一覧_2020!G16=0,"-","★"),(店舗数一覧_2020!G16/店舗数一覧_2019!G14)-1)</f>
        <v>★</v>
      </c>
      <c r="O14" s="27">
        <f>IF((店舗数一覧_2019!H14=0),IF(店舗数一覧_2020!H16=0,"-","★"),(店舗数一覧_2020!H16/店舗数一覧_2019!H14)-1)</f>
        <v>-0.39583333333333337</v>
      </c>
      <c r="P14" s="26"/>
      <c r="Q14" s="26"/>
      <c r="R14" s="26"/>
      <c r="S14" s="26"/>
      <c r="T14" s="26"/>
      <c r="U14" s="26"/>
      <c r="V14" s="26"/>
      <c r="W14" s="26"/>
      <c r="X14" s="26"/>
    </row>
    <row r="15" spans="1:24">
      <c r="A15" s="19" t="s">
        <v>25</v>
      </c>
      <c r="B15" s="20" t="s">
        <v>34</v>
      </c>
      <c r="C15" s="26">
        <f>SUM(店舗数一覧_2020!C17-店舗数一覧_2019!C15)</f>
        <v>-16</v>
      </c>
      <c r="D15" s="26">
        <f>SUM(店舗数一覧_2020!D17-店舗数一覧_2019!D15)</f>
        <v>-12</v>
      </c>
      <c r="E15" s="26">
        <f>SUM(店舗数一覧_2020!E17-店舗数一覧_2019!E15)</f>
        <v>0</v>
      </c>
      <c r="F15" s="26">
        <f>SUM(店舗数一覧_2020!F17-店舗数一覧_2019!F15)</f>
        <v>4</v>
      </c>
      <c r="G15" s="26">
        <f>SUM(店舗数一覧_2020!G19-店舗数一覧_2019!G15)</f>
        <v>0</v>
      </c>
      <c r="H15" s="26">
        <f t="shared" si="0"/>
        <v>-24</v>
      </c>
      <c r="I15" s="26"/>
      <c r="J15" s="27">
        <f>IF((店舗数一覧_2019!C15=0),IF(店舗数一覧_2020!C17=0,"-","★"),(店舗数一覧_2020!C17/店舗数一覧_2019!C15)-1)</f>
        <v>-0.31999999999999995</v>
      </c>
      <c r="K15" s="27">
        <f>IF((店舗数一覧_2019!D15=0),IF(店舗数一覧_2020!D17=0,"-","★"),(店舗数一覧_2020!D17/店舗数一覧_2019!D15)-1)</f>
        <v>-0.3529411764705882</v>
      </c>
      <c r="L15" s="27">
        <f>IF((店舗数一覧_2019!E15=0),IF(店舗数一覧_2020!E17=0,"-","★"),(店舗数一覧_2020!E17/店舗数一覧_2019!E15)-1)</f>
        <v>0</v>
      </c>
      <c r="M15" s="27">
        <f>IF((店舗数一覧_2019!F15=0),IF(店舗数一覧_2020!F17=0,"-","★"),(店舗数一覧_2020!F17/店舗数一覧_2019!F15)-1)</f>
        <v>0.36363636363636354</v>
      </c>
      <c r="N15" s="27" t="str">
        <f>IF((店舗数一覧_2019!G15=0),IF(店舗数一覧_2020!G17=0,"-","★"),(店舗数一覧_2020!G17/店舗数一覧_2019!G15)-1)</f>
        <v>-</v>
      </c>
      <c r="O15" s="27">
        <f>IF((店舗数一覧_2019!H15=0),IF(店舗数一覧_2020!H17=0,"-","★"),(店舗数一覧_2020!H17/店舗数一覧_2019!H15)-1)</f>
        <v>-0.24489795918367352</v>
      </c>
      <c r="P15" s="26"/>
      <c r="Q15" s="26"/>
      <c r="R15" s="26"/>
      <c r="S15" s="26"/>
      <c r="T15" s="26"/>
      <c r="U15" s="26"/>
      <c r="V15" s="26"/>
      <c r="W15" s="26"/>
      <c r="X15" s="26"/>
    </row>
    <row r="16" spans="1:24">
      <c r="A16" s="19" t="s">
        <v>25</v>
      </c>
      <c r="B16" s="20" t="s">
        <v>22</v>
      </c>
      <c r="C16" s="26">
        <f>SUM(店舗数一覧_2020!C18-店舗数一覧_2019!C16)</f>
        <v>15</v>
      </c>
      <c r="D16" s="26">
        <f>SUM(店舗数一覧_2020!D18-店舗数一覧_2019!D16)</f>
        <v>-2</v>
      </c>
      <c r="E16" s="26">
        <f>SUM(店舗数一覧_2020!E18-店舗数一覧_2019!E16)</f>
        <v>-3</v>
      </c>
      <c r="F16" s="26">
        <f>SUM(店舗数一覧_2020!F18-店舗数一覧_2019!F16)</f>
        <v>2</v>
      </c>
      <c r="G16" s="26">
        <f>SUM(店舗数一覧_2020!G19-店舗数一覧_2019!G16)</f>
        <v>0</v>
      </c>
      <c r="H16" s="26">
        <f t="shared" si="0"/>
        <v>12</v>
      </c>
      <c r="I16" s="26"/>
      <c r="J16" s="27">
        <f>IF((店舗数一覧_2019!C16=0),IF(店舗数一覧_2020!C18=0,"-","★"),(店舗数一覧_2020!C18/店舗数一覧_2019!C16)-1)</f>
        <v>0.23809523809523814</v>
      </c>
      <c r="K16" s="27">
        <f>IF((店舗数一覧_2019!D16=0),IF(店舗数一覧_2020!D18=0,"-","★"),(店舗数一覧_2020!D18/店舗数一覧_2019!D16)-1)</f>
        <v>-4.8780487804878092E-2</v>
      </c>
      <c r="L16" s="27">
        <f>IF((店舗数一覧_2019!E16=0),IF(店舗数一覧_2020!E18=0,"-","★"),(店舗数一覧_2020!E18/店舗数一覧_2019!E16)-1)</f>
        <v>-0.23076923076923073</v>
      </c>
      <c r="M16" s="27">
        <f>IF((店舗数一覧_2019!F16=0),IF(店舗数一覧_2020!F18=0,"-","★"),(店舗数一覧_2020!F18/店舗数一覧_2019!F16)-1)</f>
        <v>0.16666666666666674</v>
      </c>
      <c r="N16" s="27" t="str">
        <f>IF((店舗数一覧_2019!G16=0),IF(店舗数一覧_2020!G18=0,"-","★"),(店舗数一覧_2020!G18/店舗数一覧_2019!G16)-1)</f>
        <v>-</v>
      </c>
      <c r="O16" s="27">
        <f>IF((店舗数一覧_2019!H16=0),IF(店舗数一覧_2020!H18=0,"-","★"),(店舗数一覧_2020!H18/店舗数一覧_2019!H16)-1)</f>
        <v>9.3023255813953432E-2</v>
      </c>
      <c r="P16" s="26"/>
      <c r="Q16" s="26"/>
      <c r="R16" s="26"/>
      <c r="S16" s="26"/>
      <c r="T16" s="26"/>
      <c r="U16" s="26"/>
      <c r="V16" s="26"/>
      <c r="W16" s="26"/>
      <c r="X16" s="26"/>
    </row>
    <row r="17" spans="1:24">
      <c r="A17" s="19" t="s">
        <v>25</v>
      </c>
      <c r="B17" s="20" t="s">
        <v>29</v>
      </c>
      <c r="C17" s="26">
        <f>SUM(店舗数一覧_2020!C19-店舗数一覧_2019!C17)</f>
        <v>-35</v>
      </c>
      <c r="D17" s="26">
        <f>SUM(店舗数一覧_2020!D19-店舗数一覧_2019!D17)</f>
        <v>-16</v>
      </c>
      <c r="E17" s="26">
        <f>SUM(店舗数一覧_2020!E19-店舗数一覧_2019!E17)</f>
        <v>-11</v>
      </c>
      <c r="F17" s="26">
        <f>SUM(店舗数一覧_2020!F19-店舗数一覧_2019!F17)</f>
        <v>2</v>
      </c>
      <c r="G17" s="26">
        <f>SUM(店舗数一覧_2020!G19-店舗数一覧_2019!G17)</f>
        <v>0</v>
      </c>
      <c r="H17" s="26">
        <f t="shared" si="0"/>
        <v>-60</v>
      </c>
      <c r="I17" s="26"/>
      <c r="J17" s="27">
        <f>IF((店舗数一覧_2019!C17=0),IF(店舗数一覧_2020!C19=0,"-","★"),(店舗数一覧_2020!C19/店舗数一覧_2019!C17)-1)</f>
        <v>-0.47945205479452058</v>
      </c>
      <c r="K17" s="27">
        <f>IF((店舗数一覧_2019!D17=0),IF(店舗数一覧_2020!D19=0,"-","★"),(店舗数一覧_2020!D19/店舗数一覧_2019!D17)-1)</f>
        <v>-0.41025641025641024</v>
      </c>
      <c r="L17" s="27">
        <f>IF((店舗数一覧_2019!E17=0),IF(店舗数一覧_2020!E19=0,"-","★"),(店舗数一覧_2020!E19/店舗数一覧_2019!E17)-1)</f>
        <v>-0.73333333333333339</v>
      </c>
      <c r="M17" s="27">
        <f>IF((店舗数一覧_2019!F17=0),IF(店舗数一覧_2020!F19=0,"-","★"),(店舗数一覧_2020!F19/店舗数一覧_2019!F17)-1)</f>
        <v>0.15384615384615374</v>
      </c>
      <c r="N17" s="27" t="str">
        <f>IF((店舗数一覧_2019!G17=0),IF(店舗数一覧_2020!G19=0,"-","★"),(店舗数一覧_2020!G19/店舗数一覧_2019!G17)-1)</f>
        <v>-</v>
      </c>
      <c r="O17" s="27">
        <f>IF((店舗数一覧_2019!H17=0),IF(店舗数一覧_2020!H19=0,"-","★"),(店舗数一覧_2020!H19/店舗数一覧_2019!H17)-1)</f>
        <v>-0.4285714285714286</v>
      </c>
      <c r="P17" s="26"/>
      <c r="Q17" s="26"/>
      <c r="R17" s="26"/>
      <c r="S17" s="26"/>
      <c r="T17" s="26"/>
      <c r="U17" s="26"/>
      <c r="V17" s="26"/>
      <c r="W17" s="26"/>
      <c r="X17" s="26"/>
    </row>
    <row r="18" spans="1:24">
      <c r="A18" s="19" t="s">
        <v>25</v>
      </c>
      <c r="B18" s="20" t="s">
        <v>27</v>
      </c>
      <c r="C18" s="26">
        <f>SUM(店舗数一覧_2020!C20-店舗数一覧_2019!C18)</f>
        <v>60</v>
      </c>
      <c r="D18" s="26">
        <f>SUM(店舗数一覧_2020!D20-店舗数一覧_2019!D18)</f>
        <v>40</v>
      </c>
      <c r="E18" s="26">
        <f>SUM(店舗数一覧_2020!E20-店舗数一覧_2019!E18)</f>
        <v>-5</v>
      </c>
      <c r="F18" s="26">
        <f>SUM(店舗数一覧_2020!F20-店舗数一覧_2019!F18)</f>
        <v>0</v>
      </c>
      <c r="G18" s="26">
        <f>SUM(店舗数一覧_2020!G20-店舗数一覧_2019!G18)</f>
        <v>-1</v>
      </c>
      <c r="H18" s="26">
        <f t="shared" si="0"/>
        <v>94</v>
      </c>
      <c r="I18" s="26"/>
      <c r="J18" s="27">
        <f>IF((店舗数一覧_2019!C18=0),IF(店舗数一覧_2020!C20=0,"-","★"),(店舗数一覧_2020!C20/店舗数一覧_2019!C18)-1)</f>
        <v>1.1764705882352939</v>
      </c>
      <c r="K18" s="27">
        <f>IF((店舗数一覧_2019!D18=0),IF(店舗数一覧_2020!D20=0,"-","★"),(店舗数一覧_2020!D20/店舗数一覧_2019!D18)-1)</f>
        <v>1.3793103448275863</v>
      </c>
      <c r="L18" s="27">
        <f>IF((店舗数一覧_2019!E18=0),IF(店舗数一覧_2020!E20=0,"-","★"),(店舗数一覧_2020!E20/店舗数一覧_2019!E18)-1)</f>
        <v>-0.41666666666666663</v>
      </c>
      <c r="M18" s="27">
        <f>IF((店舗数一覧_2019!F18=0),IF(店舗数一覧_2020!F20=0,"-","★"),(店舗数一覧_2020!F20/店舗数一覧_2019!F18)-1)</f>
        <v>0</v>
      </c>
      <c r="N18" s="27">
        <f>IF((店舗数一覧_2019!G18=0),IF(店舗数一覧_2020!G20=0,"-","★"),(店舗数一覧_2020!G20/店舗数一覧_2019!G18)-1)</f>
        <v>-1</v>
      </c>
      <c r="O18" s="27">
        <f>IF((店舗数一覧_2019!H18=0),IF(店舗数一覧_2020!H20=0,"-","★"),(店舗数一覧_2020!H20/店舗数一覧_2019!H18)-1)</f>
        <v>0.84684684684684686</v>
      </c>
      <c r="P18" s="26"/>
      <c r="Q18" s="26"/>
      <c r="R18" s="26"/>
      <c r="S18" s="26"/>
      <c r="T18" s="26"/>
      <c r="U18" s="26"/>
      <c r="V18" s="26"/>
      <c r="W18" s="26"/>
      <c r="X18" s="26"/>
    </row>
    <row r="19" spans="1:24">
      <c r="A19" s="19" t="s">
        <v>25</v>
      </c>
      <c r="B19" s="20" t="s">
        <v>26</v>
      </c>
      <c r="C19" s="26">
        <f>SUM(店舗数一覧_2020!C21-店舗数一覧_2019!C19)</f>
        <v>-30</v>
      </c>
      <c r="D19" s="26">
        <f>SUM(店舗数一覧_2020!D21-店舗数一覧_2019!D19)</f>
        <v>-6</v>
      </c>
      <c r="E19" s="26">
        <f>SUM(店舗数一覧_2020!E21-店舗数一覧_2019!E19)</f>
        <v>-1</v>
      </c>
      <c r="F19" s="26">
        <f>SUM(店舗数一覧_2020!F21-店舗数一覧_2019!F19)</f>
        <v>-16</v>
      </c>
      <c r="G19" s="26">
        <f>SUM(店舗数一覧_2020!G21-店舗数一覧_2019!G19)</f>
        <v>0</v>
      </c>
      <c r="H19" s="26">
        <f t="shared" si="0"/>
        <v>-53</v>
      </c>
      <c r="I19" s="26"/>
      <c r="J19" s="27">
        <f>IF((店舗数一覧_2019!C19=0),IF(店舗数一覧_2020!C21=0,"-","★"),(店舗数一覧_2020!C21/店舗数一覧_2019!C19)-1)</f>
        <v>-0.379746835443038</v>
      </c>
      <c r="K19" s="27">
        <f>IF((店舗数一覧_2019!D19=0),IF(店舗数一覧_2020!D21=0,"-","★"),(店舗数一覧_2020!D21/店舗数一覧_2019!D19)-1)</f>
        <v>-0.15000000000000002</v>
      </c>
      <c r="L19" s="27">
        <f>IF((店舗数一覧_2019!E19=0),IF(店舗数一覧_2020!E21=0,"-","★"),(店舗数一覧_2020!E21/店舗数一覧_2019!E19)-1)</f>
        <v>-0.11111111111111116</v>
      </c>
      <c r="M19" s="27">
        <f>IF((店舗数一覧_2019!F19=0),IF(店舗数一覧_2020!F21=0,"-","★"),(店舗数一覧_2020!F21/店舗数一覧_2019!F19)-1)</f>
        <v>-0.53333333333333333</v>
      </c>
      <c r="N19" s="27" t="str">
        <f>IF((店舗数一覧_2019!G19=0),IF(店舗数一覧_2020!G21=0,"-","★"),(店舗数一覧_2020!G21/店舗数一覧_2019!G19)-1)</f>
        <v>-</v>
      </c>
      <c r="O19" s="27">
        <f>IF((店舗数一覧_2019!H19=0),IF(店舗数一覧_2020!H21=0,"-","★"),(店舗数一覧_2020!H21/店舗数一覧_2019!H19)-1)</f>
        <v>-0.33544303797468356</v>
      </c>
      <c r="P19" s="26"/>
      <c r="Q19" s="26"/>
      <c r="R19" s="26"/>
      <c r="S19" s="26"/>
      <c r="T19" s="26"/>
      <c r="U19" s="26"/>
      <c r="V19" s="26"/>
      <c r="W19" s="26"/>
      <c r="X19" s="26"/>
    </row>
    <row r="20" spans="1:24">
      <c r="A20" s="19" t="s">
        <v>25</v>
      </c>
      <c r="B20" s="20" t="s">
        <v>28</v>
      </c>
      <c r="C20" s="26">
        <f>SUM(店舗数一覧_2020!C22-店舗数一覧_2019!C20)</f>
        <v>35</v>
      </c>
      <c r="D20" s="26">
        <f>SUM(店舗数一覧_2020!D22-店舗数一覧_2019!D20)</f>
        <v>33</v>
      </c>
      <c r="E20" s="26">
        <f>SUM(店舗数一覧_2020!E22-店舗数一覧_2019!E20)</f>
        <v>0</v>
      </c>
      <c r="F20" s="26">
        <f>SUM(店舗数一覧_2020!F22-店舗数一覧_2019!F20)</f>
        <v>1</v>
      </c>
      <c r="G20" s="26">
        <f>SUM(店舗数一覧_2020!G22-店舗数一覧_2019!G20)</f>
        <v>0</v>
      </c>
      <c r="H20" s="26">
        <f t="shared" si="0"/>
        <v>69</v>
      </c>
      <c r="I20" s="26"/>
      <c r="J20" s="27">
        <f>IF((店舗数一覧_2019!C20=0),IF(店舗数一覧_2020!C22=0,"-","★"),(店舗数一覧_2020!C22/店舗数一覧_2019!C20)-1)</f>
        <v>1.09375</v>
      </c>
      <c r="K20" s="27">
        <f>IF((店舗数一覧_2019!D20=0),IF(店舗数一覧_2020!D22=0,"-","★"),(店舗数一覧_2020!D22/店舗数一覧_2019!D20)-1)</f>
        <v>1.736842105263158</v>
      </c>
      <c r="L20" s="27">
        <f>IF((店舗数一覧_2019!E20=0),IF(店舗数一覧_2020!E22=0,"-","★"),(店舗数一覧_2020!E22/店舗数一覧_2019!E20)-1)</f>
        <v>0</v>
      </c>
      <c r="M20" s="27">
        <f>IF((店舗数一覧_2019!F20=0),IF(店舗数一覧_2020!F22=0,"-","★"),(店舗数一覧_2020!F22/店舗数一覧_2019!F20)-1)</f>
        <v>7.1428571428571397E-2</v>
      </c>
      <c r="N20" s="27" t="str">
        <f>IF((店舗数一覧_2019!G20=0),IF(店舗数一覧_2020!G22=0,"-","★"),(店舗数一覧_2020!G22/店舗数一覧_2019!G20)-1)</f>
        <v>-</v>
      </c>
      <c r="O20" s="27">
        <f>IF((店舗数一覧_2019!H20=0),IF(店舗数一覧_2020!H22=0,"-","★"),(店舗数一覧_2020!H22/店舗数一覧_2019!H20)-1)</f>
        <v>1</v>
      </c>
      <c r="P20" s="26"/>
      <c r="Q20" s="27">
        <f>IF((店舗数一覧_2019!K21=0),IF(店舗数一覧_2020!N23=0,"-","★"),(店舗数一覧_2020!N23/店舗数一覧_2019!K21)-1)</f>
        <v>6.7774936061381075E-2</v>
      </c>
      <c r="R20" s="27">
        <f>IF((店舗数一覧_2019!L21=0),IF(店舗数一覧_2020!O23=0,"-","★"),(店舗数一覧_2020!O23/店舗数一覧_2019!L21)-1)</f>
        <v>0.10000000000000009</v>
      </c>
      <c r="S20" s="27">
        <f>IF((店舗数一覧_2019!M21=0),IF(店舗数一覧_2020!P23=0,"-","★"),(店舗数一覧_2020!P23/店舗数一覧_2019!M21)-1)</f>
        <v>-0.2990654205607477</v>
      </c>
      <c r="T20" s="27">
        <f>IF((店舗数一覧_2019!N21=0),IF(店舗数一覧_2020!Q23=0,"-","★"),(店舗数一覧_2020!Q23/店舗数一覧_2019!N21)-1)</f>
        <v>5.2356020942408321E-2</v>
      </c>
      <c r="U20" s="27">
        <f>IF((店舗数一覧_2019!O21=0),IF(店舗数一覧_2020!R23=0,"-","★"),(店舗数一覧_2020!R23/店舗数一覧_2019!O21)-1)</f>
        <v>0</v>
      </c>
      <c r="V20" s="27">
        <f>IF((店舗数一覧_2019!P21=0),IF(店舗数一覧_2020!S23=0,"-","★"),(店舗数一覧_2020!S23/店舗数一覧_2019!P21)-1)</f>
        <v>5.0890585241730291E-2</v>
      </c>
      <c r="W20" s="26"/>
      <c r="X20" s="26"/>
    </row>
    <row r="21" spans="1:24">
      <c r="A21" s="19" t="s">
        <v>25</v>
      </c>
      <c r="B21" s="20" t="s">
        <v>32</v>
      </c>
      <c r="C21" s="26">
        <f>SUM(店舗数一覧_2020!C23-店舗数一覧_2019!C21)</f>
        <v>8</v>
      </c>
      <c r="D21" s="26">
        <f>SUM(店舗数一覧_2020!D23-店舗数一覧_2019!D21)</f>
        <v>5</v>
      </c>
      <c r="E21" s="26">
        <f>SUM(店舗数一覧_2020!E23-店舗数一覧_2019!E21)</f>
        <v>-10</v>
      </c>
      <c r="F21" s="26">
        <f>SUM(店舗数一覧_2020!F23-店舗数一覧_2019!F21)</f>
        <v>-3</v>
      </c>
      <c r="G21" s="26">
        <f>SUM(店舗数一覧_2020!G23-店舗数一覧_2019!G21)</f>
        <v>0</v>
      </c>
      <c r="H21" s="26">
        <f t="shared" si="0"/>
        <v>0</v>
      </c>
      <c r="I21" s="26"/>
      <c r="J21" s="27">
        <f>IF((店舗数一覧_2019!C21=0),IF(店舗数一覧_2020!C23=0,"-","★"),(店舗数一覧_2020!C23/店舗数一覧_2019!C21)-1)</f>
        <v>0.17391304347826098</v>
      </c>
      <c r="K21" s="27">
        <f>IF((店舗数一覧_2019!D21=0),IF(店舗数一覧_2020!D23=0,"-","★"),(店舗数一覧_2020!D23/店舗数一覧_2019!D21)-1)</f>
        <v>0.14705882352941169</v>
      </c>
      <c r="L21" s="27">
        <f>IF((店舗数一覧_2019!E21=0),IF(店舗数一覧_2020!E23=0,"-","★"),(店舗数一覧_2020!E23/店舗数一覧_2019!E21)-1)</f>
        <v>-0.76923076923076916</v>
      </c>
      <c r="M21" s="27">
        <f>IF((店舗数一覧_2019!F21=0),IF(店舗数一覧_2020!F23=0,"-","★"),(店舗数一覧_2020!F23/店舗数一覧_2019!F21)-1)</f>
        <v>-0.2142857142857143</v>
      </c>
      <c r="N21" s="27" t="str">
        <f>IF((店舗数一覧_2019!G21=0),IF(店舗数一覧_2020!G23=0,"-","★"),(店舗数一覧_2020!G23/店舗数一覧_2019!G21)-1)</f>
        <v>-</v>
      </c>
      <c r="O21" s="27">
        <f>IF((店舗数一覧_2019!H21=0),IF(店舗数一覧_2020!H23=0,"-","★"),(店舗数一覧_2020!H23/店舗数一覧_2019!H21)-1)</f>
        <v>0</v>
      </c>
      <c r="P21" s="26"/>
      <c r="Q21" s="26">
        <f>SUM('店舗数比較(2020)'!C10:C21)</f>
        <v>53</v>
      </c>
      <c r="R21" s="26">
        <f>SUM('店舗数比較(2020)'!D10:D21)</f>
        <v>49</v>
      </c>
      <c r="S21" s="26">
        <f>SUM('店舗数比較(2020)'!E10:E21)</f>
        <v>-32</v>
      </c>
      <c r="T21" s="26">
        <f>SUM('店舗数比較(2020)'!F10:F21)</f>
        <v>10</v>
      </c>
      <c r="U21" s="26">
        <f>SUM('店舗数比較(2020)'!G10:G21)</f>
        <v>0</v>
      </c>
      <c r="V21" s="26">
        <f>SUM(Q21:U21)</f>
        <v>80</v>
      </c>
      <c r="W21" s="26"/>
      <c r="X21" s="26"/>
    </row>
    <row r="22" spans="1:24">
      <c r="A22" s="19" t="s">
        <v>35</v>
      </c>
      <c r="B22" s="20" t="s">
        <v>36</v>
      </c>
      <c r="C22" s="26">
        <f>SUM(店舗数一覧_2020!C25-店舗数一覧_2019!C22)</f>
        <v>1</v>
      </c>
      <c r="D22" s="26">
        <f>SUM(店舗数一覧_2020!D25-店舗数一覧_2019!D22)</f>
        <v>0</v>
      </c>
      <c r="E22" s="26">
        <f>SUM(店舗数一覧_2020!E25-店舗数一覧_2019!E22)</f>
        <v>0</v>
      </c>
      <c r="F22" s="26">
        <f>SUM(店舗数一覧_2020!F25-店舗数一覧_2019!F22)</f>
        <v>0</v>
      </c>
      <c r="G22" s="26">
        <f>SUM(店舗数一覧_2020!G25-店舗数一覧_2019!G22)</f>
        <v>0</v>
      </c>
      <c r="H22" s="26">
        <f t="shared" si="0"/>
        <v>1</v>
      </c>
      <c r="I22" s="26"/>
      <c r="J22" s="27">
        <f>IF((店舗数一覧_2019!C22=0),IF(店舗数一覧_2020!C25=0,"-","★"),(店舗数一覧_2020!C25/店舗数一覧_2019!C22)-1)</f>
        <v>0.25</v>
      </c>
      <c r="K22" s="27">
        <f>IF((店舗数一覧_2019!D22=0),IF(店舗数一覧_2020!D25=0,"-","★"),(店舗数一覧_2020!D25/店舗数一覧_2019!D22)-1)</f>
        <v>0</v>
      </c>
      <c r="L22" s="27">
        <f>IF((店舗数一覧_2019!E22=0),IF(店舗数一覧_2020!E25=0,"-","★"),(店舗数一覧_2020!E25/店舗数一覧_2019!E22)-1)</f>
        <v>0</v>
      </c>
      <c r="M22" s="27" t="str">
        <f>IF((店舗数一覧_2019!F22=0),IF(店舗数一覧_2020!F25=0,"-","★"),(店舗数一覧_2020!F25/店舗数一覧_2019!F22)-1)</f>
        <v>-</v>
      </c>
      <c r="N22" s="27" t="str">
        <f>IF((店舗数一覧_2019!G22=0),IF(店舗数一覧_2020!G25=0,"-","★"),(店舗数一覧_2020!G25/店舗数一覧_2019!G22)-1)</f>
        <v>-</v>
      </c>
      <c r="O22" s="27">
        <f>IF((店舗数一覧_2019!H22=0),IF(店舗数一覧_2020!H25=0,"-","★"),(店舗数一覧_2020!H25/店舗数一覧_2019!H22)-1)</f>
        <v>0.14285714285714279</v>
      </c>
      <c r="P22" s="26"/>
      <c r="Q22" s="26"/>
      <c r="R22" s="26"/>
      <c r="S22" s="26"/>
      <c r="T22" s="26"/>
      <c r="U22" s="26"/>
      <c r="V22" s="26"/>
      <c r="W22" s="26"/>
      <c r="X22" s="26"/>
    </row>
    <row r="23" spans="1:24">
      <c r="A23" s="19" t="s">
        <v>35</v>
      </c>
      <c r="B23" s="20" t="s">
        <v>37</v>
      </c>
      <c r="C23" s="26">
        <f>SUM(店舗数一覧_2020!C26-店舗数一覧_2019!C23)</f>
        <v>0</v>
      </c>
      <c r="D23" s="26">
        <f>SUM(店舗数一覧_2020!D26-店舗数一覧_2019!D23)</f>
        <v>0</v>
      </c>
      <c r="E23" s="26">
        <f>SUM(店舗数一覧_2020!E26-店舗数一覧_2019!E23)</f>
        <v>0</v>
      </c>
      <c r="F23" s="26">
        <f>SUM(店舗数一覧_2020!F26-店舗数一覧_2019!F23)</f>
        <v>0</v>
      </c>
      <c r="G23" s="26">
        <f>SUM(店舗数一覧_2020!G26-店舗数一覧_2019!G23)</f>
        <v>0</v>
      </c>
      <c r="H23" s="26">
        <f t="shared" si="0"/>
        <v>0</v>
      </c>
      <c r="I23" s="26"/>
      <c r="J23" s="27">
        <f>IF((店舗数一覧_2019!C23=0),IF(店舗数一覧_2020!C26=0,"-","★"),(店舗数一覧_2020!C26/店舗数一覧_2019!C23)-1)</f>
        <v>0</v>
      </c>
      <c r="K23" s="27">
        <f>IF((店舗数一覧_2019!D23=0),IF(店舗数一覧_2020!D26=0,"-","★"),(店舗数一覧_2020!D26/店舗数一覧_2019!D23)-1)</f>
        <v>0</v>
      </c>
      <c r="L23" s="27">
        <f>IF((店舗数一覧_2019!E23=0),IF(店舗数一覧_2020!E26=0,"-","★"),(店舗数一覧_2020!E26/店舗数一覧_2019!E23)-1)</f>
        <v>0</v>
      </c>
      <c r="M23" s="27">
        <f>IF((店舗数一覧_2019!F23=0),IF(店舗数一覧_2020!F26=0,"-","★"),(店舗数一覧_2020!F26/店舗数一覧_2019!F23)-1)</f>
        <v>0</v>
      </c>
      <c r="N23" s="27" t="str">
        <f>IF((店舗数一覧_2019!G23=0),IF(店舗数一覧_2020!G26=0,"-","★"),(店舗数一覧_2020!G26/店舗数一覧_2019!G23)-1)</f>
        <v>-</v>
      </c>
      <c r="O23" s="27">
        <f>IF((店舗数一覧_2019!H23=0),IF(店舗数一覧_2020!H26=0,"-","★"),(店舗数一覧_2020!H26/店舗数一覧_2019!H23)-1)</f>
        <v>0</v>
      </c>
      <c r="P23" s="26"/>
      <c r="Q23" s="26"/>
      <c r="R23" s="26"/>
      <c r="S23" s="26"/>
      <c r="T23" s="26"/>
      <c r="U23" s="26"/>
      <c r="V23" s="26"/>
      <c r="W23" s="26"/>
      <c r="X23" s="26"/>
    </row>
    <row r="24" spans="1:24">
      <c r="A24" s="19" t="s">
        <v>35</v>
      </c>
      <c r="B24" s="20" t="s">
        <v>38</v>
      </c>
      <c r="C24" s="26">
        <f>SUM(店舗数一覧_2020!C27-店舗数一覧_2019!C24)</f>
        <v>7</v>
      </c>
      <c r="D24" s="26">
        <f>SUM(店舗数一覧_2020!D27-店舗数一覧_2019!D24)</f>
        <v>17</v>
      </c>
      <c r="E24" s="26">
        <f>SUM(店舗数一覧_2020!E27-店舗数一覧_2019!E24)</f>
        <v>-4</v>
      </c>
      <c r="F24" s="26">
        <f>SUM(店舗数一覧_2020!F27-店舗数一覧_2019!F24)</f>
        <v>-3</v>
      </c>
      <c r="G24" s="26">
        <f>SUM(店舗数一覧_2020!G27-店舗数一覧_2019!G24)</f>
        <v>1</v>
      </c>
      <c r="H24" s="26">
        <f t="shared" si="0"/>
        <v>18</v>
      </c>
      <c r="I24" s="26"/>
      <c r="J24" s="27">
        <f>IF((店舗数一覧_2019!C24=0),IF(店舗数一覧_2020!C27=0,"-","★"),(店舗数一覧_2020!C27/店舗数一覧_2019!C24)-1)</f>
        <v>5.9829059829059839E-2</v>
      </c>
      <c r="K24" s="27">
        <f>IF((店舗数一覧_2019!D24=0),IF(店舗数一覧_2020!D27=0,"-","★"),(店舗数一覧_2020!D27/店舗数一覧_2019!D24)-1)</f>
        <v>0.1588785046728971</v>
      </c>
      <c r="L24" s="27">
        <f>IF((店舗数一覧_2019!E24=0),IF(店舗数一覧_2020!E27=0,"-","★"),(店舗数一覧_2020!E27/店舗数一覧_2019!E24)-1)</f>
        <v>-0.22222222222222221</v>
      </c>
      <c r="M24" s="27">
        <f>IF((店舗数一覧_2019!F24=0),IF(店舗数一覧_2020!F27=0,"-","★"),(店舗数一覧_2020!F27/店舗数一覧_2019!F24)-1)</f>
        <v>-8.108108108108103E-2</v>
      </c>
      <c r="N24" s="27">
        <f>IF((店舗数一覧_2019!G24=0),IF(店舗数一覧_2020!G27=0,"-","★"),(店舗数一覧_2020!G27/店舗数一覧_2019!G24)-1)</f>
        <v>1</v>
      </c>
      <c r="O24" s="27">
        <f>IF((店舗数一覧_2019!H24=0),IF(店舗数一覧_2020!H27=0,"-","★"),(店舗数一覧_2020!H27/店舗数一覧_2019!H24)-1)</f>
        <v>6.4285714285714279E-2</v>
      </c>
      <c r="P24" s="26"/>
      <c r="Q24" s="26"/>
      <c r="R24" s="26"/>
      <c r="S24" s="26"/>
      <c r="T24" s="26"/>
      <c r="U24" s="26"/>
      <c r="V24" s="26"/>
      <c r="W24" s="26"/>
      <c r="X24" s="26"/>
    </row>
    <row r="25" spans="1:24">
      <c r="A25" s="19" t="s">
        <v>35</v>
      </c>
      <c r="B25" s="20" t="s">
        <v>39</v>
      </c>
      <c r="C25" s="26">
        <f>SUM(店舗数一覧_2020!C28-店舗数一覧_2019!C25)</f>
        <v>5</v>
      </c>
      <c r="D25" s="26">
        <f>SUM(店舗数一覧_2020!D28-店舗数一覧_2019!D25)</f>
        <v>2</v>
      </c>
      <c r="E25" s="26">
        <f>SUM(店舗数一覧_2020!E28-店舗数一覧_2019!E25)</f>
        <v>-7</v>
      </c>
      <c r="F25" s="26">
        <f>SUM(店舗数一覧_2020!F28-店舗数一覧_2019!F25)</f>
        <v>2</v>
      </c>
      <c r="G25" s="26">
        <f>SUM(店舗数一覧_2020!G28-店舗数一覧_2019!G25)</f>
        <v>0</v>
      </c>
      <c r="H25" s="26">
        <f t="shared" si="0"/>
        <v>2</v>
      </c>
      <c r="I25" s="26"/>
      <c r="J25" s="27">
        <f>IF((店舗数一覧_2019!C25=0),IF(店舗数一覧_2020!C28=0,"-","★"),(店舗数一覧_2020!C28/店舗数一覧_2019!C25)-1)</f>
        <v>0.1063829787234043</v>
      </c>
      <c r="K25" s="27">
        <f>IF((店舗数一覧_2019!D25=0),IF(店舗数一覧_2020!D28=0,"-","★"),(店舗数一覧_2020!D28/店舗数一覧_2019!D25)-1)</f>
        <v>4.4444444444444509E-2</v>
      </c>
      <c r="L25" s="27">
        <f>IF((店舗数一覧_2019!E25=0),IF(店舗数一覧_2020!E28=0,"-","★"),(店舗数一覧_2020!E28/店舗数一覧_2019!E25)-1)</f>
        <v>-0.31818181818181823</v>
      </c>
      <c r="M25" s="27">
        <f>IF((店舗数一覧_2019!F25=0),IF(店舗数一覧_2020!F28=0,"-","★"),(店舗数一覧_2020!F28/店舗数一覧_2019!F25)-1)</f>
        <v>0.18181818181818188</v>
      </c>
      <c r="N25" s="27" t="str">
        <f>IF((店舗数一覧_2019!G25=0),IF(店舗数一覧_2020!G28=0,"-","★"),(店舗数一覧_2020!G28/店舗数一覧_2019!G25)-1)</f>
        <v>-</v>
      </c>
      <c r="O25" s="27">
        <f>IF((店舗数一覧_2019!H25=0),IF(店舗数一覧_2020!H28=0,"-","★"),(店舗数一覧_2020!H28/店舗数一覧_2019!H25)-1)</f>
        <v>1.6000000000000014E-2</v>
      </c>
      <c r="P25" s="26"/>
      <c r="Q25" s="26"/>
      <c r="R25" s="26"/>
      <c r="S25" s="26"/>
      <c r="T25" s="26"/>
      <c r="U25" s="26"/>
      <c r="V25" s="26"/>
      <c r="W25" s="26"/>
      <c r="X25" s="26"/>
    </row>
    <row r="26" spans="1:24">
      <c r="A26" s="19" t="s">
        <v>35</v>
      </c>
      <c r="B26" s="20" t="s">
        <v>40</v>
      </c>
      <c r="C26" s="26">
        <f>SUM(店舗数一覧_2020!C29-店舗数一覧_2019!C26)</f>
        <v>0</v>
      </c>
      <c r="D26" s="26">
        <f>SUM(店舗数一覧_2020!D29-店舗数一覧_2019!D26)</f>
        <v>0</v>
      </c>
      <c r="E26" s="26">
        <f>SUM(店舗数一覧_2020!E29-店舗数一覧_2019!E26)</f>
        <v>0</v>
      </c>
      <c r="F26" s="26">
        <f>SUM(店舗数一覧_2020!F29-店舗数一覧_2019!F26)</f>
        <v>0</v>
      </c>
      <c r="G26" s="26">
        <f>SUM(店舗数一覧_2020!G29-店舗数一覧_2019!G26)</f>
        <v>0</v>
      </c>
      <c r="H26" s="26">
        <f t="shared" si="0"/>
        <v>0</v>
      </c>
      <c r="I26" s="26"/>
      <c r="J26" s="27">
        <f>IF((店舗数一覧_2019!C26=0),IF(店舗数一覧_2020!C29=0,"-","★"),(店舗数一覧_2020!C29/店舗数一覧_2019!C26)-1)</f>
        <v>0</v>
      </c>
      <c r="K26" s="27">
        <f>IF((店舗数一覧_2019!D26=0),IF(店舗数一覧_2020!D29=0,"-","★"),(店舗数一覧_2020!D29/店舗数一覧_2019!D26)-1)</f>
        <v>0</v>
      </c>
      <c r="L26" s="27">
        <f>IF((店舗数一覧_2019!E26=0),IF(店舗数一覧_2020!E29=0,"-","★"),(店舗数一覧_2020!E29/店舗数一覧_2019!E26)-1)</f>
        <v>0</v>
      </c>
      <c r="M26" s="27">
        <f>IF((店舗数一覧_2019!F26=0),IF(店舗数一覧_2020!F29=0,"-","★"),(店舗数一覧_2020!F29/店舗数一覧_2019!F26)-1)</f>
        <v>0</v>
      </c>
      <c r="N26" s="27" t="str">
        <f>IF((店舗数一覧_2019!G26=0),IF(店舗数一覧_2020!G29=0,"-","★"),(店舗数一覧_2020!G29/店舗数一覧_2019!G26)-1)</f>
        <v>-</v>
      </c>
      <c r="O26" s="27">
        <f>IF((店舗数一覧_2019!H26=0),IF(店舗数一覧_2020!H29=0,"-","★"),(店舗数一覧_2020!H29/店舗数一覧_2019!H26)-1)</f>
        <v>0</v>
      </c>
      <c r="P26" s="26"/>
      <c r="Q26" s="26"/>
      <c r="R26" s="26"/>
      <c r="S26" s="26"/>
      <c r="T26" s="26"/>
      <c r="U26" s="26"/>
      <c r="V26" s="26"/>
      <c r="W26" s="26"/>
      <c r="X26" s="26"/>
    </row>
    <row r="27" spans="1:24">
      <c r="A27" s="19" t="s">
        <v>35</v>
      </c>
      <c r="B27" s="28" t="s">
        <v>41</v>
      </c>
      <c r="C27" s="26">
        <f>SUM(店舗数一覧_2020!C30-店舗数一覧_2019!C27)</f>
        <v>0</v>
      </c>
      <c r="D27" s="26">
        <f>SUM(店舗数一覧_2020!D30-店舗数一覧_2019!D27)</f>
        <v>0</v>
      </c>
      <c r="E27" s="26">
        <f>SUM(店舗数一覧_2020!E30-店舗数一覧_2019!E27)</f>
        <v>0</v>
      </c>
      <c r="F27" s="26">
        <f>SUM(店舗数一覧_2020!F30-店舗数一覧_2019!F27)</f>
        <v>0</v>
      </c>
      <c r="G27" s="26">
        <f>SUM(店舗数一覧_2020!G30-店舗数一覧_2019!G27)</f>
        <v>0</v>
      </c>
      <c r="H27" s="26">
        <f t="shared" si="0"/>
        <v>0</v>
      </c>
      <c r="I27" s="26"/>
      <c r="J27" s="27">
        <f>IF((店舗数一覧_2019!C27=0),IF(店舗数一覧_2020!C30=0,"-","★"),(店舗数一覧_2020!C30/店舗数一覧_2019!C27)-1)</f>
        <v>0</v>
      </c>
      <c r="K27" s="27">
        <f>IF((店舗数一覧_2019!D27=0),IF(店舗数一覧_2020!D30=0,"-","★"),(店舗数一覧_2020!D30/店舗数一覧_2019!D27)-1)</f>
        <v>0</v>
      </c>
      <c r="L27" s="27" t="str">
        <f>IF((店舗数一覧_2019!E27=0),IF(店舗数一覧_2020!E30=0,"-","★"),(店舗数一覧_2020!E30/店舗数一覧_2019!E27)-1)</f>
        <v>-</v>
      </c>
      <c r="M27" s="27">
        <f>IF((店舗数一覧_2019!F27=0),IF(店舗数一覧_2020!F30=0,"-","★"),(店舗数一覧_2020!F30/店舗数一覧_2019!F27)-1)</f>
        <v>0</v>
      </c>
      <c r="N27" s="27" t="str">
        <f>IF((店舗数一覧_2019!G27=0),IF(店舗数一覧_2020!G30=0,"-","★"),(店舗数一覧_2020!G30/店舗数一覧_2019!G27)-1)</f>
        <v>-</v>
      </c>
      <c r="O27" s="27">
        <f>IF((店舗数一覧_2019!H27=0),IF(店舗数一覧_2020!H30=0,"-","★"),(店舗数一覧_2020!H30/店舗数一覧_2019!H27)-1)</f>
        <v>0</v>
      </c>
      <c r="P27" s="26"/>
      <c r="Q27" s="26"/>
      <c r="R27" s="26"/>
      <c r="S27" s="26"/>
      <c r="T27" s="26"/>
      <c r="U27" s="26"/>
      <c r="V27" s="26"/>
      <c r="W27" s="26"/>
      <c r="X27" s="26"/>
    </row>
    <row r="28" spans="1:24">
      <c r="A28" s="19" t="s">
        <v>35</v>
      </c>
      <c r="B28" s="29" t="s">
        <v>42</v>
      </c>
      <c r="C28" s="26">
        <f>SUM(店舗数一覧_2020!C31-店舗数一覧_2019!C28)</f>
        <v>1</v>
      </c>
      <c r="D28" s="26">
        <f>SUM(店舗数一覧_2020!D31-店舗数一覧_2019!D28)</f>
        <v>1</v>
      </c>
      <c r="E28" s="26">
        <f>SUM(店舗数一覧_2020!E31-店舗数一覧_2019!E28)</f>
        <v>-1</v>
      </c>
      <c r="F28" s="26">
        <f>SUM(店舗数一覧_2020!F31-店舗数一覧_2019!F28)</f>
        <v>0</v>
      </c>
      <c r="G28" s="26">
        <f>SUM(店舗数一覧_2020!G31-店舗数一覧_2019!G28)</f>
        <v>0</v>
      </c>
      <c r="H28" s="26">
        <f t="shared" si="0"/>
        <v>1</v>
      </c>
      <c r="I28" s="26"/>
      <c r="J28" s="27">
        <f>IF((店舗数一覧_2019!C28=0),IF(店舗数一覧_2020!C31=0,"-","★"),(店舗数一覧_2020!C31/店舗数一覧_2019!C28)-1)</f>
        <v>0.11111111111111116</v>
      </c>
      <c r="K28" s="27">
        <f>IF((店舗数一覧_2019!D28=0),IF(店舗数一覧_2020!D31=0,"-","★"),(店舗数一覧_2020!D31/店舗数一覧_2019!D28)-1)</f>
        <v>0.33333333333333326</v>
      </c>
      <c r="L28" s="27">
        <f>IF((店舗数一覧_2019!E28=0),IF(店舗数一覧_2020!E31=0,"-","★"),(店舗数一覧_2020!E31/店舗数一覧_2019!E28)-1)</f>
        <v>-0.11111111111111116</v>
      </c>
      <c r="M28" s="27">
        <f>IF((店舗数一覧_2019!F28=0),IF(店舗数一覧_2020!F31=0,"-","★"),(店舗数一覧_2020!F31/店舗数一覧_2019!F28)-1)</f>
        <v>0</v>
      </c>
      <c r="N28" s="27" t="str">
        <f>IF((店舗数一覧_2019!G28=0),IF(店舗数一覧_2020!G31=0,"-","★"),(店舗数一覧_2020!G31/店舗数一覧_2019!G28)-1)</f>
        <v>-</v>
      </c>
      <c r="O28" s="27">
        <f>IF((店舗数一覧_2019!H28=0),IF(店舗数一覧_2020!H31=0,"-","★"),(店舗数一覧_2020!H31/店舗数一覧_2019!H28)-1)</f>
        <v>4.5454545454545414E-2</v>
      </c>
      <c r="P28" s="26"/>
      <c r="Q28" s="26"/>
      <c r="R28" s="26"/>
      <c r="S28" s="26"/>
      <c r="T28" s="26"/>
      <c r="U28" s="26"/>
      <c r="V28" s="26"/>
      <c r="W28" s="26"/>
      <c r="X28" s="26"/>
    </row>
    <row r="29" spans="1:24">
      <c r="A29" s="19" t="s">
        <v>35</v>
      </c>
      <c r="B29" s="25" t="s">
        <v>43</v>
      </c>
      <c r="C29" s="26">
        <f>SUM(店舗数一覧_2020!C32-店舗数一覧_2019!C29)</f>
        <v>0</v>
      </c>
      <c r="D29" s="26">
        <f>SUM(店舗数一覧_2020!D32-店舗数一覧_2019!D29)</f>
        <v>1</v>
      </c>
      <c r="E29" s="26">
        <f>SUM(店舗数一覧_2020!E32-店舗数一覧_2019!E29)</f>
        <v>0</v>
      </c>
      <c r="F29" s="26">
        <f>SUM(店舗数一覧_2020!F32-店舗数一覧_2019!F29)</f>
        <v>0</v>
      </c>
      <c r="G29" s="26">
        <f>SUM(店舗数一覧_2020!G32-店舗数一覧_2019!G29)</f>
        <v>0</v>
      </c>
      <c r="H29" s="26">
        <f t="shared" si="0"/>
        <v>1</v>
      </c>
      <c r="I29" s="26"/>
      <c r="J29" s="27">
        <f>IF((店舗数一覧_2019!C29=0),IF(店舗数一覧_2020!C32=0,"-","★"),(店舗数一覧_2020!C32/店舗数一覧_2019!C29)-1)</f>
        <v>0</v>
      </c>
      <c r="K29" s="27">
        <f>IF((店舗数一覧_2019!D29=0),IF(店舗数一覧_2020!D32=0,"-","★"),(店舗数一覧_2020!D32/店舗数一覧_2019!D29)-1)</f>
        <v>1</v>
      </c>
      <c r="L29" s="27" t="str">
        <f>IF((店舗数一覧_2019!E29=0),IF(店舗数一覧_2020!E32=0,"-","★"),(店舗数一覧_2020!E32/店舗数一覧_2019!E29)-1)</f>
        <v>-</v>
      </c>
      <c r="M29" s="27" t="str">
        <f>IF((店舗数一覧_2019!F29=0),IF(店舗数一覧_2020!F32=0,"-","★"),(店舗数一覧_2020!F32/店舗数一覧_2019!F29)-1)</f>
        <v>-</v>
      </c>
      <c r="N29" s="27" t="str">
        <f>IF((店舗数一覧_2019!G29=0),IF(店舗数一覧_2020!G32=0,"-","★"),(店舗数一覧_2020!G32/店舗数一覧_2019!G29)-1)</f>
        <v>-</v>
      </c>
      <c r="O29" s="27">
        <f>IF((店舗数一覧_2019!H29=0),IF(店舗数一覧_2020!H32=0,"-","★"),(店舗数一覧_2020!H32/店舗数一覧_2019!H29)-1)</f>
        <v>0.5</v>
      </c>
      <c r="P29" s="26"/>
      <c r="Q29" s="26"/>
      <c r="R29" s="26"/>
      <c r="S29" s="26"/>
      <c r="T29" s="26"/>
      <c r="U29" s="26"/>
      <c r="V29" s="26"/>
      <c r="W29" s="26"/>
      <c r="X29" s="26"/>
    </row>
    <row r="30" spans="1:24">
      <c r="A30" s="19" t="s">
        <v>35</v>
      </c>
      <c r="B30" s="20" t="s">
        <v>44</v>
      </c>
      <c r="C30" s="26">
        <f>SUM(店舗数一覧_2020!C33-店舗数一覧_2019!C30)</f>
        <v>0</v>
      </c>
      <c r="D30" s="26">
        <f>SUM(店舗数一覧_2020!D33-店舗数一覧_2019!D30)</f>
        <v>1</v>
      </c>
      <c r="E30" s="26">
        <f>SUM(店舗数一覧_2020!E33-店舗数一覧_2019!E30)</f>
        <v>0</v>
      </c>
      <c r="F30" s="26">
        <f>SUM(店舗数一覧_2020!F33-店舗数一覧_2019!F30)</f>
        <v>0</v>
      </c>
      <c r="G30" s="26">
        <f>SUM(店舗数一覧_2020!G33-店舗数一覧_2019!G30)</f>
        <v>0</v>
      </c>
      <c r="H30" s="26">
        <f t="shared" si="0"/>
        <v>1</v>
      </c>
      <c r="I30" s="26"/>
      <c r="J30" s="27">
        <f>IF((店舗数一覧_2019!C30=0),IF(店舗数一覧_2020!C33=0,"-","★"),(店舗数一覧_2020!C33/店舗数一覧_2019!C30)-1)</f>
        <v>0</v>
      </c>
      <c r="K30" s="27">
        <f>IF((店舗数一覧_2019!D30=0),IF(店舗数一覧_2020!D33=0,"-","★"),(店舗数一覧_2020!D33/店舗数一覧_2019!D30)-1)</f>
        <v>1</v>
      </c>
      <c r="L30" s="27" t="str">
        <f>IF((店舗数一覧_2019!E30=0),IF(店舗数一覧_2020!E33=0,"-","★"),(店舗数一覧_2020!E33/店舗数一覧_2019!E30)-1)</f>
        <v>-</v>
      </c>
      <c r="M30" s="27" t="str">
        <f>IF((店舗数一覧_2019!F30=0),IF(店舗数一覧_2020!F33=0,"-","★"),(店舗数一覧_2020!F33/店舗数一覧_2019!F30)-1)</f>
        <v>-</v>
      </c>
      <c r="N30" s="27" t="str">
        <f>IF((店舗数一覧_2019!G30=0),IF(店舗数一覧_2020!G33=0,"-","★"),(店舗数一覧_2020!G33/店舗数一覧_2019!G30)-1)</f>
        <v>-</v>
      </c>
      <c r="O30" s="27">
        <f>IF((店舗数一覧_2019!H30=0),IF(店舗数一覧_2020!H33=0,"-","★"),(店舗数一覧_2020!H33/店舗数一覧_2019!H30)-1)</f>
        <v>0.19999999999999996</v>
      </c>
      <c r="P30" s="26"/>
      <c r="Q30" s="26"/>
      <c r="R30" s="26"/>
      <c r="S30" s="26"/>
      <c r="T30" s="26"/>
      <c r="U30" s="26"/>
      <c r="V30" s="26"/>
      <c r="W30" s="26"/>
      <c r="X30" s="26"/>
    </row>
    <row r="31" spans="1:24">
      <c r="A31" s="19" t="s">
        <v>35</v>
      </c>
      <c r="B31" s="20" t="s">
        <v>45</v>
      </c>
      <c r="C31" s="26">
        <f>SUM(店舗数一覧_2020!C34-店舗数一覧_2019!C31)</f>
        <v>6</v>
      </c>
      <c r="D31" s="26">
        <f>SUM(店舗数一覧_2020!D34-店舗数一覧_2019!D31)</f>
        <v>3</v>
      </c>
      <c r="E31" s="26">
        <f>SUM(店舗数一覧_2020!E34-店舗数一覧_2019!E31)</f>
        <v>-2</v>
      </c>
      <c r="F31" s="26">
        <f>SUM(店舗数一覧_2020!F34-店舗数一覧_2019!F31)</f>
        <v>1</v>
      </c>
      <c r="G31" s="26">
        <f>SUM(店舗数一覧_2020!G34-店舗数一覧_2019!G31)</f>
        <v>0</v>
      </c>
      <c r="H31" s="26">
        <f t="shared" si="0"/>
        <v>8</v>
      </c>
      <c r="I31" s="26"/>
      <c r="J31" s="27">
        <f>IF((店舗数一覧_2019!C31=0),IF(店舗数一覧_2020!C34=0,"-","★"),(店舗数一覧_2020!C34/店舗数一覧_2019!C31)-1)</f>
        <v>8.5714285714285632E-2</v>
      </c>
      <c r="K31" s="27">
        <f>IF((店舗数一覧_2019!D31=0),IF(店舗数一覧_2020!D34=0,"-","★"),(店舗数一覧_2020!D34/店舗数一覧_2019!D31)-1)</f>
        <v>4.6875E-2</v>
      </c>
      <c r="L31" s="27">
        <f>IF((店舗数一覧_2019!E31=0),IF(店舗数一覧_2020!E34=0,"-","★"),(店舗数一覧_2020!E34/店舗数一覧_2019!E31)-1)</f>
        <v>-0.1428571428571429</v>
      </c>
      <c r="M31" s="27">
        <f>IF((店舗数一覧_2019!F31=0),IF(店舗数一覧_2020!F34=0,"-","★"),(店舗数一覧_2020!F34/店舗数一覧_2019!F31)-1)</f>
        <v>0.11111111111111116</v>
      </c>
      <c r="N31" s="27">
        <f>IF((店舗数一覧_2019!G31=0),IF(店舗数一覧_2020!G34=0,"-","★"),(店舗数一覧_2020!G34/店舗数一覧_2019!G31)-1)</f>
        <v>0</v>
      </c>
      <c r="O31" s="27">
        <f>IF((店舗数一覧_2019!H31=0),IF(店舗数一覧_2020!H34=0,"-","★"),(店舗数一覧_2020!H34/店舗数一覧_2019!H31)-1)</f>
        <v>5.0632911392405111E-2</v>
      </c>
      <c r="P31" s="26"/>
      <c r="Q31" s="26"/>
      <c r="R31" s="26"/>
      <c r="S31" s="26"/>
      <c r="T31" s="26"/>
      <c r="U31" s="26"/>
      <c r="V31" s="26"/>
      <c r="W31" s="26"/>
      <c r="X31" s="26"/>
    </row>
    <row r="32" spans="1:24">
      <c r="A32" s="19" t="s">
        <v>35</v>
      </c>
      <c r="B32" s="25" t="s">
        <v>46</v>
      </c>
      <c r="C32" s="26">
        <f>SUM(店舗数一覧_2020!C35-店舗数一覧_2019!C32)</f>
        <v>0</v>
      </c>
      <c r="D32" s="26">
        <f>SUM(店舗数一覧_2020!D35-店舗数一覧_2019!D32)</f>
        <v>0</v>
      </c>
      <c r="E32" s="26">
        <f>SUM(店舗数一覧_2020!E35-店舗数一覧_2019!E32)</f>
        <v>0</v>
      </c>
      <c r="F32" s="26">
        <f>SUM(店舗数一覧_2020!F35-店舗数一覧_2019!F32)</f>
        <v>0</v>
      </c>
      <c r="G32" s="26">
        <f>SUM(店舗数一覧_2020!G35-店舗数一覧_2019!G32)</f>
        <v>0</v>
      </c>
      <c r="H32" s="26">
        <f t="shared" si="0"/>
        <v>0</v>
      </c>
      <c r="I32" s="26"/>
      <c r="J32" s="27">
        <f>IF((店舗数一覧_2019!C32=0),IF(店舗数一覧_2020!C35=0,"-","★"),(店舗数一覧_2020!C35/店舗数一覧_2019!C32)-1)</f>
        <v>0</v>
      </c>
      <c r="K32" s="27">
        <f>IF((店舗数一覧_2019!D32=0),IF(店舗数一覧_2020!D35=0,"-","★"),(店舗数一覧_2020!D35/店舗数一覧_2019!D32)-1)</f>
        <v>0</v>
      </c>
      <c r="L32" s="27" t="str">
        <f>IF((店舗数一覧_2019!E32=0),IF(店舗数一覧_2020!E35=0,"-","★"),(店舗数一覧_2020!E35/店舗数一覧_2019!E32)-1)</f>
        <v>-</v>
      </c>
      <c r="M32" s="27" t="str">
        <f>IF((店舗数一覧_2019!F32=0),IF(店舗数一覧_2020!F35=0,"-","★"),(店舗数一覧_2020!F35/店舗数一覧_2019!F32)-1)</f>
        <v>-</v>
      </c>
      <c r="N32" s="27" t="str">
        <f>IF((店舗数一覧_2019!G32=0),IF(店舗数一覧_2020!G35=0,"-","★"),(店舗数一覧_2020!G35/店舗数一覧_2019!G32)-1)</f>
        <v>-</v>
      </c>
      <c r="O32" s="27">
        <f>IF((店舗数一覧_2019!H32=0),IF(店舗数一覧_2020!H35=0,"-","★"),(店舗数一覧_2020!H35/店舗数一覧_2019!H32)-1)</f>
        <v>0</v>
      </c>
      <c r="P32" s="26"/>
      <c r="Q32" s="26"/>
      <c r="R32" s="26"/>
      <c r="S32" s="26"/>
      <c r="T32" s="26"/>
      <c r="U32" s="26"/>
      <c r="V32" s="26"/>
      <c r="W32" s="26"/>
      <c r="X32" s="26"/>
    </row>
    <row r="33" spans="1:24">
      <c r="A33" s="19" t="s">
        <v>35</v>
      </c>
      <c r="B33" s="25" t="s">
        <v>47</v>
      </c>
      <c r="C33" s="26">
        <f>SUM(店舗数一覧_2020!C36-店舗数一覧_2019!C33)</f>
        <v>0</v>
      </c>
      <c r="D33" s="26">
        <f>SUM(店舗数一覧_2020!D36-店舗数一覧_2019!D33)</f>
        <v>0</v>
      </c>
      <c r="E33" s="26">
        <f>SUM(店舗数一覧_2020!E36-店舗数一覧_2019!E33)</f>
        <v>0</v>
      </c>
      <c r="F33" s="26">
        <f>SUM(店舗数一覧_2020!F36-店舗数一覧_2019!F33)</f>
        <v>0</v>
      </c>
      <c r="G33" s="26">
        <f>SUM(店舗数一覧_2020!G36-店舗数一覧_2019!G33)</f>
        <v>0</v>
      </c>
      <c r="H33" s="26">
        <f t="shared" si="0"/>
        <v>0</v>
      </c>
      <c r="I33" s="26"/>
      <c r="J33" s="27">
        <f>IF((店舗数一覧_2019!C33=0),IF(店舗数一覧_2020!C36=0,"-","★"),(店舗数一覧_2020!C36/店舗数一覧_2019!C33)-1)</f>
        <v>0</v>
      </c>
      <c r="K33" s="27">
        <f>IF((店舗数一覧_2019!D33=0),IF(店舗数一覧_2020!D36=0,"-","★"),(店舗数一覧_2020!D36/店舗数一覧_2019!D33)-1)</f>
        <v>0</v>
      </c>
      <c r="L33" s="27" t="str">
        <f>IF((店舗数一覧_2019!E33=0),IF(店舗数一覧_2020!E36=0,"-","★"),(店舗数一覧_2020!E36/店舗数一覧_2019!E33)-1)</f>
        <v>-</v>
      </c>
      <c r="M33" s="27" t="str">
        <f>IF((店舗数一覧_2019!F33=0),IF(店舗数一覧_2020!F36=0,"-","★"),(店舗数一覧_2020!F36/店舗数一覧_2019!F33)-1)</f>
        <v>-</v>
      </c>
      <c r="N33" s="27" t="str">
        <f>IF((店舗数一覧_2019!G33=0),IF(店舗数一覧_2020!G36=0,"-","★"),(店舗数一覧_2020!G36/店舗数一覧_2019!G33)-1)</f>
        <v>-</v>
      </c>
      <c r="O33" s="27">
        <f>IF((店舗数一覧_2019!H33=0),IF(店舗数一覧_2020!H36=0,"-","★"),(店舗数一覧_2020!H36/店舗数一覧_2019!H33)-1)</f>
        <v>0</v>
      </c>
      <c r="P33" s="26"/>
      <c r="Q33" s="26"/>
      <c r="R33" s="26"/>
      <c r="S33" s="26"/>
      <c r="T33" s="26"/>
      <c r="U33" s="26"/>
      <c r="V33" s="26"/>
      <c r="W33" s="26"/>
      <c r="X33" s="26"/>
    </row>
    <row r="34" spans="1:24">
      <c r="A34" s="19" t="s">
        <v>35</v>
      </c>
      <c r="B34" s="20" t="s">
        <v>48</v>
      </c>
      <c r="C34" s="26">
        <f>SUM(店舗数一覧_2020!C37-店舗数一覧_2019!C34)</f>
        <v>3</v>
      </c>
      <c r="D34" s="26">
        <f>SUM(店舗数一覧_2020!D37-店舗数一覧_2019!D34)</f>
        <v>1</v>
      </c>
      <c r="E34" s="26">
        <f>SUM(店舗数一覧_2020!E37-店舗数一覧_2019!E34)</f>
        <v>-3</v>
      </c>
      <c r="F34" s="26">
        <f>SUM(店舗数一覧_2020!F37-店舗数一覧_2019!F34)</f>
        <v>2</v>
      </c>
      <c r="G34" s="26">
        <f>SUM(店舗数一覧_2020!G37-店舗数一覧_2019!G34)</f>
        <v>-1</v>
      </c>
      <c r="H34" s="26">
        <f t="shared" si="0"/>
        <v>2</v>
      </c>
      <c r="I34" s="26"/>
      <c r="J34" s="27">
        <f>IF((店舗数一覧_2019!C34=0),IF(店舗数一覧_2020!C37=0,"-","★"),(店舗数一覧_2020!C37/店舗数一覧_2019!C34)-1)</f>
        <v>6.6666666666666652E-2</v>
      </c>
      <c r="K34" s="27">
        <f>IF((店舗数一覧_2019!D34=0),IF(店舗数一覧_2020!D37=0,"-","★"),(店舗数一覧_2020!D37/店舗数一覧_2019!D34)-1)</f>
        <v>2.4999999999999911E-2</v>
      </c>
      <c r="L34" s="27">
        <f>IF((店舗数一覧_2019!E34=0),IF(店舗数一覧_2020!E37=0,"-","★"),(店舗数一覧_2020!E37/店舗数一覧_2019!E34)-1)</f>
        <v>-0.4285714285714286</v>
      </c>
      <c r="M34" s="27">
        <f>IF((店舗数一覧_2019!F34=0),IF(店舗数一覧_2020!F37=0,"-","★"),(店舗数一覧_2020!F37/店舗数一覧_2019!F34)-1)</f>
        <v>0.28571428571428581</v>
      </c>
      <c r="N34" s="27">
        <f>IF((店舗数一覧_2019!G34=0),IF(店舗数一覧_2020!G37=0,"-","★"),(店舗数一覧_2020!G37/店舗数一覧_2019!G34)-1)</f>
        <v>-1</v>
      </c>
      <c r="O34" s="27">
        <f>IF((店舗数一覧_2019!H34=0),IF(店舗数一覧_2020!H37=0,"-","★"),(店舗数一覧_2020!H37/店舗数一覧_2019!H34)-1)</f>
        <v>2.0000000000000018E-2</v>
      </c>
      <c r="P34" s="26"/>
      <c r="Q34" s="26"/>
      <c r="R34" s="26"/>
      <c r="S34" s="26"/>
      <c r="T34" s="26"/>
      <c r="U34" s="26"/>
      <c r="V34" s="26"/>
      <c r="W34" s="26"/>
      <c r="X34" s="26"/>
    </row>
    <row r="35" spans="1:24">
      <c r="A35" s="19" t="s">
        <v>35</v>
      </c>
      <c r="B35" s="28" t="s">
        <v>49</v>
      </c>
      <c r="C35" s="26">
        <f>SUM(店舗数一覧_2020!C38-店舗数一覧_2019!C35)</f>
        <v>6</v>
      </c>
      <c r="D35" s="26">
        <f>SUM(店舗数一覧_2020!D38-店舗数一覧_2019!D35)</f>
        <v>0</v>
      </c>
      <c r="E35" s="26">
        <f>SUM(店舗数一覧_2020!E38-店舗数一覧_2019!E35)</f>
        <v>-4</v>
      </c>
      <c r="F35" s="26">
        <f>SUM(店舗数一覧_2020!F38-店舗数一覧_2019!F35)</f>
        <v>0</v>
      </c>
      <c r="G35" s="26">
        <f>SUM(店舗数一覧_2020!G38-店舗数一覧_2019!G35)</f>
        <v>0</v>
      </c>
      <c r="H35" s="26">
        <f t="shared" ref="H35:H66" si="1">SUM(C35:G35)</f>
        <v>2</v>
      </c>
      <c r="I35" s="26"/>
      <c r="J35" s="27">
        <f>IF((店舗数一覧_2019!C35=0),IF(店舗数一覧_2020!C38=0,"-","★"),(店舗数一覧_2020!C38/店舗数一覧_2019!C35)-1)</f>
        <v>6.25E-2</v>
      </c>
      <c r="K35" s="27">
        <f>IF((店舗数一覧_2019!D35=0),IF(店舗数一覧_2020!D38=0,"-","★"),(店舗数一覧_2020!D38/店舗数一覧_2019!D35)-1)</f>
        <v>0</v>
      </c>
      <c r="L35" s="27">
        <f>IF((店舗数一覧_2019!E35=0),IF(店舗数一覧_2020!E38=0,"-","★"),(店舗数一覧_2020!E38/店舗数一覧_2019!E35)-1)</f>
        <v>-0.26666666666666672</v>
      </c>
      <c r="M35" s="27">
        <f>IF((店舗数一覧_2019!F35=0),IF(店舗数一覧_2020!F38=0,"-","★"),(店舗数一覧_2020!F38/店舗数一覧_2019!F35)-1)</f>
        <v>0</v>
      </c>
      <c r="N35" s="27">
        <f>IF((店舗数一覧_2019!G35=0),IF(店舗数一覧_2020!G38=0,"-","★"),(店舗数一覧_2020!G38/店舗数一覧_2019!G35)-1)</f>
        <v>0</v>
      </c>
      <c r="O35" s="27">
        <f>IF((店舗数一覧_2019!H35=0),IF(店舗数一覧_2020!H38=0,"-","★"),(店舗数一覧_2020!H38/店舗数一覧_2019!H35)-1)</f>
        <v>8.6580086580085869E-3</v>
      </c>
      <c r="P35" s="26"/>
      <c r="Q35" s="26"/>
      <c r="R35" s="26"/>
      <c r="S35" s="26"/>
      <c r="T35" s="26"/>
      <c r="U35" s="26"/>
      <c r="V35" s="26"/>
      <c r="W35" s="26"/>
      <c r="X35" s="26"/>
    </row>
    <row r="36" spans="1:24">
      <c r="A36" s="19" t="s">
        <v>35</v>
      </c>
      <c r="B36" s="20" t="s">
        <v>50</v>
      </c>
      <c r="C36" s="26">
        <f>SUM(店舗数一覧_2020!C39-店舗数一覧_2019!C36)</f>
        <v>4</v>
      </c>
      <c r="D36" s="26">
        <f>SUM(店舗数一覧_2020!D39-店舗数一覧_2019!D36)</f>
        <v>1</v>
      </c>
      <c r="E36" s="26">
        <f>SUM(店舗数一覧_2020!E39-店舗数一覧_2019!E36)</f>
        <v>-1</v>
      </c>
      <c r="F36" s="26">
        <f>SUM(店舗数一覧_2020!F39-店舗数一覧_2019!F36)</f>
        <v>1</v>
      </c>
      <c r="G36" s="26">
        <f>SUM(店舗数一覧_2020!G39-店舗数一覧_2019!G36)</f>
        <v>0</v>
      </c>
      <c r="H36" s="26">
        <f t="shared" si="1"/>
        <v>5</v>
      </c>
      <c r="I36" s="26"/>
      <c r="J36" s="27">
        <f>IF((店舗数一覧_2019!C36=0),IF(店舗数一覧_2020!C39=0,"-","★"),(店舗数一覧_2020!C39/店舗数一覧_2019!C36)-1)</f>
        <v>7.547169811320753E-2</v>
      </c>
      <c r="K36" s="27">
        <f>IF((店舗数一覧_2019!D36=0),IF(店舗数一覧_2020!D39=0,"-","★"),(店舗数一覧_2020!D39/店舗数一覧_2019!D36)-1)</f>
        <v>2.1739130434782705E-2</v>
      </c>
      <c r="L36" s="27">
        <f>IF((店舗数一覧_2019!E36=0),IF(店舗数一覧_2020!E39=0,"-","★"),(店舗数一覧_2020!E39/店舗数一覧_2019!E36)-1)</f>
        <v>-9.9999999999999978E-2</v>
      </c>
      <c r="M36" s="27">
        <f>IF((店舗数一覧_2019!F36=0),IF(店舗数一覧_2020!F39=0,"-","★"),(店舗数一覧_2020!F39/店舗数一覧_2019!F36)-1)</f>
        <v>7.6923076923076872E-2</v>
      </c>
      <c r="N36" s="27" t="str">
        <f>IF((店舗数一覧_2019!G36=0),IF(店舗数一覧_2020!G39=0,"-","★"),(店舗数一覧_2020!G39/店舗数一覧_2019!G36)-1)</f>
        <v>-</v>
      </c>
      <c r="O36" s="27">
        <f>IF((店舗数一覧_2019!H36=0),IF(店舗数一覧_2020!H39=0,"-","★"),(店舗数一覧_2020!H39/店舗数一覧_2019!H36)-1)</f>
        <v>4.0983606557376984E-2</v>
      </c>
      <c r="P36" s="26"/>
      <c r="Q36" s="26"/>
      <c r="R36" s="26"/>
      <c r="S36" s="26"/>
      <c r="T36" s="26"/>
      <c r="U36" s="26"/>
      <c r="V36" s="26"/>
      <c r="W36" s="26"/>
      <c r="X36" s="26"/>
    </row>
    <row r="37" spans="1:24">
      <c r="A37" s="19" t="s">
        <v>35</v>
      </c>
      <c r="B37" s="20" t="s">
        <v>51</v>
      </c>
      <c r="C37" s="26">
        <f>SUM(店舗数一覧_2020!C40-店舗数一覧_2019!C37)</f>
        <v>3</v>
      </c>
      <c r="D37" s="26">
        <f>SUM(店舗数一覧_2020!D40-店舗数一覧_2019!D37)</f>
        <v>0</v>
      </c>
      <c r="E37" s="26">
        <f>SUM(店舗数一覧_2020!E40-店舗数一覧_2019!E37)</f>
        <v>0</v>
      </c>
      <c r="F37" s="26">
        <f>SUM(店舗数一覧_2020!F40-店舗数一覧_2019!F37)</f>
        <v>1</v>
      </c>
      <c r="G37" s="26">
        <f>SUM(店舗数一覧_2020!G40-店舗数一覧_2019!G37)</f>
        <v>0</v>
      </c>
      <c r="H37" s="26">
        <f t="shared" si="1"/>
        <v>4</v>
      </c>
      <c r="I37" s="26"/>
      <c r="J37" s="27">
        <f>IF((店舗数一覧_2019!C37=0),IF(店舗数一覧_2020!C40=0,"-","★"),(店舗数一覧_2020!C40/店舗数一覧_2019!C37)-1)</f>
        <v>0.10714285714285721</v>
      </c>
      <c r="K37" s="27">
        <f>IF((店舗数一覧_2019!D37=0),IF(店舗数一覧_2020!D40=0,"-","★"),(店舗数一覧_2020!D40/店舗数一覧_2019!D37)-1)</f>
        <v>0</v>
      </c>
      <c r="L37" s="27">
        <f>IF((店舗数一覧_2019!E37=0),IF(店舗数一覧_2020!E40=0,"-","★"),(店舗数一覧_2020!E40/店舗数一覧_2019!E37)-1)</f>
        <v>0</v>
      </c>
      <c r="M37" s="27">
        <f>IF((店舗数一覧_2019!F37=0),IF(店舗数一覧_2020!F40=0,"-","★"),(店舗数一覧_2020!F40/店舗数一覧_2019!F37)-1)</f>
        <v>0.16666666666666674</v>
      </c>
      <c r="N37" s="27" t="str">
        <f>IF((店舗数一覧_2019!G37=0),IF(店舗数一覧_2020!G40=0,"-","★"),(店舗数一覧_2020!G40/店舗数一覧_2019!G37)-1)</f>
        <v>-</v>
      </c>
      <c r="O37" s="27">
        <f>IF((店舗数一覧_2019!H37=0),IF(店舗数一覧_2020!H40=0,"-","★"),(店舗数一覧_2020!H40/店舗数一覧_2019!H37)-1)</f>
        <v>6.7796610169491567E-2</v>
      </c>
      <c r="P37" s="26"/>
      <c r="Q37" s="26"/>
      <c r="R37" s="26"/>
      <c r="S37" s="26"/>
      <c r="T37" s="26"/>
      <c r="U37" s="26"/>
      <c r="V37" s="26"/>
      <c r="W37" s="26"/>
      <c r="X37" s="26"/>
    </row>
    <row r="38" spans="1:24">
      <c r="A38" s="19" t="s">
        <v>35</v>
      </c>
      <c r="B38" s="20" t="s">
        <v>52</v>
      </c>
      <c r="C38" s="26">
        <f>SUM(店舗数一覧_2020!C41-店舗数一覧_2019!C38)</f>
        <v>1</v>
      </c>
      <c r="D38" s="26">
        <f>SUM(店舗数一覧_2020!D41-店舗数一覧_2019!D38)</f>
        <v>3</v>
      </c>
      <c r="E38" s="26">
        <f>SUM(店舗数一覧_2020!E41-店舗数一覧_2019!E38)</f>
        <v>-3</v>
      </c>
      <c r="F38" s="26">
        <f>SUM(店舗数一覧_2020!F41-店舗数一覧_2019!F38)</f>
        <v>1</v>
      </c>
      <c r="G38" s="26">
        <f>SUM(店舗数一覧_2020!G41-店舗数一覧_2019!G38)</f>
        <v>0</v>
      </c>
      <c r="H38" s="26">
        <f t="shared" si="1"/>
        <v>2</v>
      </c>
      <c r="I38" s="26"/>
      <c r="J38" s="27">
        <f>IF((店舗数一覧_2019!C38=0),IF(店舗数一覧_2020!C41=0,"-","★"),(店舗数一覧_2020!C41/店舗数一覧_2019!C38)-1)</f>
        <v>2.2727272727272707E-2</v>
      </c>
      <c r="K38" s="27">
        <f>IF((店舗数一覧_2019!D38=0),IF(店舗数一覧_2020!D41=0,"-","★"),(店舗数一覧_2020!D41/店舗数一覧_2019!D38)-1)</f>
        <v>9.375E-2</v>
      </c>
      <c r="L38" s="27">
        <f>IF((店舗数一覧_2019!E38=0),IF(店舗数一覧_2020!E41=0,"-","★"),(店舗数一覧_2020!E41/店舗数一覧_2019!E38)-1)</f>
        <v>-0.375</v>
      </c>
      <c r="M38" s="27">
        <f>IF((店舗数一覧_2019!F38=0),IF(店舗数一覧_2020!F41=0,"-","★"),(店舗数一覧_2020!F41/店舗数一覧_2019!F38)-1)</f>
        <v>5.555555555555558E-2</v>
      </c>
      <c r="N38" s="27" t="str">
        <f>IF((店舗数一覧_2019!G38=0),IF(店舗数一覧_2020!G41=0,"-","★"),(店舗数一覧_2020!G41/店舗数一覧_2019!G38)-1)</f>
        <v>-</v>
      </c>
      <c r="O38" s="27">
        <f>IF((店舗数一覧_2019!H38=0),IF(店舗数一覧_2020!H41=0,"-","★"),(店舗数一覧_2020!H41/店舗数一覧_2019!H38)-1)</f>
        <v>1.9607843137254832E-2</v>
      </c>
      <c r="P38" s="26"/>
      <c r="Q38" s="26"/>
      <c r="R38" s="26"/>
      <c r="S38" s="26"/>
      <c r="T38" s="26"/>
      <c r="U38" s="26"/>
      <c r="V38" s="26"/>
      <c r="W38" s="26"/>
      <c r="X38" s="26"/>
    </row>
    <row r="39" spans="1:24">
      <c r="A39" s="19" t="s">
        <v>35</v>
      </c>
      <c r="B39" s="20" t="s">
        <v>53</v>
      </c>
      <c r="C39" s="26">
        <f>SUM(店舗数一覧_2020!C42-店舗数一覧_2019!C39)</f>
        <v>2</v>
      </c>
      <c r="D39" s="26">
        <f>SUM(店舗数一覧_2020!D42-店舗数一覧_2019!D39)</f>
        <v>1</v>
      </c>
      <c r="E39" s="26">
        <f>SUM(店舗数一覧_2020!E42-店舗数一覧_2019!E39)</f>
        <v>0</v>
      </c>
      <c r="F39" s="26">
        <f>SUM(店舗数一覧_2020!F42-店舗数一覧_2019!F39)</f>
        <v>2</v>
      </c>
      <c r="G39" s="26">
        <f>SUM(店舗数一覧_2020!G42-店舗数一覧_2019!G39)</f>
        <v>0</v>
      </c>
      <c r="H39" s="26">
        <f t="shared" si="1"/>
        <v>5</v>
      </c>
      <c r="I39" s="26"/>
      <c r="J39" s="27">
        <f>IF((店舗数一覧_2019!C39=0),IF(店舗数一覧_2020!C42=0,"-","★"),(店舗数一覧_2020!C42/店舗数一覧_2019!C39)-1)</f>
        <v>8.6956521739130377E-2</v>
      </c>
      <c r="K39" s="27">
        <f>IF((店舗数一覧_2019!D39=0),IF(店舗数一覧_2020!D42=0,"-","★"),(店舗数一覧_2020!D42/店舗数一覧_2019!D39)-1)</f>
        <v>0.125</v>
      </c>
      <c r="L39" s="27">
        <f>IF((店舗数一覧_2019!E39=0),IF(店舗数一覧_2020!E42=0,"-","★"),(店舗数一覧_2020!E42/店舗数一覧_2019!E39)-1)</f>
        <v>0</v>
      </c>
      <c r="M39" s="27">
        <f>IF((店舗数一覧_2019!F39=0),IF(店舗数一覧_2020!F42=0,"-","★"),(店舗数一覧_2020!F42/店舗数一覧_2019!F39)-1)</f>
        <v>0.33333333333333326</v>
      </c>
      <c r="N39" s="27">
        <f>IF((店舗数一覧_2019!G39=0),IF(店舗数一覧_2020!G42=0,"-","★"),(店舗数一覧_2020!G42/店舗数一覧_2019!G39)-1)</f>
        <v>0</v>
      </c>
      <c r="O39" s="27">
        <f>IF((店舗数一覧_2019!H39=0),IF(店舗数一覧_2020!H42=0,"-","★"),(店舗数一覧_2020!H42/店舗数一覧_2019!H39)-1)</f>
        <v>0.11111111111111116</v>
      </c>
      <c r="P39" s="26"/>
      <c r="Q39" s="26"/>
      <c r="R39" s="26"/>
      <c r="S39" s="26"/>
      <c r="T39" s="26"/>
      <c r="U39" s="26"/>
      <c r="V39" s="26"/>
      <c r="W39" s="26"/>
      <c r="X39" s="26"/>
    </row>
    <row r="40" spans="1:24">
      <c r="A40" s="19" t="s">
        <v>35</v>
      </c>
      <c r="B40" s="20" t="s">
        <v>54</v>
      </c>
      <c r="C40" s="26">
        <f>SUM(店舗数一覧_2020!C43-店舗数一覧_2019!C40)</f>
        <v>8</v>
      </c>
      <c r="D40" s="26">
        <f>SUM(店舗数一覧_2020!D43-店舗数一覧_2019!D40)</f>
        <v>3</v>
      </c>
      <c r="E40" s="26">
        <f>SUM(店舗数一覧_2020!E43-店舗数一覧_2019!E40)</f>
        <v>-2</v>
      </c>
      <c r="F40" s="26">
        <f>SUM(店舗数一覧_2020!F43-店舗数一覧_2019!F40)</f>
        <v>-2</v>
      </c>
      <c r="G40" s="26">
        <f>SUM(店舗数一覧_2020!G43-店舗数一覧_2019!G40)</f>
        <v>0</v>
      </c>
      <c r="H40" s="26">
        <f t="shared" si="1"/>
        <v>7</v>
      </c>
      <c r="I40" s="26"/>
      <c r="J40" s="27">
        <f>IF((店舗数一覧_2019!C40=0),IF(店舗数一覧_2020!C43=0,"-","★"),(店舗数一覧_2020!C43/店舗数一覧_2019!C40)-1)</f>
        <v>9.1954022988505857E-2</v>
      </c>
      <c r="K40" s="27">
        <f>IF((店舗数一覧_2019!D40=0),IF(店舗数一覧_2020!D43=0,"-","★"),(店舗数一覧_2020!D43/店舗数一覧_2019!D40)-1)</f>
        <v>4.3478260869565188E-2</v>
      </c>
      <c r="L40" s="27">
        <f>IF((店舗数一覧_2019!E40=0),IF(店舗数一覧_2020!E43=0,"-","★"),(店舗数一覧_2020!E43/店舗数一覧_2019!E40)-1)</f>
        <v>-0.33333333333333337</v>
      </c>
      <c r="M40" s="27">
        <f>IF((店舗数一覧_2019!F40=0),IF(店舗数一覧_2020!F43=0,"-","★"),(店舗数一覧_2020!F43/店舗数一覧_2019!F40)-1)</f>
        <v>-2.6666666666666616E-2</v>
      </c>
      <c r="N40" s="27" t="str">
        <f>IF((店舗数一覧_2019!G40=0),IF(店舗数一覧_2020!G43=0,"-","★"),(店舗数一覧_2020!G43/店舗数一覧_2019!G40)-1)</f>
        <v>-</v>
      </c>
      <c r="O40" s="27">
        <f>IF((店舗数一覧_2019!H40=0),IF(店舗数一覧_2020!H43=0,"-","★"),(店舗数一覧_2020!H43/店舗数一覧_2019!H40)-1)</f>
        <v>2.9535864978903037E-2</v>
      </c>
      <c r="P40" s="26"/>
      <c r="Q40" s="26"/>
      <c r="R40" s="26"/>
      <c r="S40" s="26"/>
      <c r="T40" s="26"/>
      <c r="U40" s="26"/>
      <c r="V40" s="26"/>
      <c r="W40" s="26"/>
      <c r="X40" s="26"/>
    </row>
    <row r="41" spans="1:24">
      <c r="A41" s="19" t="s">
        <v>35</v>
      </c>
      <c r="B41" s="20" t="s">
        <v>55</v>
      </c>
      <c r="C41" s="26">
        <f>SUM(店舗数一覧_2020!C44-店舗数一覧_2019!C41)</f>
        <v>9</v>
      </c>
      <c r="D41" s="26">
        <f>SUM(店舗数一覧_2020!D44-店舗数一覧_2019!D41)</f>
        <v>9</v>
      </c>
      <c r="E41" s="26">
        <f>SUM(店舗数一覧_2020!E44-店舗数一覧_2019!E41)</f>
        <v>-2</v>
      </c>
      <c r="F41" s="26">
        <f>SUM(店舗数一覧_2020!F44-店舗数一覧_2019!F41)</f>
        <v>2</v>
      </c>
      <c r="G41" s="26">
        <f>SUM(店舗数一覧_2020!G44-店舗数一覧_2019!G41)</f>
        <v>0</v>
      </c>
      <c r="H41" s="26">
        <f t="shared" si="1"/>
        <v>18</v>
      </c>
      <c r="I41" s="26"/>
      <c r="J41" s="27">
        <f>IF((店舗数一覧_2019!C41=0),IF(店舗数一覧_2020!C44=0,"-","★"),(店舗数一覧_2020!C44/店舗数一覧_2019!C41)-1)</f>
        <v>9.7826086956521729E-2</v>
      </c>
      <c r="K41" s="27">
        <f>IF((店舗数一覧_2019!D41=0),IF(店舗数一覧_2020!D44=0,"-","★"),(店舗数一覧_2020!D44/店舗数一覧_2019!D41)-1)</f>
        <v>0.11688311688311681</v>
      </c>
      <c r="L41" s="27">
        <f>IF((店舗数一覧_2019!E41=0),IF(店舗数一覧_2020!E44=0,"-","★"),(店舗数一覧_2020!E44/店舗数一覧_2019!E41)-1)</f>
        <v>-0.16666666666666663</v>
      </c>
      <c r="M41" s="27">
        <f>IF((店舗数一覧_2019!F41=0),IF(店舗数一覧_2020!F44=0,"-","★"),(店舗数一覧_2020!F44/店舗数一覧_2019!F41)-1)</f>
        <v>7.4074074074074181E-2</v>
      </c>
      <c r="N41" s="27">
        <f>IF((店舗数一覧_2019!G41=0),IF(店舗数一覧_2020!G44=0,"-","★"),(店舗数一覧_2020!G44/店舗数一覧_2019!G41)-1)</f>
        <v>0</v>
      </c>
      <c r="O41" s="27">
        <f>IF((店舗数一覧_2019!H41=0),IF(店舗数一覧_2020!H44=0,"-","★"),(店舗数一覧_2020!H44/店舗数一覧_2019!H41)-1)</f>
        <v>8.6124401913875603E-2</v>
      </c>
      <c r="P41" s="26"/>
      <c r="Q41" s="26"/>
      <c r="R41" s="26"/>
      <c r="S41" s="26"/>
      <c r="T41" s="26"/>
      <c r="U41" s="26"/>
      <c r="V41" s="26"/>
      <c r="W41" s="26"/>
      <c r="X41" s="26"/>
    </row>
    <row r="42" spans="1:24">
      <c r="A42" s="19" t="s">
        <v>35</v>
      </c>
      <c r="B42" s="20" t="s">
        <v>56</v>
      </c>
      <c r="C42" s="26">
        <f>SUM(店舗数一覧_2020!C45-店舗数一覧_2019!C42)</f>
        <v>2</v>
      </c>
      <c r="D42" s="26">
        <f>SUM(店舗数一覧_2020!D45-店舗数一覧_2019!D42)</f>
        <v>0</v>
      </c>
      <c r="E42" s="26">
        <f>SUM(店舗数一覧_2020!E45-店舗数一覧_2019!E42)</f>
        <v>-1</v>
      </c>
      <c r="F42" s="26">
        <f>SUM(店舗数一覧_2020!F45-店舗数一覧_2019!F42)</f>
        <v>0</v>
      </c>
      <c r="G42" s="26">
        <f>SUM(店舗数一覧_2020!G45-店舗数一覧_2019!G42)</f>
        <v>-1</v>
      </c>
      <c r="H42" s="26">
        <f t="shared" si="1"/>
        <v>0</v>
      </c>
      <c r="I42" s="26"/>
      <c r="J42" s="27">
        <f>IF((店舗数一覧_2019!C42=0),IF(店舗数一覧_2020!C45=0,"-","★"),(店舗数一覧_2020!C45/店舗数一覧_2019!C42)-1)</f>
        <v>0.10000000000000009</v>
      </c>
      <c r="K42" s="27">
        <f>IF((店舗数一覧_2019!D42=0),IF(店舗数一覧_2020!D45=0,"-","★"),(店舗数一覧_2020!D45/店舗数一覧_2019!D42)-1)</f>
        <v>0</v>
      </c>
      <c r="L42" s="27">
        <f>IF((店舗数一覧_2019!E42=0),IF(店舗数一覧_2020!E45=0,"-","★"),(店舗数一覧_2020!E45/店舗数一覧_2019!E42)-1)</f>
        <v>-0.125</v>
      </c>
      <c r="M42" s="27">
        <f>IF((店舗数一覧_2019!F42=0),IF(店舗数一覧_2020!F45=0,"-","★"),(店舗数一覧_2020!F45/店舗数一覧_2019!F42)-1)</f>
        <v>0</v>
      </c>
      <c r="N42" s="27">
        <f>IF((店舗数一覧_2019!G42=0),IF(店舗数一覧_2020!G45=0,"-","★"),(店舗数一覧_2020!G45/店舗数一覧_2019!G42)-1)</f>
        <v>-1</v>
      </c>
      <c r="O42" s="27">
        <f>IF((店舗数一覧_2019!H42=0),IF(店舗数一覧_2020!H45=0,"-","★"),(店舗数一覧_2020!H45/店舗数一覧_2019!H42)-1)</f>
        <v>0</v>
      </c>
      <c r="P42" s="26"/>
      <c r="Q42" s="26"/>
      <c r="R42" s="26"/>
      <c r="S42" s="26"/>
      <c r="T42" s="26"/>
      <c r="U42" s="26"/>
      <c r="V42" s="26"/>
      <c r="W42" s="26"/>
      <c r="X42" s="26"/>
    </row>
    <row r="43" spans="1:24">
      <c r="A43" s="19" t="s">
        <v>35</v>
      </c>
      <c r="B43" s="20" t="s">
        <v>57</v>
      </c>
      <c r="C43" s="26">
        <f>SUM(店舗数一覧_2020!C46-店舗数一覧_2019!C43)</f>
        <v>3</v>
      </c>
      <c r="D43" s="26">
        <f>SUM(店舗数一覧_2020!D46-店舗数一覧_2019!D43)</f>
        <v>1</v>
      </c>
      <c r="E43" s="26">
        <f>SUM(店舗数一覧_2020!E46-店舗数一覧_2019!E43)</f>
        <v>-1</v>
      </c>
      <c r="F43" s="26">
        <f>SUM(店舗数一覧_2020!F46-店舗数一覧_2019!F43)</f>
        <v>1</v>
      </c>
      <c r="G43" s="26">
        <f>SUM(店舗数一覧_2020!G46-店舗数一覧_2019!G43)</f>
        <v>0</v>
      </c>
      <c r="H43" s="26">
        <f t="shared" si="1"/>
        <v>4</v>
      </c>
      <c r="I43" s="26"/>
      <c r="J43" s="27">
        <f>IF((店舗数一覧_2019!C43=0),IF(店舗数一覧_2020!C46=0,"-","★"),(店舗数一覧_2020!C46/店舗数一覧_2019!C43)-1)</f>
        <v>9.0909090909090828E-2</v>
      </c>
      <c r="K43" s="27">
        <f>IF((店舗数一覧_2019!D43=0),IF(店舗数一覧_2020!D46=0,"-","★"),(店舗数一覧_2020!D46/店舗数一覧_2019!D43)-1)</f>
        <v>4.0000000000000036E-2</v>
      </c>
      <c r="L43" s="27">
        <f>IF((店舗数一覧_2019!E43=0),IF(店舗数一覧_2020!E46=0,"-","★"),(店舗数一覧_2020!E46/店舗数一覧_2019!E43)-1)</f>
        <v>-0.5</v>
      </c>
      <c r="M43" s="27">
        <f>IF((店舗数一覧_2019!F43=0),IF(店舗数一覧_2020!F46=0,"-","★"),(店舗数一覧_2020!F46/店舗数一覧_2019!F43)-1)</f>
        <v>0.10000000000000009</v>
      </c>
      <c r="N43" s="27" t="str">
        <f>IF((店舗数一覧_2019!G43=0),IF(店舗数一覧_2020!G46=0,"-","★"),(店舗数一覧_2020!G46/店舗数一覧_2019!G43)-1)</f>
        <v>-</v>
      </c>
      <c r="O43" s="27">
        <f>IF((店舗数一覧_2019!H43=0),IF(店舗数一覧_2020!H46=0,"-","★"),(店舗数一覧_2020!H46/店舗数一覧_2019!H43)-1)</f>
        <v>5.7142857142857162E-2</v>
      </c>
      <c r="P43" s="26"/>
      <c r="Q43" s="26"/>
      <c r="R43" s="26"/>
      <c r="S43" s="26"/>
      <c r="T43" s="26"/>
      <c r="U43" s="26"/>
      <c r="V43" s="26"/>
      <c r="W43" s="26"/>
      <c r="X43" s="26"/>
    </row>
    <row r="44" spans="1:24">
      <c r="A44" s="19" t="s">
        <v>35</v>
      </c>
      <c r="B44" s="20" t="s">
        <v>58</v>
      </c>
      <c r="C44" s="26">
        <f>SUM(店舗数一覧_2020!C47-店舗数一覧_2019!C44)</f>
        <v>2</v>
      </c>
      <c r="D44" s="26">
        <f>SUM(店舗数一覧_2020!D47-店舗数一覧_2019!D44)</f>
        <v>3</v>
      </c>
      <c r="E44" s="26">
        <f>SUM(店舗数一覧_2020!E47-店舗数一覧_2019!E44)</f>
        <v>0</v>
      </c>
      <c r="F44" s="26">
        <f>SUM(店舗数一覧_2020!F47-店舗数一覧_2019!F44)</f>
        <v>1</v>
      </c>
      <c r="G44" s="26">
        <f>SUM(店舗数一覧_2020!G47-店舗数一覧_2019!G44)</f>
        <v>0</v>
      </c>
      <c r="H44" s="26">
        <f t="shared" si="1"/>
        <v>6</v>
      </c>
      <c r="I44" s="26"/>
      <c r="J44" s="27">
        <f>IF((店舗数一覧_2019!C44=0),IF(店舗数一覧_2020!C47=0,"-","★"),(店舗数一覧_2020!C47/店舗数一覧_2019!C44)-1)</f>
        <v>4.8780487804878092E-2</v>
      </c>
      <c r="K44" s="27">
        <f>IF((店舗数一覧_2019!D44=0),IF(店舗数一覧_2020!D47=0,"-","★"),(店舗数一覧_2020!D47/店舗数一覧_2019!D44)-1)</f>
        <v>8.1081081081081141E-2</v>
      </c>
      <c r="L44" s="27">
        <f>IF((店舗数一覧_2019!E44=0),IF(店舗数一覧_2020!E47=0,"-","★"),(店舗数一覧_2020!E47/店舗数一覧_2019!E44)-1)</f>
        <v>0</v>
      </c>
      <c r="M44" s="27">
        <f>IF((店舗数一覧_2019!F44=0),IF(店舗数一覧_2020!F47=0,"-","★"),(店舗数一覧_2020!F47/店舗数一覧_2019!F44)-1)</f>
        <v>7.6923076923076872E-2</v>
      </c>
      <c r="N44" s="27">
        <f>IF((店舗数一覧_2019!G44=0),IF(店舗数一覧_2020!G47=0,"-","★"),(店舗数一覧_2020!G47/店舗数一覧_2019!G44)-1)</f>
        <v>0</v>
      </c>
      <c r="O44" s="27">
        <f>IF((店舗数一覧_2019!H44=0),IF(店舗数一覧_2020!H47=0,"-","★"),(店舗数一覧_2020!H47/店舗数一覧_2019!H44)-1)</f>
        <v>6.1855670103092786E-2</v>
      </c>
      <c r="P44" s="26"/>
      <c r="Q44" s="26"/>
      <c r="R44" s="26"/>
      <c r="S44" s="26"/>
      <c r="T44" s="26"/>
      <c r="U44" s="26"/>
      <c r="V44" s="26"/>
      <c r="W44" s="26"/>
      <c r="X44" s="26"/>
    </row>
    <row r="45" spans="1:24">
      <c r="A45" s="19" t="s">
        <v>35</v>
      </c>
      <c r="B45" s="20" t="s">
        <v>59</v>
      </c>
      <c r="C45" s="26">
        <f>SUM(店舗数一覧_2020!C48-店舗数一覧_2019!C45)</f>
        <v>2</v>
      </c>
      <c r="D45" s="26">
        <f>SUM(店舗数一覧_2020!D48-店舗数一覧_2019!D45)</f>
        <v>0</v>
      </c>
      <c r="E45" s="26">
        <f>SUM(店舗数一覧_2020!E48-店舗数一覧_2019!E45)</f>
        <v>-2</v>
      </c>
      <c r="F45" s="26">
        <f>SUM(店舗数一覧_2020!F48-店舗数一覧_2019!F45)</f>
        <v>0</v>
      </c>
      <c r="G45" s="26">
        <f>SUM(店舗数一覧_2020!G48-店舗数一覧_2019!G45)</f>
        <v>0</v>
      </c>
      <c r="H45" s="26">
        <f t="shared" si="1"/>
        <v>0</v>
      </c>
      <c r="I45" s="26"/>
      <c r="J45" s="27">
        <f>IF((店舗数一覧_2019!C45=0),IF(店舗数一覧_2020!C48=0,"-","★"),(店舗数一覧_2020!C48/店舗数一覧_2019!C45)-1)</f>
        <v>8.3333333333333259E-2</v>
      </c>
      <c r="K45" s="27">
        <f>IF((店舗数一覧_2019!D45=0),IF(店舗数一覧_2020!D48=0,"-","★"),(店舗数一覧_2020!D48/店舗数一覧_2019!D45)-1)</f>
        <v>0</v>
      </c>
      <c r="L45" s="27">
        <f>IF((店舗数一覧_2019!E45=0),IF(店舗数一覧_2020!E48=0,"-","★"),(店舗数一覧_2020!E48/店舗数一覧_2019!E45)-1)</f>
        <v>-0.66666666666666674</v>
      </c>
      <c r="M45" s="27">
        <f>IF((店舗数一覧_2019!F45=0),IF(店舗数一覧_2020!F48=0,"-","★"),(店舗数一覧_2020!F48/店舗数一覧_2019!F45)-1)</f>
        <v>0</v>
      </c>
      <c r="N45" s="27" t="str">
        <f>IF((店舗数一覧_2019!G45=0),IF(店舗数一覧_2020!G48=0,"-","★"),(店舗数一覧_2020!G48/店舗数一覧_2019!G45)-1)</f>
        <v>-</v>
      </c>
      <c r="O45" s="27">
        <f>IF((店舗数一覧_2019!H45=0),IF(店舗数一覧_2020!H48=0,"-","★"),(店舗数一覧_2020!H48/店舗数一覧_2019!H45)-1)</f>
        <v>0</v>
      </c>
      <c r="P45" s="26"/>
      <c r="Q45" s="26"/>
      <c r="R45" s="26"/>
      <c r="S45" s="26"/>
      <c r="T45" s="26"/>
      <c r="U45" s="26"/>
      <c r="V45" s="26"/>
      <c r="W45" s="26"/>
      <c r="X45" s="26"/>
    </row>
    <row r="46" spans="1:24">
      <c r="A46" s="19" t="s">
        <v>35</v>
      </c>
      <c r="B46" s="20" t="s">
        <v>60</v>
      </c>
      <c r="C46" s="26">
        <f>SUM(店舗数一覧_2020!C49-店舗数一覧_2019!C46)</f>
        <v>1</v>
      </c>
      <c r="D46" s="26">
        <f>SUM(店舗数一覧_2020!D49-店舗数一覧_2019!D46)</f>
        <v>0</v>
      </c>
      <c r="E46" s="26">
        <f>SUM(店舗数一覧_2020!E49-店舗数一覧_2019!E46)</f>
        <v>0</v>
      </c>
      <c r="F46" s="26">
        <f>SUM(店舗数一覧_2020!F49-店舗数一覧_2019!F46)</f>
        <v>0</v>
      </c>
      <c r="G46" s="26">
        <f>SUM(店舗数一覧_2020!G49-店舗数一覧_2019!G46)</f>
        <v>0</v>
      </c>
      <c r="H46" s="26">
        <f t="shared" si="1"/>
        <v>1</v>
      </c>
      <c r="I46" s="26"/>
      <c r="J46" s="27">
        <f>IF((店舗数一覧_2019!C46=0),IF(店舗数一覧_2020!C49=0,"-","★"),(店舗数一覧_2020!C49/店舗数一覧_2019!C46)-1)</f>
        <v>8.3333333333333259E-2</v>
      </c>
      <c r="K46" s="27">
        <f>IF((店舗数一覧_2019!D46=0),IF(店舗数一覧_2020!D49=0,"-","★"),(店舗数一覧_2020!D49/店舗数一覧_2019!D46)-1)</f>
        <v>0</v>
      </c>
      <c r="L46" s="27">
        <f>IF((店舗数一覧_2019!E46=0),IF(店舗数一覧_2020!E49=0,"-","★"),(店舗数一覧_2020!E49/店舗数一覧_2019!E46)-1)</f>
        <v>0</v>
      </c>
      <c r="M46" s="27">
        <f>IF((店舗数一覧_2019!F46=0),IF(店舗数一覧_2020!F49=0,"-","★"),(店舗数一覧_2020!F49/店舗数一覧_2019!F46)-1)</f>
        <v>0</v>
      </c>
      <c r="N46" s="27" t="str">
        <f>IF((店舗数一覧_2019!G46=0),IF(店舗数一覧_2020!G49=0,"-","★"),(店舗数一覧_2020!G49/店舗数一覧_2019!G46)-1)</f>
        <v>-</v>
      </c>
      <c r="O46" s="27">
        <f>IF((店舗数一覧_2019!H46=0),IF(店舗数一覧_2020!H49=0,"-","★"),(店舗数一覧_2020!H49/店舗数一覧_2019!H46)-1)</f>
        <v>3.7037037037036979E-2</v>
      </c>
      <c r="P46" s="26"/>
      <c r="Q46" s="26"/>
      <c r="R46" s="26"/>
      <c r="S46" s="26"/>
      <c r="T46" s="26"/>
      <c r="U46" s="26"/>
      <c r="V46" s="26"/>
      <c r="W46" s="26"/>
      <c r="X46" s="26"/>
    </row>
    <row r="47" spans="1:24">
      <c r="A47" s="19" t="s">
        <v>35</v>
      </c>
      <c r="B47" s="20" t="s">
        <v>61</v>
      </c>
      <c r="C47" s="26">
        <f>SUM(店舗数一覧_2020!C50-店舗数一覧_2019!C47)</f>
        <v>4</v>
      </c>
      <c r="D47" s="26">
        <f>SUM(店舗数一覧_2020!D50-店舗数一覧_2019!D47)</f>
        <v>5</v>
      </c>
      <c r="E47" s="26">
        <f>SUM(店舗数一覧_2020!E50-店舗数一覧_2019!E47)</f>
        <v>-5</v>
      </c>
      <c r="F47" s="26">
        <f>SUM(店舗数一覧_2020!F50-店舗数一覧_2019!F47)</f>
        <v>1</v>
      </c>
      <c r="G47" s="26">
        <f>SUM(店舗数一覧_2020!G50-店舗数一覧_2019!G47)</f>
        <v>0</v>
      </c>
      <c r="H47" s="26">
        <f t="shared" si="1"/>
        <v>5</v>
      </c>
      <c r="I47" s="26"/>
      <c r="J47" s="27">
        <f>IF((店舗数一覧_2019!C47=0),IF(店舗数一覧_2020!C50=0,"-","★"),(店舗数一覧_2020!C50/店舗数一覧_2019!C47)-1)</f>
        <v>8.3333333333333259E-2</v>
      </c>
      <c r="K47" s="27">
        <f>IF((店舗数一覧_2019!D47=0),IF(店舗数一覧_2020!D50=0,"-","★"),(店舗数一覧_2020!D50/店舗数一覧_2019!D47)-1)</f>
        <v>0.13157894736842102</v>
      </c>
      <c r="L47" s="27">
        <f>IF((店舗数一覧_2019!E47=0),IF(店舗数一覧_2020!E50=0,"-","★"),(店舗数一覧_2020!E50/店舗数一覧_2019!E47)-1)</f>
        <v>-0.3125</v>
      </c>
      <c r="M47" s="27">
        <f>IF((店舗数一覧_2019!F47=0),IF(店舗数一覧_2020!F50=0,"-","★"),(店舗数一覧_2020!F50/店舗数一覧_2019!F47)-1)</f>
        <v>5.0000000000000044E-2</v>
      </c>
      <c r="N47" s="27" t="str">
        <f>IF((店舗数一覧_2019!G47=0),IF(店舗数一覧_2020!G50=0,"-","★"),(店舗数一覧_2020!G50/店舗数一覧_2019!G47)-1)</f>
        <v>-</v>
      </c>
      <c r="O47" s="27">
        <f>IF((店舗数一覧_2019!H47=0),IF(店舗数一覧_2020!H50=0,"-","★"),(店舗数一覧_2020!H50/店舗数一覧_2019!H47)-1)</f>
        <v>4.0983606557376984E-2</v>
      </c>
      <c r="P47" s="26"/>
      <c r="Q47" s="26"/>
      <c r="R47" s="26"/>
      <c r="S47" s="26"/>
      <c r="T47" s="26"/>
      <c r="U47" s="26"/>
      <c r="V47" s="26"/>
      <c r="W47" s="26"/>
      <c r="X47" s="26"/>
    </row>
    <row r="48" spans="1:24">
      <c r="A48" s="19" t="s">
        <v>35</v>
      </c>
      <c r="B48" s="20" t="s">
        <v>62</v>
      </c>
      <c r="C48" s="26">
        <f>SUM(店舗数一覧_2020!C51-店舗数一覧_2019!C48)</f>
        <v>0</v>
      </c>
      <c r="D48" s="26">
        <f>SUM(店舗数一覧_2020!D51-店舗数一覧_2019!D48)</f>
        <v>0</v>
      </c>
      <c r="E48" s="26">
        <f>SUM(店舗数一覧_2020!E51-店舗数一覧_2019!E48)</f>
        <v>0</v>
      </c>
      <c r="F48" s="26">
        <f>SUM(店舗数一覧_2020!F51-店舗数一覧_2019!F48)</f>
        <v>0</v>
      </c>
      <c r="G48" s="26">
        <f>SUM(店舗数一覧_2020!G51-店舗数一覧_2019!G48)</f>
        <v>0</v>
      </c>
      <c r="H48" s="26">
        <f t="shared" si="1"/>
        <v>0</v>
      </c>
      <c r="I48" s="26"/>
      <c r="J48" s="27">
        <f>IF((店舗数一覧_2019!C48=0),IF(店舗数一覧_2020!C51=0,"-","★"),(店舗数一覧_2020!C51/店舗数一覧_2019!C48)-1)</f>
        <v>0</v>
      </c>
      <c r="K48" s="27">
        <f>IF((店舗数一覧_2019!D48=0),IF(店舗数一覧_2020!D51=0,"-","★"),(店舗数一覧_2020!D51/店舗数一覧_2019!D48)-1)</f>
        <v>0</v>
      </c>
      <c r="L48" s="27">
        <f>IF((店舗数一覧_2019!E48=0),IF(店舗数一覧_2020!E51=0,"-","★"),(店舗数一覧_2020!E51/店舗数一覧_2019!E48)-1)</f>
        <v>0</v>
      </c>
      <c r="M48" s="27">
        <f>IF((店舗数一覧_2019!F48=0),IF(店舗数一覧_2020!F51=0,"-","★"),(店舗数一覧_2020!F51/店舗数一覧_2019!F48)-1)</f>
        <v>0</v>
      </c>
      <c r="N48" s="27" t="str">
        <f>IF((店舗数一覧_2019!G48=0),IF(店舗数一覧_2020!G51=0,"-","★"),(店舗数一覧_2020!G51/店舗数一覧_2019!G48)-1)</f>
        <v>-</v>
      </c>
      <c r="O48" s="27">
        <f>IF((店舗数一覧_2019!H48=0),IF(店舗数一覧_2020!H51=0,"-","★"),(店舗数一覧_2020!H51/店舗数一覧_2019!H48)-1)</f>
        <v>0</v>
      </c>
      <c r="P48" s="26"/>
      <c r="Q48" s="26"/>
      <c r="R48" s="26"/>
      <c r="S48" s="26"/>
      <c r="T48" s="26"/>
      <c r="U48" s="26"/>
      <c r="V48" s="26"/>
      <c r="W48" s="26"/>
      <c r="X48" s="26"/>
    </row>
    <row r="49" spans="1:24">
      <c r="A49" s="19" t="s">
        <v>35</v>
      </c>
      <c r="B49" s="25" t="s">
        <v>63</v>
      </c>
      <c r="C49" s="26">
        <f>SUM(店舗数一覧_2020!C52-店舗数一覧_2019!C49)</f>
        <v>0</v>
      </c>
      <c r="D49" s="26">
        <f>SUM(店舗数一覧_2020!D52-店舗数一覧_2019!D49)</f>
        <v>0</v>
      </c>
      <c r="E49" s="26">
        <f>SUM(店舗数一覧_2020!E52-店舗数一覧_2019!E49)</f>
        <v>0</v>
      </c>
      <c r="F49" s="26">
        <f>SUM(店舗数一覧_2020!F52-店舗数一覧_2019!F49)</f>
        <v>0</v>
      </c>
      <c r="G49" s="26">
        <f>SUM(店舗数一覧_2020!G52-店舗数一覧_2019!G49)</f>
        <v>0</v>
      </c>
      <c r="H49" s="26">
        <f t="shared" si="1"/>
        <v>0</v>
      </c>
      <c r="I49" s="26"/>
      <c r="J49" s="27">
        <f>IF((店舗数一覧_2019!C49=0),IF(店舗数一覧_2020!C52=0,"-","★"),(店舗数一覧_2020!C52/店舗数一覧_2019!C49)-1)</f>
        <v>0</v>
      </c>
      <c r="K49" s="27">
        <f>IF((店舗数一覧_2019!D49=0),IF(店舗数一覧_2020!D52=0,"-","★"),(店舗数一覧_2020!D52/店舗数一覧_2019!D49)-1)</f>
        <v>0</v>
      </c>
      <c r="L49" s="27" t="str">
        <f>IF((店舗数一覧_2019!E49=0),IF(店舗数一覧_2020!E52=0,"-","★"),(店舗数一覧_2020!E52/店舗数一覧_2019!E49)-1)</f>
        <v>-</v>
      </c>
      <c r="M49" s="27" t="str">
        <f>IF((店舗数一覧_2019!F49=0),IF(店舗数一覧_2020!F52=0,"-","★"),(店舗数一覧_2020!F52/店舗数一覧_2019!F49)-1)</f>
        <v>-</v>
      </c>
      <c r="N49" s="27" t="str">
        <f>IF((店舗数一覧_2019!G49=0),IF(店舗数一覧_2020!G52=0,"-","★"),(店舗数一覧_2020!G52/店舗数一覧_2019!G49)-1)</f>
        <v>-</v>
      </c>
      <c r="O49" s="27">
        <f>IF((店舗数一覧_2019!H49=0),IF(店舗数一覧_2020!H52=0,"-","★"),(店舗数一覧_2020!H52/店舗数一覧_2019!H49)-1)</f>
        <v>0</v>
      </c>
      <c r="P49" s="26"/>
      <c r="Q49" s="27">
        <f>IF((店舗数一覧_2019!K50=0),IF(店舗数一覧_2020!N53=0,"-","★"),(店舗数一覧_2020!N53/店舗数一覧_2019!K50)-1)</f>
        <v>7.6169749727965197E-2</v>
      </c>
      <c r="R49" s="27">
        <f>IF((店舗数一覧_2019!L50=0),IF(店舗数一覧_2020!O53=0,"-","★"),(店舗数一覧_2020!O53/店舗数一覧_2019!L50)-1)</f>
        <v>6.7357512953367893E-2</v>
      </c>
      <c r="S49" s="27">
        <f>IF((店舗数一覧_2019!M50=0),IF(店舗数一覧_2020!P53=0,"-","★"),(店舗数一覧_2020!P53/店舗数一覧_2019!M50)-1)</f>
        <v>-0.22093023255813948</v>
      </c>
      <c r="T49" s="27">
        <f>IF((店舗数一覧_2019!N50=0),IF(店舗数一覧_2020!Q53=0,"-","★"),(店舗数一覧_2020!Q53/店舗数一覧_2019!N50)-1)</f>
        <v>3.3444816053511683E-2</v>
      </c>
      <c r="U49" s="27">
        <f>IF((店舗数一覧_2019!O50=0),IF(店舗数一覧_2020!R53=0,"-","★"),(店舗数一覧_2020!R53/店舗数一覧_2019!O50)-1)</f>
        <v>-0.11111111111111116</v>
      </c>
      <c r="V49" s="27">
        <f>IF((店舗数一覧_2019!P50=0),IF(店舗数一覧_2020!S53=0,"-","★"),(店舗数一覧_2020!S53/店舗数一覧_2019!P50)-1)</f>
        <v>4.2837402118839352E-2</v>
      </c>
      <c r="W49" s="26"/>
      <c r="X49" s="26"/>
    </row>
    <row r="50" spans="1:24">
      <c r="A50" s="19" t="s">
        <v>35</v>
      </c>
      <c r="B50" s="20" t="s">
        <v>64</v>
      </c>
      <c r="C50" s="26">
        <f>SUM(店舗数一覧_2020!C53-店舗数一覧_2019!C50)</f>
        <v>0</v>
      </c>
      <c r="D50" s="26">
        <f>SUM(店舗数一覧_2020!D53-店舗数一覧_2019!D50)</f>
        <v>0</v>
      </c>
      <c r="E50" s="26">
        <f>SUM(店舗数一覧_2020!E53-店舗数一覧_2019!E50)</f>
        <v>0</v>
      </c>
      <c r="F50" s="26">
        <f>SUM(店舗数一覧_2020!F53-店舗数一覧_2019!F50)</f>
        <v>0</v>
      </c>
      <c r="G50" s="26">
        <f>SUM(店舗数一覧_2020!G53-店舗数一覧_2019!G50)</f>
        <v>0</v>
      </c>
      <c r="H50" s="26">
        <f t="shared" si="1"/>
        <v>0</v>
      </c>
      <c r="I50" s="26"/>
      <c r="J50" s="27">
        <f>IF((店舗数一覧_2019!C50=0),IF(店舗数一覧_2020!C53=0,"-","★"),(店舗数一覧_2020!C53/店舗数一覧_2019!C50)-1)</f>
        <v>0</v>
      </c>
      <c r="K50" s="27" t="str">
        <f>IF((店舗数一覧_2019!D50=0),IF(店舗数一覧_2020!D53=0,"-","★"),(店舗数一覧_2020!D53/店舗数一覧_2019!D50)-1)</f>
        <v>-</v>
      </c>
      <c r="L50" s="27" t="str">
        <f>IF((店舗数一覧_2019!E50=0),IF(店舗数一覧_2020!E53=0,"-","★"),(店舗数一覧_2020!E53/店舗数一覧_2019!E50)-1)</f>
        <v>-</v>
      </c>
      <c r="M50" s="27" t="str">
        <f>IF((店舗数一覧_2019!F50=0),IF(店舗数一覧_2020!F53=0,"-","★"),(店舗数一覧_2020!F53/店舗数一覧_2019!F50)-1)</f>
        <v>-</v>
      </c>
      <c r="N50" s="27" t="str">
        <f>IF((店舗数一覧_2019!G50=0),IF(店舗数一覧_2020!G53=0,"-","★"),(店舗数一覧_2020!G53/店舗数一覧_2019!G50)-1)</f>
        <v>-</v>
      </c>
      <c r="O50" s="27">
        <f>IF((店舗数一覧_2019!H50=0),IF(店舗数一覧_2020!H53=0,"-","★"),(店舗数一覧_2020!H53/店舗数一覧_2019!H50)-1)</f>
        <v>0</v>
      </c>
      <c r="P50" s="26"/>
      <c r="Q50" s="26">
        <f>SUM(C22:C50)</f>
        <v>70</v>
      </c>
      <c r="R50" s="26">
        <f>SUM(D22:D50)</f>
        <v>52</v>
      </c>
      <c r="S50" s="26">
        <f>SUM(E22:E50)</f>
        <v>-38</v>
      </c>
      <c r="T50" s="26">
        <f>SUM(F22:F50)</f>
        <v>10</v>
      </c>
      <c r="U50" s="26">
        <f>SUM(G22:G50)</f>
        <v>-1</v>
      </c>
      <c r="V50" s="26">
        <f>SUM(Q50:U50)</f>
        <v>93</v>
      </c>
      <c r="W50" s="26"/>
      <c r="X50" s="26"/>
    </row>
    <row r="51" spans="1:24">
      <c r="A51" s="19" t="s">
        <v>65</v>
      </c>
      <c r="B51" s="20" t="s">
        <v>66</v>
      </c>
      <c r="C51" s="26">
        <f>SUM(店舗数一覧_2020!C55-店舗数一覧_2019!C51)</f>
        <v>13</v>
      </c>
      <c r="D51" s="26">
        <f>SUM(店舗数一覧_2020!D55-店舗数一覧_2019!D51)</f>
        <v>8</v>
      </c>
      <c r="E51" s="26">
        <f>SUM(店舗数一覧_2020!E55-店舗数一覧_2019!E51)</f>
        <v>-2</v>
      </c>
      <c r="F51" s="26">
        <f>SUM(店舗数一覧_2020!F55-店舗数一覧_2019!F51)</f>
        <v>1</v>
      </c>
      <c r="G51" s="26">
        <f>SUM(店舗数一覧_2020!G55-店舗数一覧_2019!G51)</f>
        <v>-2</v>
      </c>
      <c r="H51" s="26">
        <f t="shared" si="1"/>
        <v>18</v>
      </c>
      <c r="I51" s="26"/>
      <c r="J51" s="27">
        <f>IF((店舗数一覧_2019!C51=0),IF(店舗数一覧_2020!C55=0,"-","★"),(店舗数一覧_2020!C55/店舗数一覧_2019!C51)-1)</f>
        <v>0.10743801652892571</v>
      </c>
      <c r="K51" s="27">
        <f>IF((店舗数一覧_2019!D51=0),IF(店舗数一覧_2020!D55=0,"-","★"),(店舗数一覧_2020!D55/店舗数一覧_2019!D51)-1)</f>
        <v>0.10526315789473695</v>
      </c>
      <c r="L51" s="27">
        <f>IF((店舗数一覧_2019!E51=0),IF(店舗数一覧_2020!E55=0,"-","★"),(店舗数一覧_2020!E55/店舗数一覧_2019!E51)-1)</f>
        <v>-5.4054054054054057E-2</v>
      </c>
      <c r="M51" s="27">
        <f>IF((店舗数一覧_2019!F51=0),IF(店舗数一覧_2020!F55=0,"-","★"),(店舗数一覧_2020!F55/店舗数一覧_2019!F51)-1)</f>
        <v>2.6315789473684292E-2</v>
      </c>
      <c r="N51" s="27">
        <f>IF((店舗数一覧_2019!G51=0),IF(店舗数一覧_2020!G55=0,"-","★"),(店舗数一覧_2020!G55/店舗数一覧_2019!G51)-1)</f>
        <v>-0.66666666666666674</v>
      </c>
      <c r="O51" s="27">
        <f>IF((店舗数一覧_2019!H51=0),IF(店舗数一覧_2020!H55=0,"-","★"),(店舗数一覧_2020!H55/店舗数一覧_2019!H51)-1)</f>
        <v>6.5454545454545432E-2</v>
      </c>
      <c r="P51" s="26"/>
      <c r="Q51" s="26"/>
      <c r="R51" s="26"/>
      <c r="S51" s="26"/>
      <c r="T51" s="26"/>
      <c r="U51" s="26"/>
      <c r="V51" s="26"/>
      <c r="W51" s="26"/>
      <c r="X51" s="26"/>
    </row>
    <row r="52" spans="1:24">
      <c r="A52" s="19" t="s">
        <v>65</v>
      </c>
      <c r="B52" s="20" t="s">
        <v>67</v>
      </c>
      <c r="C52" s="26">
        <f>SUM(店舗数一覧_2020!C56-店舗数一覧_2019!C52)</f>
        <v>3</v>
      </c>
      <c r="D52" s="26">
        <f>SUM(店舗数一覧_2020!D56-店舗数一覧_2019!D52)</f>
        <v>0</v>
      </c>
      <c r="E52" s="26">
        <f>SUM(店舗数一覧_2020!E56-店舗数一覧_2019!E52)</f>
        <v>-1</v>
      </c>
      <c r="F52" s="26">
        <f>SUM(店舗数一覧_2020!F56-店舗数一覧_2019!F52)</f>
        <v>1</v>
      </c>
      <c r="G52" s="26">
        <f>SUM(店舗数一覧_2020!G56-店舗数一覧_2019!G52)</f>
        <v>0</v>
      </c>
      <c r="H52" s="26">
        <f t="shared" si="1"/>
        <v>3</v>
      </c>
      <c r="I52" s="26"/>
      <c r="J52" s="27">
        <f>IF((店舗数一覧_2019!C52=0),IF(店舗数一覧_2020!C56=0,"-","★"),(店舗数一覧_2020!C56/店舗数一覧_2019!C52)-1)</f>
        <v>5.6603773584905648E-2</v>
      </c>
      <c r="K52" s="27">
        <f>IF((店舗数一覧_2019!D52=0),IF(店舗数一覧_2020!D56=0,"-","★"),(店舗数一覧_2020!D56/店舗数一覧_2019!D52)-1)</f>
        <v>0</v>
      </c>
      <c r="L52" s="27">
        <f>IF((店舗数一覧_2019!E52=0),IF(店舗数一覧_2020!E56=0,"-","★"),(店舗数一覧_2020!E56/店舗数一覧_2019!E52)-1)</f>
        <v>-4.7619047619047672E-2</v>
      </c>
      <c r="M52" s="27">
        <f>IF((店舗数一覧_2019!F52=0),IF(店舗数一覧_2020!F56=0,"-","★"),(店舗数一覧_2020!F56/店舗数一覧_2019!F52)-1)</f>
        <v>4.7619047619047672E-2</v>
      </c>
      <c r="N52" s="27" t="str">
        <f>IF((店舗数一覧_2019!G52=0),IF(店舗数一覧_2020!G56=0,"-","★"),(店舗数一覧_2020!G56/店舗数一覧_2019!G52)-1)</f>
        <v>-</v>
      </c>
      <c r="O52" s="27">
        <f>IF((店舗数一覧_2019!H52=0),IF(店舗数一覧_2020!H56=0,"-","★"),(店舗数一覧_2020!H56/店舗数一覧_2019!H52)-1)</f>
        <v>2.6086956521739202E-2</v>
      </c>
      <c r="P52" s="26"/>
      <c r="Q52" s="26"/>
      <c r="R52" s="26"/>
      <c r="S52" s="26"/>
      <c r="T52" s="26"/>
      <c r="U52" s="26"/>
      <c r="V52" s="26"/>
      <c r="W52" s="26"/>
      <c r="X52" s="26"/>
    </row>
    <row r="53" spans="1:24">
      <c r="A53" s="19" t="s">
        <v>65</v>
      </c>
      <c r="B53" s="20" t="s">
        <v>68</v>
      </c>
      <c r="C53" s="26">
        <f>SUM(店舗数一覧_2020!C57-店舗数一覧_2019!C53)</f>
        <v>1</v>
      </c>
      <c r="D53" s="26">
        <f>SUM(店舗数一覧_2020!D57-店舗数一覧_2019!D53)</f>
        <v>-2</v>
      </c>
      <c r="E53" s="26">
        <f>SUM(店舗数一覧_2020!E57-店舗数一覧_2019!E53)</f>
        <v>-3</v>
      </c>
      <c r="F53" s="26">
        <f>SUM(店舗数一覧_2020!F57-店舗数一覧_2019!F53)</f>
        <v>6</v>
      </c>
      <c r="G53" s="26">
        <f>SUM(店舗数一覧_2020!G57-店舗数一覧_2019!G53)</f>
        <v>0</v>
      </c>
      <c r="H53" s="26">
        <f t="shared" si="1"/>
        <v>2</v>
      </c>
      <c r="I53" s="26"/>
      <c r="J53" s="27">
        <f>IF((店舗数一覧_2019!C53=0),IF(店舗数一覧_2020!C57=0,"-","★"),(店舗数一覧_2020!C57/店舗数一覧_2019!C53)-1)</f>
        <v>3.0303030303030276E-2</v>
      </c>
      <c r="K53" s="27">
        <f>IF((店舗数一覧_2019!D53=0),IF(店舗数一覧_2020!D57=0,"-","★"),(店舗数一覧_2020!D57/店舗数一覧_2019!D53)-1)</f>
        <v>-0.15384615384615385</v>
      </c>
      <c r="L53" s="27">
        <f>IF((店舗数一覧_2019!E53=0),IF(店舗数一覧_2020!E57=0,"-","★"),(店舗数一覧_2020!E57/店舗数一覧_2019!E53)-1)</f>
        <v>-0.30000000000000004</v>
      </c>
      <c r="M53" s="27">
        <f>IF((店舗数一覧_2019!F53=0),IF(店舗数一覧_2020!F57=0,"-","★"),(店舗数一覧_2020!F57/店舗数一覧_2019!F53)-1)</f>
        <v>0.39999999999999991</v>
      </c>
      <c r="N53" s="27" t="str">
        <f>IF((店舗数一覧_2019!G53=0),IF(店舗数一覧_2020!G57=0,"-","★"),(店舗数一覧_2020!G57/店舗数一覧_2019!G53)-1)</f>
        <v>-</v>
      </c>
      <c r="O53" s="27">
        <f>IF((店舗数一覧_2019!H53=0),IF(店舗数一覧_2020!H57=0,"-","★"),(店舗数一覧_2020!H57/店舗数一覧_2019!H53)-1)</f>
        <v>2.8169014084507005E-2</v>
      </c>
      <c r="P53" s="26"/>
      <c r="Q53" s="26"/>
      <c r="R53" s="26"/>
      <c r="S53" s="26"/>
      <c r="T53" s="26"/>
      <c r="U53" s="26"/>
      <c r="V53" s="26"/>
      <c r="W53" s="26"/>
      <c r="X53" s="26"/>
    </row>
    <row r="54" spans="1:24">
      <c r="A54" s="19" t="s">
        <v>65</v>
      </c>
      <c r="B54" s="20" t="s">
        <v>69</v>
      </c>
      <c r="C54" s="26">
        <f>SUM(店舗数一覧_2020!C58-店舗数一覧_2019!C54)</f>
        <v>3</v>
      </c>
      <c r="D54" s="26">
        <f>SUM(店舗数一覧_2020!D58-店舗数一覧_2019!D54)</f>
        <v>0</v>
      </c>
      <c r="E54" s="26">
        <f>SUM(店舗数一覧_2020!E58-店舗数一覧_2019!E54)</f>
        <v>0</v>
      </c>
      <c r="F54" s="26">
        <f>SUM(店舗数一覧_2020!F58-店舗数一覧_2019!F54)</f>
        <v>2</v>
      </c>
      <c r="G54" s="26">
        <f>SUM(店舗数一覧_2020!G58-店舗数一覧_2019!G54)</f>
        <v>0</v>
      </c>
      <c r="H54" s="26">
        <f t="shared" si="1"/>
        <v>5</v>
      </c>
      <c r="I54" s="26"/>
      <c r="J54" s="27">
        <f>IF((店舗数一覧_2019!C54=0),IF(店舗数一覧_2020!C58=0,"-","★"),(店舗数一覧_2020!C58/店舗数一覧_2019!C54)-1)</f>
        <v>9.375E-2</v>
      </c>
      <c r="K54" s="27">
        <f>IF((店舗数一覧_2019!D54=0),IF(店舗数一覧_2020!D58=0,"-","★"),(店舗数一覧_2020!D58/店舗数一覧_2019!D54)-1)</f>
        <v>0</v>
      </c>
      <c r="L54" s="27">
        <f>IF((店舗数一覧_2019!E54=0),IF(店舗数一覧_2020!E58=0,"-","★"),(店舗数一覧_2020!E58/店舗数一覧_2019!E54)-1)</f>
        <v>0</v>
      </c>
      <c r="M54" s="27">
        <f>IF((店舗数一覧_2019!F54=0),IF(店舗数一覧_2020!F58=0,"-","★"),(店舗数一覧_2020!F58/店舗数一覧_2019!F54)-1)</f>
        <v>7.6923076923076872E-2</v>
      </c>
      <c r="N54" s="27" t="str">
        <f>IF((店舗数一覧_2019!G54=0),IF(店舗数一覧_2020!G58=0,"-","★"),(店舗数一覧_2020!G58/店舗数一覧_2019!G54)-1)</f>
        <v>-</v>
      </c>
      <c r="O54" s="27">
        <f>IF((店舗数一覧_2019!H54=0),IF(店舗数一覧_2020!H58=0,"-","★"),(店舗数一覧_2020!H58/店舗数一覧_2019!H54)-1)</f>
        <v>5.6818181818181879E-2</v>
      </c>
      <c r="P54" s="26"/>
      <c r="Q54" s="26"/>
      <c r="R54" s="26"/>
      <c r="S54" s="26"/>
      <c r="T54" s="26"/>
      <c r="U54" s="26"/>
      <c r="V54" s="26"/>
      <c r="W54" s="26"/>
      <c r="X54" s="26"/>
    </row>
    <row r="55" spans="1:24">
      <c r="A55" s="19" t="s">
        <v>65</v>
      </c>
      <c r="B55" s="20" t="s">
        <v>70</v>
      </c>
      <c r="C55" s="26">
        <f>SUM(店舗数一覧_2020!C59-店舗数一覧_2019!C55)</f>
        <v>1</v>
      </c>
      <c r="D55" s="26">
        <f>SUM(店舗数一覧_2020!D59-店舗数一覧_2019!D55)</f>
        <v>3</v>
      </c>
      <c r="E55" s="26">
        <f>SUM(店舗数一覧_2020!E59-店舗数一覧_2019!E55)</f>
        <v>0</v>
      </c>
      <c r="F55" s="26">
        <f>SUM(店舗数一覧_2020!F59-店舗数一覧_2019!F55)</f>
        <v>2</v>
      </c>
      <c r="G55" s="26">
        <f>SUM(店舗数一覧_2020!G59-店舗数一覧_2019!G55)</f>
        <v>0</v>
      </c>
      <c r="H55" s="26">
        <f t="shared" si="1"/>
        <v>6</v>
      </c>
      <c r="I55" s="26"/>
      <c r="J55" s="27">
        <f>IF((店舗数一覧_2019!C55=0),IF(店舗数一覧_2020!C59=0,"-","★"),(店舗数一覧_2020!C59/店舗数一覧_2019!C55)-1)</f>
        <v>9.0909090909090828E-2</v>
      </c>
      <c r="K55" s="27">
        <f>IF((店舗数一覧_2019!D55=0),IF(店舗数一覧_2020!D59=0,"-","★"),(店舗数一覧_2020!D59/店舗数一覧_2019!D55)-1)</f>
        <v>1.5</v>
      </c>
      <c r="L55" s="27">
        <f>IF((店舗数一覧_2019!E55=0),IF(店舗数一覧_2020!E59=0,"-","★"),(店舗数一覧_2020!E59/店舗数一覧_2019!E55)-1)</f>
        <v>0</v>
      </c>
      <c r="M55" s="27">
        <f>IF((店舗数一覧_2019!F55=0),IF(店舗数一覧_2020!F59=0,"-","★"),(店舗数一覧_2020!F59/店舗数一覧_2019!F55)-1)</f>
        <v>0.25</v>
      </c>
      <c r="N55" s="27" t="str">
        <f>IF((店舗数一覧_2019!G55=0),IF(店舗数一覧_2020!G59=0,"-","★"),(店舗数一覧_2020!G59/店舗数一覧_2019!G55)-1)</f>
        <v>-</v>
      </c>
      <c r="O55" s="27">
        <f>IF((店舗数一覧_2019!H55=0),IF(店舗数一覧_2020!H59=0,"-","★"),(店舗数一覧_2020!H59/店舗数一覧_2019!H55)-1)</f>
        <v>0.27272727272727271</v>
      </c>
      <c r="P55" s="26"/>
      <c r="Q55" s="26"/>
      <c r="R55" s="26"/>
      <c r="S55" s="26"/>
      <c r="T55" s="26"/>
      <c r="U55" s="26"/>
      <c r="V55" s="26"/>
      <c r="W55" s="26"/>
      <c r="X55" s="26"/>
    </row>
    <row r="56" spans="1:24">
      <c r="A56" s="19" t="s">
        <v>65</v>
      </c>
      <c r="B56" s="20" t="s">
        <v>71</v>
      </c>
      <c r="C56" s="26">
        <f>SUM(店舗数一覧_2020!C60-店舗数一覧_2019!C56)</f>
        <v>2</v>
      </c>
      <c r="D56" s="26">
        <f>SUM(店舗数一覧_2020!D60-店舗数一覧_2019!D56)</f>
        <v>0</v>
      </c>
      <c r="E56" s="26">
        <f>SUM(店舗数一覧_2020!E60-店舗数一覧_2019!E56)</f>
        <v>-1</v>
      </c>
      <c r="F56" s="26">
        <f>SUM(店舗数一覧_2020!F60-店舗数一覧_2019!F56)</f>
        <v>0</v>
      </c>
      <c r="G56" s="26">
        <f>SUM(店舗数一覧_2020!G60-店舗数一覧_2019!G56)</f>
        <v>0</v>
      </c>
      <c r="H56" s="26">
        <f t="shared" si="1"/>
        <v>1</v>
      </c>
      <c r="I56" s="26"/>
      <c r="J56" s="27">
        <f>IF((店舗数一覧_2019!C56=0),IF(店舗数一覧_2020!C60=0,"-","★"),(店舗数一覧_2020!C60/店舗数一覧_2019!C56)-1)</f>
        <v>0.125</v>
      </c>
      <c r="K56" s="27">
        <f>IF((店舗数一覧_2019!D56=0),IF(店舗数一覧_2020!D60=0,"-","★"),(店舗数一覧_2020!D60/店舗数一覧_2019!D56)-1)</f>
        <v>0</v>
      </c>
      <c r="L56" s="27">
        <f>IF((店舗数一覧_2019!E56=0),IF(店舗数一覧_2020!E60=0,"-","★"),(店舗数一覧_2020!E60/店舗数一覧_2019!E56)-1)</f>
        <v>-0.1428571428571429</v>
      </c>
      <c r="M56" s="27">
        <f>IF((店舗数一覧_2019!F56=0),IF(店舗数一覧_2020!F60=0,"-","★"),(店舗数一覧_2020!F60/店舗数一覧_2019!F56)-1)</f>
        <v>0</v>
      </c>
      <c r="N56" s="27" t="str">
        <f>IF((店舗数一覧_2019!G56=0),IF(店舗数一覧_2020!G60=0,"-","★"),(店舗数一覧_2020!G60/店舗数一覧_2019!G56)-1)</f>
        <v>-</v>
      </c>
      <c r="O56" s="27">
        <f>IF((店舗数一覧_2019!H56=0),IF(店舗数一覧_2020!H60=0,"-","★"),(店舗数一覧_2020!H60/店舗数一覧_2019!H56)-1)</f>
        <v>2.564102564102555E-2</v>
      </c>
      <c r="P56" s="26"/>
      <c r="Q56" s="26"/>
      <c r="R56" s="26"/>
      <c r="S56" s="26"/>
      <c r="T56" s="26"/>
      <c r="U56" s="26"/>
      <c r="V56" s="26"/>
      <c r="W56" s="26"/>
      <c r="X56" s="26"/>
    </row>
    <row r="57" spans="1:24">
      <c r="A57" s="19" t="s">
        <v>65</v>
      </c>
      <c r="B57" s="20" t="s">
        <v>72</v>
      </c>
      <c r="C57" s="26">
        <f>SUM(店舗数一覧_2020!C61-店舗数一覧_2019!C57)</f>
        <v>6</v>
      </c>
      <c r="D57" s="26">
        <f>SUM(店舗数一覧_2020!D61-店舗数一覧_2019!D57)</f>
        <v>5</v>
      </c>
      <c r="E57" s="26">
        <f>SUM(店舗数一覧_2020!E61-店舗数一覧_2019!E57)</f>
        <v>-2</v>
      </c>
      <c r="F57" s="26">
        <f>SUM(店舗数一覧_2020!F61-店舗数一覧_2019!F57)</f>
        <v>1</v>
      </c>
      <c r="G57" s="26">
        <f>SUM(店舗数一覧_2020!G61-店舗数一覧_2019!G57)</f>
        <v>-3</v>
      </c>
      <c r="H57" s="26">
        <f t="shared" si="1"/>
        <v>7</v>
      </c>
      <c r="I57" s="26"/>
      <c r="J57" s="27">
        <f>IF((店舗数一覧_2019!C57=0),IF(店舗数一覧_2020!C61=0,"-","★"),(店舗数一覧_2020!C61/店舗数一覧_2019!C57)-1)</f>
        <v>4.8387096774193505E-2</v>
      </c>
      <c r="K57" s="27">
        <f>IF((店舗数一覧_2019!D57=0),IF(店舗数一覧_2020!D61=0,"-","★"),(店舗数一覧_2020!D61/店舗数一覧_2019!D57)-1)</f>
        <v>7.9365079365079305E-2</v>
      </c>
      <c r="L57" s="27">
        <f>IF((店舗数一覧_2019!E57=0),IF(店舗数一覧_2020!E61=0,"-","★"),(店舗数一覧_2020!E61/店舗数一覧_2019!E57)-1)</f>
        <v>-0.10526315789473684</v>
      </c>
      <c r="M57" s="27">
        <f>IF((店舗数一覧_2019!F57=0),IF(店舗数一覧_2020!F61=0,"-","★"),(店舗数一覧_2020!F61/店舗数一覧_2019!F57)-1)</f>
        <v>2.7027027027026973E-2</v>
      </c>
      <c r="N57" s="27">
        <f>IF((店舗数一覧_2019!G57=0),IF(店舗数一覧_2020!G61=0,"-","★"),(店舗数一覧_2020!G61/店舗数一覧_2019!G57)-1)</f>
        <v>-0.6</v>
      </c>
      <c r="O57" s="27">
        <f>IF((店舗数一覧_2019!H57=0),IF(店舗数一覧_2020!H61=0,"-","★"),(店舗数一覧_2020!H61/店舗数一覧_2019!H57)-1)</f>
        <v>2.8225806451612989E-2</v>
      </c>
      <c r="P57" s="26"/>
      <c r="Q57" s="26"/>
      <c r="R57" s="26"/>
      <c r="S57" s="26"/>
      <c r="T57" s="26"/>
      <c r="U57" s="26"/>
      <c r="V57" s="26"/>
      <c r="W57" s="26"/>
      <c r="X57" s="26"/>
    </row>
    <row r="58" spans="1:24">
      <c r="A58" s="19" t="s">
        <v>65</v>
      </c>
      <c r="B58" s="20" t="s">
        <v>73</v>
      </c>
      <c r="C58" s="26">
        <f>SUM(店舗数一覧_2020!C62-店舗数一覧_2019!C58)</f>
        <v>3</v>
      </c>
      <c r="D58" s="26">
        <f>SUM(店舗数一覧_2020!D62-店舗数一覧_2019!D58)</f>
        <v>4</v>
      </c>
      <c r="E58" s="26">
        <f>SUM(店舗数一覧_2020!E62-店舗数一覧_2019!E58)</f>
        <v>-2</v>
      </c>
      <c r="F58" s="26">
        <f>SUM(店舗数一覧_2020!F62-店舗数一覧_2019!F58)</f>
        <v>1</v>
      </c>
      <c r="G58" s="26">
        <f>SUM(店舗数一覧_2020!G62-店舗数一覧_2019!G58)</f>
        <v>0</v>
      </c>
      <c r="H58" s="26">
        <f t="shared" si="1"/>
        <v>6</v>
      </c>
      <c r="I58" s="26"/>
      <c r="J58" s="27">
        <f>IF((店舗数一覧_2019!C58=0),IF(店舗数一覧_2020!C62=0,"-","★"),(店舗数一覧_2020!C62/店舗数一覧_2019!C58)-1)</f>
        <v>4.2857142857142927E-2</v>
      </c>
      <c r="K58" s="27">
        <f>IF((店舗数一覧_2019!D58=0),IF(店舗数一覧_2020!D62=0,"-","★"),(店舗数一覧_2020!D62/店舗数一覧_2019!D58)-1)</f>
        <v>0.12903225806451624</v>
      </c>
      <c r="L58" s="27">
        <f>IF((店舗数一覧_2019!E58=0),IF(店舗数一覧_2020!E62=0,"-","★"),(店舗数一覧_2020!E62/店舗数一覧_2019!E58)-1)</f>
        <v>-0.1333333333333333</v>
      </c>
      <c r="M58" s="27">
        <f>IF((店舗数一覧_2019!F58=0),IF(店舗数一覧_2020!F62=0,"-","★"),(店舗数一覧_2020!F62/店舗数一覧_2019!F58)-1)</f>
        <v>5.0000000000000044E-2</v>
      </c>
      <c r="N58" s="27" t="str">
        <f>IF((店舗数一覧_2019!G58=0),IF(店舗数一覧_2020!G62=0,"-","★"),(店舗数一覧_2020!G62/店舗数一覧_2019!G58)-1)</f>
        <v>-</v>
      </c>
      <c r="O58" s="27">
        <f>IF((店舗数一覧_2019!H58=0),IF(店舗数一覧_2020!H62=0,"-","★"),(店舗数一覧_2020!H62/店舗数一覧_2019!H58)-1)</f>
        <v>4.4117647058823595E-2</v>
      </c>
      <c r="P58" s="26"/>
      <c r="Q58" s="26"/>
      <c r="R58" s="26"/>
      <c r="S58" s="26"/>
      <c r="T58" s="26"/>
      <c r="U58" s="26"/>
      <c r="V58" s="26"/>
      <c r="W58" s="26"/>
      <c r="X58" s="26"/>
    </row>
    <row r="59" spans="1:24">
      <c r="A59" s="19" t="s">
        <v>65</v>
      </c>
      <c r="B59" s="20" t="s">
        <v>74</v>
      </c>
      <c r="C59" s="26">
        <f>SUM(店舗数一覧_2020!C63-店舗数一覧_2019!C59)</f>
        <v>2</v>
      </c>
      <c r="D59" s="26">
        <f>SUM(店舗数一覧_2020!D63-店舗数一覧_2019!D59)</f>
        <v>3</v>
      </c>
      <c r="E59" s="26">
        <f>SUM(店舗数一覧_2020!E63-店舗数一覧_2019!E59)</f>
        <v>-1</v>
      </c>
      <c r="F59" s="26">
        <f>SUM(店舗数一覧_2020!F63-店舗数一覧_2019!F59)</f>
        <v>1</v>
      </c>
      <c r="G59" s="26">
        <f>SUM(店舗数一覧_2020!G63-店舗数一覧_2019!G59)</f>
        <v>0</v>
      </c>
      <c r="H59" s="26">
        <f t="shared" si="1"/>
        <v>5</v>
      </c>
      <c r="I59" s="26"/>
      <c r="J59" s="27">
        <f>IF((店舗数一覧_2019!C59=0),IF(店舗数一覧_2020!C63=0,"-","★"),(店舗数一覧_2020!C63/店舗数一覧_2019!C59)-1)</f>
        <v>4.5454545454545414E-2</v>
      </c>
      <c r="K59" s="27">
        <f>IF((店舗数一覧_2019!D59=0),IF(店舗数一覧_2020!D63=0,"-","★"),(店舗数一覧_2020!D63/店舗数一覧_2019!D59)-1)</f>
        <v>0.11111111111111116</v>
      </c>
      <c r="L59" s="27">
        <f>IF((店舗数一覧_2019!E59=0),IF(店舗数一覧_2020!E63=0,"-","★"),(店舗数一覧_2020!E63/店舗数一覧_2019!E59)-1)</f>
        <v>-9.9999999999999978E-2</v>
      </c>
      <c r="M59" s="27">
        <f>IF((店舗数一覧_2019!F59=0),IF(店舗数一覧_2020!F63=0,"-","★"),(店舗数一覧_2020!F63/店舗数一覧_2019!F59)-1)</f>
        <v>4.1666666666666741E-2</v>
      </c>
      <c r="N59" s="27" t="str">
        <f>IF((店舗数一覧_2019!G59=0),IF(店舗数一覧_2020!G63=0,"-","★"),(店舗数一覧_2020!G63/店舗数一覧_2019!G59)-1)</f>
        <v>-</v>
      </c>
      <c r="O59" s="27">
        <f>IF((店舗数一覧_2019!H59=0),IF(店舗数一覧_2020!H63=0,"-","★"),(店舗数一覧_2020!H63/店舗数一覧_2019!H59)-1)</f>
        <v>4.7619047619047672E-2</v>
      </c>
      <c r="P59" s="26"/>
      <c r="Q59" s="26"/>
      <c r="R59" s="26"/>
      <c r="S59" s="26"/>
      <c r="T59" s="26"/>
      <c r="U59" s="26"/>
      <c r="V59" s="26"/>
      <c r="W59" s="26"/>
      <c r="X59" s="26"/>
    </row>
    <row r="60" spans="1:24">
      <c r="A60" s="19" t="s">
        <v>65</v>
      </c>
      <c r="B60" s="20" t="s">
        <v>75</v>
      </c>
      <c r="C60" s="26">
        <f>SUM(店舗数一覧_2020!C64-店舗数一覧_2019!C60)</f>
        <v>1</v>
      </c>
      <c r="D60" s="26">
        <f>SUM(店舗数一覧_2020!D64-店舗数一覧_2019!D60)</f>
        <v>1</v>
      </c>
      <c r="E60" s="26">
        <f>SUM(店舗数一覧_2020!E64-店舗数一覧_2019!E60)</f>
        <v>-1</v>
      </c>
      <c r="F60" s="26">
        <f>SUM(店舗数一覧_2020!F64-店舗数一覧_2019!F60)</f>
        <v>0</v>
      </c>
      <c r="G60" s="26">
        <f>SUM(店舗数一覧_2020!G64-店舗数一覧_2019!G60)</f>
        <v>-1</v>
      </c>
      <c r="H60" s="26">
        <f t="shared" si="1"/>
        <v>0</v>
      </c>
      <c r="I60" s="26"/>
      <c r="J60" s="27">
        <f>IF((店舗数一覧_2019!C60=0),IF(店舗数一覧_2020!C64=0,"-","★"),(店舗数一覧_2020!C64/店舗数一覧_2019!C60)-1)</f>
        <v>4.3478260869565188E-2</v>
      </c>
      <c r="K60" s="27">
        <f>IF((店舗数一覧_2019!D60=0),IF(店舗数一覧_2020!D64=0,"-","★"),(店舗数一覧_2020!D64/店舗数一覧_2019!D60)-1)</f>
        <v>9.0909090909090828E-2</v>
      </c>
      <c r="L60" s="27">
        <f>IF((店舗数一覧_2019!E60=0),IF(店舗数一覧_2020!E64=0,"-","★"),(店舗数一覧_2020!E64/店舗数一覧_2019!E60)-1)</f>
        <v>-0.125</v>
      </c>
      <c r="M60" s="27">
        <f>IF((店舗数一覧_2019!F60=0),IF(店舗数一覧_2020!F64=0,"-","★"),(店舗数一覧_2020!F64/店舗数一覧_2019!F60)-1)</f>
        <v>0</v>
      </c>
      <c r="N60" s="27">
        <f>IF((店舗数一覧_2019!G60=0),IF(店舗数一覧_2020!G64=0,"-","★"),(店舗数一覧_2020!G64/店舗数一覧_2019!G60)-1)</f>
        <v>-1</v>
      </c>
      <c r="O60" s="27">
        <f>IF((店舗数一覧_2019!H60=0),IF(店舗数一覧_2020!H64=0,"-","★"),(店舗数一覧_2020!H64/店舗数一覧_2019!H60)-1)</f>
        <v>0</v>
      </c>
      <c r="P60" s="26"/>
      <c r="Q60" s="26"/>
      <c r="R60" s="26"/>
      <c r="S60" s="26"/>
      <c r="T60" s="26"/>
      <c r="U60" s="26"/>
      <c r="V60" s="26"/>
      <c r="W60" s="26"/>
      <c r="X60" s="26"/>
    </row>
    <row r="61" spans="1:24">
      <c r="A61" s="19" t="s">
        <v>65</v>
      </c>
      <c r="B61" s="30" t="s">
        <v>76</v>
      </c>
      <c r="C61" s="26">
        <f>SUM(店舗数一覧_2020!C65-店舗数一覧_2019!C61)</f>
        <v>1</v>
      </c>
      <c r="D61" s="26">
        <f>SUM(店舗数一覧_2020!D65-店舗数一覧_2019!D61)</f>
        <v>0</v>
      </c>
      <c r="E61" s="26">
        <f>SUM(店舗数一覧_2020!E65-店舗数一覧_2019!E61)</f>
        <v>0</v>
      </c>
      <c r="F61" s="26">
        <f>SUM(店舗数一覧_2020!F65-店舗数一覧_2019!F61)</f>
        <v>0</v>
      </c>
      <c r="G61" s="26">
        <f>SUM(店舗数一覧_2020!G65-店舗数一覧_2019!G61)</f>
        <v>0</v>
      </c>
      <c r="H61" s="26">
        <f t="shared" si="1"/>
        <v>1</v>
      </c>
      <c r="I61" s="26"/>
      <c r="J61" s="27" t="str">
        <f>IF((店舗数一覧_2019!C61=0),IF(店舗数一覧_2020!C65=0,"-","★"),(店舗数一覧_2020!C65/店舗数一覧_2019!C61)-1)</f>
        <v>★</v>
      </c>
      <c r="K61" s="27" t="str">
        <f>IF((店舗数一覧_2019!D61=0),IF(店舗数一覧_2020!D65=0,"-","★"),(店舗数一覧_2020!D65/店舗数一覧_2019!D61)-1)</f>
        <v>-</v>
      </c>
      <c r="L61" s="27">
        <f>IF((店舗数一覧_2019!E61=0),IF(店舗数一覧_2020!E65=0,"-","★"),(店舗数一覧_2020!E65/店舗数一覧_2019!E61)-1)</f>
        <v>0</v>
      </c>
      <c r="M61" s="27">
        <f>IF((店舗数一覧_2019!F61=0),IF(店舗数一覧_2020!F65=0,"-","★"),(店舗数一覧_2020!F65/店舗数一覧_2019!F61)-1)</f>
        <v>0</v>
      </c>
      <c r="N61" s="27" t="str">
        <f>IF((店舗数一覧_2019!G61=0),IF(店舗数一覧_2020!G65=0,"-","★"),(店舗数一覧_2020!G65/店舗数一覧_2019!G61)-1)</f>
        <v>-</v>
      </c>
      <c r="O61" s="27">
        <f>IF((店舗数一覧_2019!H61=0),IF(店舗数一覧_2020!H65=0,"-","★"),(店舗数一覧_2020!H65/店舗数一覧_2019!H61)-1)</f>
        <v>0.5</v>
      </c>
      <c r="P61" s="26"/>
      <c r="Q61" s="26"/>
      <c r="R61" s="26"/>
      <c r="S61" s="26"/>
      <c r="T61" s="26"/>
      <c r="U61" s="26"/>
      <c r="V61" s="26"/>
      <c r="W61" s="26"/>
      <c r="X61" s="26"/>
    </row>
    <row r="62" spans="1:24">
      <c r="A62" s="19" t="s">
        <v>65</v>
      </c>
      <c r="B62" s="20" t="s">
        <v>77</v>
      </c>
      <c r="C62" s="26">
        <f>SUM(店舗数一覧_2020!C66-店舗数一覧_2019!C62)</f>
        <v>6</v>
      </c>
      <c r="D62" s="26">
        <f>SUM(店舗数一覧_2020!D66-店舗数一覧_2019!D62)</f>
        <v>1</v>
      </c>
      <c r="E62" s="26">
        <f>SUM(店舗数一覧_2020!E66-店舗数一覧_2019!E62)</f>
        <v>-1</v>
      </c>
      <c r="F62" s="26">
        <f>SUM(店舗数一覧_2020!F66-店舗数一覧_2019!F62)</f>
        <v>2</v>
      </c>
      <c r="G62" s="26">
        <f>SUM(店舗数一覧_2020!G66-店舗数一覧_2019!G62)</f>
        <v>0</v>
      </c>
      <c r="H62" s="26">
        <f t="shared" si="1"/>
        <v>8</v>
      </c>
      <c r="I62" s="26"/>
      <c r="J62" s="27">
        <f>IF((店舗数一覧_2019!C62=0),IF(店舗数一覧_2020!C66=0,"-","★"),(店舗数一覧_2020!C66/店舗数一覧_2019!C62)-1)</f>
        <v>0.2068965517241379</v>
      </c>
      <c r="K62" s="27">
        <f>IF((店舗数一覧_2019!D62=0),IF(店舗数一覧_2020!D66=0,"-","★"),(店舗数一覧_2020!D66/店舗数一覧_2019!D62)-1)</f>
        <v>0.10000000000000009</v>
      </c>
      <c r="L62" s="27">
        <f>IF((店舗数一覧_2019!E62=0),IF(店舗数一覧_2020!E66=0,"-","★"),(店舗数一覧_2020!E66/店舗数一覧_2019!E62)-1)</f>
        <v>-0.11111111111111116</v>
      </c>
      <c r="M62" s="27">
        <f>IF((店舗数一覧_2019!F62=0),IF(店舗数一覧_2020!F66=0,"-","★"),(店舗数一覧_2020!F66/店舗数一覧_2019!F62)-1)</f>
        <v>0.11764705882352944</v>
      </c>
      <c r="N62" s="27" t="str">
        <f>IF((店舗数一覧_2019!G62=0),IF(店舗数一覧_2020!G66=0,"-","★"),(店舗数一覧_2020!G66/店舗数一覧_2019!G62)-1)</f>
        <v>-</v>
      </c>
      <c r="O62" s="27">
        <f>IF((店舗数一覧_2019!H62=0),IF(店舗数一覧_2020!H66=0,"-","★"),(店舗数一覧_2020!H66/店舗数一覧_2019!H62)-1)</f>
        <v>0.12307692307692308</v>
      </c>
      <c r="P62" s="26"/>
      <c r="Q62" s="27">
        <f>IF((店舗数一覧_2019!K63=0),IF(店舗数一覧_2020!N67=0,"-","★"),(店舗数一覧_2020!N67/店舗数一覧_2019!K63)-1)</f>
        <v>7.8559738134206247E-2</v>
      </c>
      <c r="R62" s="27">
        <f>IF((店舗数一覧_2019!L63=0),IF(店舗数一覧_2020!O67=0,"-","★"),(店舗数一覧_2020!O67/店舗数一覧_2019!L63)-1)</f>
        <v>7.7669902912621325E-2</v>
      </c>
      <c r="S62" s="27">
        <f>IF((店舗数一覧_2019!M63=0),IF(店舗数一覧_2020!P67=0,"-","★"),(店舗数一覧_2020!P67/店舗数一覧_2019!M63)-1)</f>
        <v>-9.6774193548387122E-2</v>
      </c>
      <c r="T62" s="27">
        <f>IF((店舗数一覧_2019!N63=0),IF(店舗数一覧_2020!Q67=0,"-","★"),(店舗数一覧_2020!Q67/店舗数一覧_2019!N63)-1)</f>
        <v>7.7868852459016313E-2</v>
      </c>
      <c r="U62" s="27">
        <f>IF((店舗数一覧_2019!O63=0),IF(店舗数一覧_2020!R67=0,"-","★"),(店舗数一覧_2020!R67/店舗数一覧_2019!O63)-1)</f>
        <v>-0.55555555555555558</v>
      </c>
      <c r="V62" s="27">
        <f>IF((店舗数一覧_2019!P63=0),IF(店舗数一覧_2020!S67=0,"-","★"),(店舗数一覧_2020!S67/店舗数一覧_2019!P63)-1)</f>
        <v>5.3463855421686857E-2</v>
      </c>
      <c r="W62" s="26"/>
      <c r="X62" s="26"/>
    </row>
    <row r="63" spans="1:24">
      <c r="A63" s="19" t="s">
        <v>65</v>
      </c>
      <c r="B63" s="20" t="s">
        <v>78</v>
      </c>
      <c r="C63" s="26">
        <f>SUM(店舗数一覧_2020!C67-店舗数一覧_2019!C63)</f>
        <v>6</v>
      </c>
      <c r="D63" s="26">
        <f>SUM(店舗数一覧_2020!D67-店舗数一覧_2019!D63)</f>
        <v>1</v>
      </c>
      <c r="E63" s="26">
        <f>SUM(店舗数一覧_2020!E67-店舗数一覧_2019!E63)</f>
        <v>-1</v>
      </c>
      <c r="F63" s="26">
        <f>SUM(店舗数一覧_2020!F67-店舗数一覧_2019!F63)</f>
        <v>2</v>
      </c>
      <c r="G63" s="26">
        <f>SUM(店舗数一覧_2020!G67-店舗数一覧_2019!G63)</f>
        <v>1</v>
      </c>
      <c r="H63" s="26">
        <f t="shared" si="1"/>
        <v>9</v>
      </c>
      <c r="I63" s="26"/>
      <c r="J63" s="27">
        <f>IF((店舗数一覧_2019!C63=0),IF(店舗数一覧_2020!C67=0,"-","★"),(店舗数一覧_2020!C67/店舗数一覧_2019!C63)-1)</f>
        <v>0.10909090909090913</v>
      </c>
      <c r="K63" s="27">
        <f>IF((店舗数一覧_2019!D63=0),IF(店舗数一覧_2020!D67=0,"-","★"),(店舗数一覧_2020!D67/店舗数一覧_2019!D63)-1)</f>
        <v>3.3333333333333437E-2</v>
      </c>
      <c r="L63" s="27">
        <f>IF((店舗数一覧_2019!E63=0),IF(店舗数一覧_2020!E67=0,"-","★"),(店舗数一覧_2020!E67/店舗数一覧_2019!E63)-1)</f>
        <v>-0.16666666666666663</v>
      </c>
      <c r="M63" s="27">
        <f>IF((店舗数一覧_2019!F63=0),IF(店舗数一覧_2020!F67=0,"-","★"),(店舗数一覧_2020!F67/店舗数一覧_2019!F63)-1)</f>
        <v>9.0909090909090828E-2</v>
      </c>
      <c r="N63" s="27" t="str">
        <f>IF((店舗数一覧_2019!G63=0),IF(店舗数一覧_2020!G67=0,"-","★"),(店舗数一覧_2020!G67/店舗数一覧_2019!G63)-1)</f>
        <v>★</v>
      </c>
      <c r="O63" s="27">
        <f>IF((店舗数一覧_2019!H63=0),IF(店舗数一覧_2020!H67=0,"-","★"),(店舗数一覧_2020!H67/店舗数一覧_2019!H63)-1)</f>
        <v>7.9646017699114946E-2</v>
      </c>
      <c r="P63" s="26"/>
      <c r="Q63" s="26">
        <f>SUM(C51:C63)</f>
        <v>48</v>
      </c>
      <c r="R63" s="26">
        <f>SUM(D51:D63)</f>
        <v>24</v>
      </c>
      <c r="S63" s="26">
        <f>SUM(E51:E63)</f>
        <v>-15</v>
      </c>
      <c r="T63" s="26">
        <f>SUM(F51:F63)</f>
        <v>19</v>
      </c>
      <c r="U63" s="26">
        <f>SUM(G51:G63)</f>
        <v>-5</v>
      </c>
      <c r="V63" s="26">
        <f>SUM(Q63:U63)</f>
        <v>71</v>
      </c>
      <c r="W63" s="26"/>
      <c r="X63" s="26"/>
    </row>
    <row r="64" spans="1:24">
      <c r="A64" s="19" t="s">
        <v>79</v>
      </c>
      <c r="B64" s="20" t="s">
        <v>80</v>
      </c>
      <c r="C64" s="26">
        <f>SUM(店舗数一覧_2020!C69-店舗数一覧_2019!C64)</f>
        <v>7</v>
      </c>
      <c r="D64" s="26">
        <f>SUM(店舗数一覧_2020!D69-店舗数一覧_2019!D64)</f>
        <v>3</v>
      </c>
      <c r="E64" s="26">
        <f>SUM(店舗数一覧_2020!E69-店舗数一覧_2019!E64)</f>
        <v>0</v>
      </c>
      <c r="F64" s="26">
        <f>SUM(店舗数一覧_2020!F69-店舗数一覧_2019!F64)</f>
        <v>1</v>
      </c>
      <c r="G64" s="26">
        <f>SUM(店舗数一覧_2020!G69-店舗数一覧_2019!G64)</f>
        <v>0</v>
      </c>
      <c r="H64" s="26">
        <f t="shared" si="1"/>
        <v>11</v>
      </c>
      <c r="I64" s="26"/>
      <c r="J64" s="27">
        <f>IF((店舗数一覧_2019!C64=0),IF(店舗数一覧_2020!C69=0,"-","★"),(店舗数一覧_2020!C69/店舗数一覧_2019!C64)-1)</f>
        <v>0.1272727272727272</v>
      </c>
      <c r="K64" s="27">
        <f>IF((店舗数一覧_2019!D64=0),IF(店舗数一覧_2020!D69=0,"-","★"),(店舗数一覧_2020!D69/店舗数一覧_2019!D64)-1)</f>
        <v>9.0909090909090828E-2</v>
      </c>
      <c r="L64" s="27">
        <f>IF((店舗数一覧_2019!E64=0),IF(店舗数一覧_2020!E69=0,"-","★"),(店舗数一覧_2020!E69/店舗数一覧_2019!E64)-1)</f>
        <v>0</v>
      </c>
      <c r="M64" s="27">
        <f>IF((店舗数一覧_2019!F64=0),IF(店舗数一覧_2020!F69=0,"-","★"),(店舗数一覧_2020!F69/店舗数一覧_2019!F64)-1)</f>
        <v>4.5454545454545414E-2</v>
      </c>
      <c r="N64" s="27" t="str">
        <f>IF((店舗数一覧_2019!G64=0),IF(店舗数一覧_2020!G69=0,"-","★"),(店舗数一覧_2020!G69/店舗数一覧_2019!G64)-1)</f>
        <v>-</v>
      </c>
      <c r="O64" s="27">
        <f>IF((店舗数一覧_2019!H64=0),IF(店舗数一覧_2020!H69=0,"-","★"),(店舗数一覧_2020!H69/店舗数一覧_2019!H64)-1)</f>
        <v>9.0909090909090828E-2</v>
      </c>
      <c r="P64" s="26"/>
      <c r="Q64" s="26"/>
      <c r="R64" s="26"/>
      <c r="S64" s="26"/>
      <c r="T64" s="26"/>
      <c r="U64" s="26"/>
      <c r="V64" s="26"/>
      <c r="W64" s="26"/>
      <c r="X64" s="26"/>
    </row>
    <row r="65" spans="1:24">
      <c r="A65" s="19" t="s">
        <v>79</v>
      </c>
      <c r="B65" s="20" t="s">
        <v>81</v>
      </c>
      <c r="C65" s="26">
        <f>SUM(店舗数一覧_2020!C70-店舗数一覧_2019!C65)</f>
        <v>1</v>
      </c>
      <c r="D65" s="26">
        <f>SUM(店舗数一覧_2020!D70-店舗数一覧_2019!D65)</f>
        <v>-1</v>
      </c>
      <c r="E65" s="26">
        <f>SUM(店舗数一覧_2020!E70-店舗数一覧_2019!E65)</f>
        <v>1</v>
      </c>
      <c r="F65" s="26">
        <f>SUM(店舗数一覧_2020!F70-店舗数一覧_2019!F65)</f>
        <v>0</v>
      </c>
      <c r="G65" s="26">
        <f>SUM(店舗数一覧_2020!G70-店舗数一覧_2019!G65)</f>
        <v>0</v>
      </c>
      <c r="H65" s="26">
        <f t="shared" si="1"/>
        <v>1</v>
      </c>
      <c r="I65" s="26"/>
      <c r="J65" s="27">
        <f>IF((店舗数一覧_2019!C65=0),IF(店舗数一覧_2020!C70=0,"-","★"),(店舗数一覧_2020!C70/店舗数一覧_2019!C65)-1)</f>
        <v>3.0303030303030276E-2</v>
      </c>
      <c r="K65" s="27">
        <f>IF((店舗数一覧_2019!D65=0),IF(店舗数一覧_2020!D70=0,"-","★"),(店舗数一覧_2020!D70/店舗数一覧_2019!D65)-1)</f>
        <v>-7.6923076923076872E-2</v>
      </c>
      <c r="L65" s="27">
        <f>IF((店舗数一覧_2019!E65=0),IF(店舗数一覧_2020!E70=0,"-","★"),(店舗数一覧_2020!E70/店舗数一覧_2019!E65)-1)</f>
        <v>0.11111111111111116</v>
      </c>
      <c r="M65" s="27">
        <f>IF((店舗数一覧_2019!F65=0),IF(店舗数一覧_2020!F70=0,"-","★"),(店舗数一覧_2020!F70/店舗数一覧_2019!F65)-1)</f>
        <v>0</v>
      </c>
      <c r="N65" s="27">
        <f>IF((店舗数一覧_2019!G65=0),IF(店舗数一覧_2020!G70=0,"-","★"),(店舗数一覧_2020!G70/店舗数一覧_2019!G65)-1)</f>
        <v>0</v>
      </c>
      <c r="O65" s="27">
        <f>IF((店舗数一覧_2019!H65=0),IF(店舗数一覧_2020!H70=0,"-","★"),(店舗数一覧_2020!H70/店舗数一覧_2019!H65)-1)</f>
        <v>1.3698630136986356E-2</v>
      </c>
      <c r="P65" s="26"/>
      <c r="Q65" s="26"/>
      <c r="R65" s="26"/>
      <c r="S65" s="26"/>
      <c r="T65" s="26"/>
      <c r="U65" s="26"/>
      <c r="V65" s="26"/>
      <c r="W65" s="26"/>
      <c r="X65" s="26"/>
    </row>
    <row r="66" spans="1:24">
      <c r="A66" s="19" t="s">
        <v>79</v>
      </c>
      <c r="B66" s="20" t="s">
        <v>82</v>
      </c>
      <c r="C66" s="26">
        <f>SUM(店舗数一覧_2020!C71-店舗数一覧_2019!C66)</f>
        <v>-1</v>
      </c>
      <c r="D66" s="26">
        <f>SUM(店舗数一覧_2020!D71-店舗数一覧_2019!D66)</f>
        <v>2</v>
      </c>
      <c r="E66" s="26">
        <f>SUM(店舗数一覧_2020!E71-店舗数一覧_2019!E66)</f>
        <v>-2</v>
      </c>
      <c r="F66" s="26">
        <f>SUM(店舗数一覧_2020!F71-店舗数一覧_2019!F66)</f>
        <v>0</v>
      </c>
      <c r="G66" s="26">
        <f>SUM(店舗数一覧_2020!G71-店舗数一覧_2019!G66)</f>
        <v>0</v>
      </c>
      <c r="H66" s="26">
        <f t="shared" si="1"/>
        <v>-1</v>
      </c>
      <c r="I66" s="26"/>
      <c r="J66" s="27">
        <f>IF((店舗数一覧_2019!C66=0),IF(店舗数一覧_2020!C71=0,"-","★"),(店舗数一覧_2020!C71/店舗数一覧_2019!C66)-1)</f>
        <v>-6.25E-2</v>
      </c>
      <c r="K66" s="27">
        <f>IF((店舗数一覧_2019!D66=0),IF(店舗数一覧_2020!D71=0,"-","★"),(店舗数一覧_2020!D71/店舗数一覧_2019!D66)-1)</f>
        <v>0.19999999999999996</v>
      </c>
      <c r="L66" s="27">
        <f>IF((店舗数一覧_2019!E66=0),IF(店舗数一覧_2020!E71=0,"-","★"),(店舗数一覧_2020!E71/店舗数一覧_2019!E66)-1)</f>
        <v>-0.33333333333333337</v>
      </c>
      <c r="M66" s="27">
        <f>IF((店舗数一覧_2019!F66=0),IF(店舗数一覧_2020!F71=0,"-","★"),(店舗数一覧_2020!F71/店舗数一覧_2019!F66)-1)</f>
        <v>0</v>
      </c>
      <c r="N66" s="27" t="str">
        <f>IF((店舗数一覧_2019!G66=0),IF(店舗数一覧_2020!G71=0,"-","★"),(店舗数一覧_2020!G71/店舗数一覧_2019!G66)-1)</f>
        <v>-</v>
      </c>
      <c r="O66" s="27">
        <f>IF((店舗数一覧_2019!H66=0),IF(店舗数一覧_2020!H71=0,"-","★"),(店舗数一覧_2020!H71/店舗数一覧_2019!H66)-1)</f>
        <v>-2.6315789473684181E-2</v>
      </c>
      <c r="P66" s="26"/>
      <c r="Q66" s="26"/>
      <c r="R66" s="26"/>
      <c r="S66" s="26"/>
      <c r="T66" s="26"/>
      <c r="U66" s="26"/>
      <c r="V66" s="26"/>
      <c r="W66" s="26"/>
      <c r="X66" s="26"/>
    </row>
    <row r="67" spans="1:24">
      <c r="A67" s="19" t="s">
        <v>79</v>
      </c>
      <c r="B67" s="20" t="s">
        <v>83</v>
      </c>
      <c r="C67" s="26">
        <f>SUM(店舗数一覧_2020!C72-店舗数一覧_2019!C67)</f>
        <v>1</v>
      </c>
      <c r="D67" s="26">
        <f>SUM(店舗数一覧_2020!D72-店舗数一覧_2019!D67)</f>
        <v>0</v>
      </c>
      <c r="E67" s="26">
        <f>SUM(店舗数一覧_2020!E72-店舗数一覧_2019!E67)</f>
        <v>1</v>
      </c>
      <c r="F67" s="26">
        <f>SUM(店舗数一覧_2020!F72-店舗数一覧_2019!F67)</f>
        <v>0</v>
      </c>
      <c r="G67" s="26">
        <f>SUM(店舗数一覧_2020!G72-店舗数一覧_2019!G67)</f>
        <v>0</v>
      </c>
      <c r="H67" s="26">
        <f t="shared" ref="H67:H98" si="2">SUM(C67:G67)</f>
        <v>2</v>
      </c>
      <c r="I67" s="26"/>
      <c r="J67" s="27">
        <f>IF((店舗数一覧_2019!C67=0),IF(店舗数一覧_2020!C72=0,"-","★"),(店舗数一覧_2020!C72/店舗数一覧_2019!C67)-1)</f>
        <v>0.19999999999999996</v>
      </c>
      <c r="K67" s="27">
        <f>IF((店舗数一覧_2019!D67=0),IF(店舗数一覧_2020!D72=0,"-","★"),(店舗数一覧_2020!D72/店舗数一覧_2019!D67)-1)</f>
        <v>0</v>
      </c>
      <c r="L67" s="27">
        <f>IF((店舗数一覧_2019!E67=0),IF(店舗数一覧_2020!E72=0,"-","★"),(店舗数一覧_2020!E72/店舗数一覧_2019!E67)-1)</f>
        <v>0.33333333333333326</v>
      </c>
      <c r="M67" s="27">
        <f>IF((店舗数一覧_2019!F67=0),IF(店舗数一覧_2020!F72=0,"-","★"),(店舗数一覧_2020!F72/店舗数一覧_2019!F67)-1)</f>
        <v>0</v>
      </c>
      <c r="N67" s="27" t="str">
        <f>IF((店舗数一覧_2019!G67=0),IF(店舗数一覧_2020!G72=0,"-","★"),(店舗数一覧_2020!G72/店舗数一覧_2019!G67)-1)</f>
        <v>-</v>
      </c>
      <c r="O67" s="27">
        <f>IF((店舗数一覧_2019!H67=0),IF(店舗数一覧_2020!H72=0,"-","★"),(店舗数一覧_2020!H72/店舗数一覧_2019!H67)-1)</f>
        <v>0.16666666666666674</v>
      </c>
      <c r="P67" s="26"/>
      <c r="Q67" s="26"/>
      <c r="R67" s="26"/>
      <c r="S67" s="26"/>
      <c r="T67" s="26"/>
      <c r="U67" s="26"/>
      <c r="V67" s="26"/>
      <c r="W67" s="26"/>
      <c r="X67" s="26"/>
    </row>
    <row r="68" spans="1:24">
      <c r="A68" s="19" t="s">
        <v>79</v>
      </c>
      <c r="B68" s="20" t="s">
        <v>84</v>
      </c>
      <c r="C68" s="26">
        <f>SUM(店舗数一覧_2020!C73-店舗数一覧_2019!C68)</f>
        <v>0</v>
      </c>
      <c r="D68" s="26">
        <f>SUM(店舗数一覧_2020!D73-店舗数一覧_2019!D68)</f>
        <v>0</v>
      </c>
      <c r="E68" s="26">
        <f>SUM(店舗数一覧_2020!E73-店舗数一覧_2019!E68)</f>
        <v>1</v>
      </c>
      <c r="F68" s="26">
        <f>SUM(店舗数一覧_2020!F73-店舗数一覧_2019!F68)</f>
        <v>0</v>
      </c>
      <c r="G68" s="26">
        <f>SUM(店舗数一覧_2020!G73-店舗数一覧_2019!G68)</f>
        <v>0</v>
      </c>
      <c r="H68" s="26">
        <f t="shared" si="2"/>
        <v>1</v>
      </c>
      <c r="I68" s="26"/>
      <c r="J68" s="27">
        <f>IF((店舗数一覧_2019!C68=0),IF(店舗数一覧_2020!C73=0,"-","★"),(店舗数一覧_2020!C73/店舗数一覧_2019!C68)-1)</f>
        <v>0</v>
      </c>
      <c r="K68" s="27">
        <f>IF((店舗数一覧_2019!D68=0),IF(店舗数一覧_2020!D73=0,"-","★"),(店舗数一覧_2020!D73/店舗数一覧_2019!D68)-1)</f>
        <v>0</v>
      </c>
      <c r="L68" s="27">
        <f>IF((店舗数一覧_2019!E68=0),IF(店舗数一覧_2020!E73=0,"-","★"),(店舗数一覧_2020!E73/店舗数一覧_2019!E68)-1)</f>
        <v>0.5</v>
      </c>
      <c r="M68" s="27">
        <f>IF((店舗数一覧_2019!F68=0),IF(店舗数一覧_2020!F73=0,"-","★"),(店舗数一覧_2020!F73/店舗数一覧_2019!F68)-1)</f>
        <v>0</v>
      </c>
      <c r="N68" s="27" t="str">
        <f>IF((店舗数一覧_2019!G68=0),IF(店舗数一覧_2020!G73=0,"-","★"),(店舗数一覧_2020!G73/店舗数一覧_2019!G68)-1)</f>
        <v>-</v>
      </c>
      <c r="O68" s="27">
        <f>IF((店舗数一覧_2019!H68=0),IF(店舗数一覧_2020!H73=0,"-","★"),(店舗数一覧_2020!H73/店舗数一覧_2019!H68)-1)</f>
        <v>0.11111111111111116</v>
      </c>
      <c r="P68" s="26"/>
      <c r="Q68" s="26"/>
      <c r="R68" s="26"/>
      <c r="S68" s="26"/>
      <c r="T68" s="26"/>
      <c r="U68" s="26"/>
      <c r="V68" s="26"/>
      <c r="W68" s="26"/>
      <c r="X68" s="26"/>
    </row>
    <row r="69" spans="1:24">
      <c r="A69" s="19" t="s">
        <v>79</v>
      </c>
      <c r="B69" s="20" t="s">
        <v>85</v>
      </c>
      <c r="C69" s="26">
        <f>SUM(店舗数一覧_2020!C74-店舗数一覧_2019!C69)</f>
        <v>0</v>
      </c>
      <c r="D69" s="26">
        <f>SUM(店舗数一覧_2020!D74-店舗数一覧_2019!D69)</f>
        <v>1</v>
      </c>
      <c r="E69" s="26">
        <f>SUM(店舗数一覧_2020!E74-店舗数一覧_2019!E69)</f>
        <v>0</v>
      </c>
      <c r="F69" s="26">
        <f>SUM(店舗数一覧_2020!F74-店舗数一覧_2019!F69)</f>
        <v>0</v>
      </c>
      <c r="G69" s="26">
        <f>SUM(店舗数一覧_2020!G74-店舗数一覧_2019!G69)</f>
        <v>0</v>
      </c>
      <c r="H69" s="26">
        <f t="shared" si="2"/>
        <v>1</v>
      </c>
      <c r="I69" s="26"/>
      <c r="J69" s="27">
        <f>IF((店舗数一覧_2019!C69=0),IF(店舗数一覧_2020!C74=0,"-","★"),(店舗数一覧_2020!C74/店舗数一覧_2019!C69)-1)</f>
        <v>0</v>
      </c>
      <c r="K69" s="27">
        <f>IF((店舗数一覧_2019!D69=0),IF(店舗数一覧_2020!D74=0,"-","★"),(店舗数一覧_2020!D74/店舗数一覧_2019!D69)-1)</f>
        <v>0.5</v>
      </c>
      <c r="L69" s="27">
        <f>IF((店舗数一覧_2019!E69=0),IF(店舗数一覧_2020!E74=0,"-","★"),(店舗数一覧_2020!E74/店舗数一覧_2019!E69)-1)</f>
        <v>0</v>
      </c>
      <c r="M69" s="27">
        <f>IF((店舗数一覧_2019!F69=0),IF(店舗数一覧_2020!F74=0,"-","★"),(店舗数一覧_2020!F74/店舗数一覧_2019!F69)-1)</f>
        <v>0</v>
      </c>
      <c r="N69" s="27" t="str">
        <f>IF((店舗数一覧_2019!G69=0),IF(店舗数一覧_2020!G74=0,"-","★"),(店舗数一覧_2020!G74/店舗数一覧_2019!G69)-1)</f>
        <v>-</v>
      </c>
      <c r="O69" s="27">
        <f>IF((店舗数一覧_2019!H69=0),IF(店舗数一覧_2020!H74=0,"-","★"),(店舗数一覧_2020!H74/店舗数一覧_2019!H69)-1)</f>
        <v>7.6923076923076872E-2</v>
      </c>
      <c r="P69" s="26"/>
      <c r="Q69" s="26"/>
      <c r="R69" s="26"/>
      <c r="S69" s="26"/>
      <c r="T69" s="26"/>
      <c r="U69" s="26"/>
      <c r="V69" s="26"/>
      <c r="W69" s="26"/>
      <c r="X69" s="26"/>
    </row>
    <row r="70" spans="1:24">
      <c r="A70" s="19" t="s">
        <v>79</v>
      </c>
      <c r="B70" s="20" t="s">
        <v>86</v>
      </c>
      <c r="C70" s="26">
        <f>SUM(店舗数一覧_2020!C75-店舗数一覧_2019!C70)</f>
        <v>1</v>
      </c>
      <c r="D70" s="26">
        <f>SUM(店舗数一覧_2020!D75-店舗数一覧_2019!D70)</f>
        <v>1</v>
      </c>
      <c r="E70" s="26">
        <f>SUM(店舗数一覧_2020!E75-店舗数一覧_2019!E70)</f>
        <v>-1</v>
      </c>
      <c r="F70" s="26">
        <f>SUM(店舗数一覧_2020!F75-店舗数一覧_2019!F70)</f>
        <v>0</v>
      </c>
      <c r="G70" s="26">
        <f>SUM(店舗数一覧_2020!G75-店舗数一覧_2019!G70)</f>
        <v>0</v>
      </c>
      <c r="H70" s="26">
        <f t="shared" si="2"/>
        <v>1</v>
      </c>
      <c r="I70" s="26"/>
      <c r="J70" s="27">
        <f>IF((店舗数一覧_2019!C70=0),IF(店舗数一覧_2020!C75=0,"-","★"),(店舗数一覧_2020!C75/店舗数一覧_2019!C70)-1)</f>
        <v>4.3478260869565188E-2</v>
      </c>
      <c r="K70" s="27">
        <f>IF((店舗数一覧_2019!D70=0),IF(店舗数一覧_2020!D75=0,"-","★"),(店舗数一覧_2020!D75/店舗数一覧_2019!D70)-1)</f>
        <v>7.1428571428571397E-2</v>
      </c>
      <c r="L70" s="27">
        <f>IF((店舗数一覧_2019!E70=0),IF(店舗数一覧_2020!E75=0,"-","★"),(店舗数一覧_2020!E75/店舗数一覧_2019!E70)-1)</f>
        <v>-0.16666666666666663</v>
      </c>
      <c r="M70" s="27">
        <f>IF((店舗数一覧_2019!F70=0),IF(店舗数一覧_2020!F75=0,"-","★"),(店舗数一覧_2020!F75/店舗数一覧_2019!F70)-1)</f>
        <v>0</v>
      </c>
      <c r="N70" s="27" t="str">
        <f>IF((店舗数一覧_2019!G70=0),IF(店舗数一覧_2020!G75=0,"-","★"),(店舗数一覧_2020!G75/店舗数一覧_2019!G70)-1)</f>
        <v>-</v>
      </c>
      <c r="O70" s="27">
        <f>IF((店舗数一覧_2019!H70=0),IF(店舗数一覧_2020!H75=0,"-","★"),(店舗数一覧_2020!H75/店舗数一覧_2019!H70)-1)</f>
        <v>2.0408163265306145E-2</v>
      </c>
      <c r="P70" s="26"/>
      <c r="Q70" s="26"/>
      <c r="R70" s="26"/>
      <c r="S70" s="26"/>
      <c r="T70" s="26"/>
      <c r="U70" s="26"/>
      <c r="V70" s="26"/>
      <c r="W70" s="26"/>
      <c r="X70" s="26"/>
    </row>
    <row r="71" spans="1:24">
      <c r="A71" s="19" t="s">
        <v>79</v>
      </c>
      <c r="B71" s="20" t="s">
        <v>87</v>
      </c>
      <c r="C71" s="26">
        <f>SUM(店舗数一覧_2020!C76-店舗数一覧_2019!C71)</f>
        <v>0</v>
      </c>
      <c r="D71" s="26">
        <f>SUM(店舗数一覧_2020!D76-店舗数一覧_2019!D71)</f>
        <v>0</v>
      </c>
      <c r="E71" s="26">
        <f>SUM(店舗数一覧_2020!E76-店舗数一覧_2019!E71)</f>
        <v>0</v>
      </c>
      <c r="F71" s="26">
        <f>SUM(店舗数一覧_2020!F76-店舗数一覧_2019!F71)</f>
        <v>0</v>
      </c>
      <c r="G71" s="26">
        <f>SUM(店舗数一覧_2020!G76-店舗数一覧_2019!G71)</f>
        <v>0</v>
      </c>
      <c r="H71" s="26">
        <f t="shared" si="2"/>
        <v>0</v>
      </c>
      <c r="I71" s="26"/>
      <c r="J71" s="27" t="str">
        <f>IF((店舗数一覧_2019!C71=0),IF(店舗数一覧_2020!C76=0,"-","★"),(店舗数一覧_2020!C76/店舗数一覧_2019!C71)-1)</f>
        <v>-</v>
      </c>
      <c r="K71" s="27" t="str">
        <f>IF((店舗数一覧_2019!D71=0),IF(店舗数一覧_2020!D76=0,"-","★"),(店舗数一覧_2020!D76/店舗数一覧_2019!D71)-1)</f>
        <v>-</v>
      </c>
      <c r="L71" s="27" t="str">
        <f>IF((店舗数一覧_2019!E71=0),IF(店舗数一覧_2020!E76=0,"-","★"),(店舗数一覧_2020!E76/店舗数一覧_2019!E71)-1)</f>
        <v>-</v>
      </c>
      <c r="M71" s="27" t="str">
        <f>IF((店舗数一覧_2019!F71=0),IF(店舗数一覧_2020!F76=0,"-","★"),(店舗数一覧_2020!F76/店舗数一覧_2019!F71)-1)</f>
        <v>-</v>
      </c>
      <c r="N71" s="27" t="str">
        <f>IF((店舗数一覧_2019!G71=0),IF(店舗数一覧_2020!G76=0,"-","★"),(店舗数一覧_2020!G76/店舗数一覧_2019!G71)-1)</f>
        <v>-</v>
      </c>
      <c r="O71" s="27" t="str">
        <f>IF((店舗数一覧_2019!H71=0),IF(店舗数一覧_2020!H76=0,"-","★"),(店舗数一覧_2020!H76/店舗数一覧_2019!H71)-1)</f>
        <v>-</v>
      </c>
      <c r="P71" s="26"/>
      <c r="Q71" s="26"/>
      <c r="R71" s="26"/>
      <c r="S71" s="26"/>
      <c r="T71" s="26"/>
      <c r="U71" s="26"/>
      <c r="V71" s="26"/>
      <c r="W71" s="26"/>
      <c r="X71" s="26"/>
    </row>
    <row r="72" spans="1:24">
      <c r="A72" s="19" t="s">
        <v>79</v>
      </c>
      <c r="B72" s="20" t="s">
        <v>88</v>
      </c>
      <c r="C72" s="26">
        <f>SUM(店舗数一覧_2020!C77-店舗数一覧_2019!C72)</f>
        <v>0</v>
      </c>
      <c r="D72" s="26">
        <f>SUM(店舗数一覧_2020!D77-店舗数一覧_2019!D72)</f>
        <v>0</v>
      </c>
      <c r="E72" s="26">
        <f>SUM(店舗数一覧_2020!E77-店舗数一覧_2019!E72)</f>
        <v>0</v>
      </c>
      <c r="F72" s="26">
        <f>SUM(店舗数一覧_2020!F77-店舗数一覧_2019!F72)</f>
        <v>0</v>
      </c>
      <c r="G72" s="26">
        <f>SUM(店舗数一覧_2020!G77-店舗数一覧_2019!G72)</f>
        <v>0</v>
      </c>
      <c r="H72" s="26">
        <f t="shared" si="2"/>
        <v>0</v>
      </c>
      <c r="I72" s="26"/>
      <c r="J72" s="27">
        <f>IF((店舗数一覧_2019!C72=0),IF(店舗数一覧_2020!C77=0,"-","★"),(店舗数一覧_2020!C77/店舗数一覧_2019!C72)-1)</f>
        <v>0</v>
      </c>
      <c r="K72" s="27">
        <f>IF((店舗数一覧_2019!D72=0),IF(店舗数一覧_2020!D77=0,"-","★"),(店舗数一覧_2020!D77/店舗数一覧_2019!D72)-1)</f>
        <v>0</v>
      </c>
      <c r="L72" s="27">
        <f>IF((店舗数一覧_2019!E72=0),IF(店舗数一覧_2020!E77=0,"-","★"),(店舗数一覧_2020!E77/店舗数一覧_2019!E72)-1)</f>
        <v>0</v>
      </c>
      <c r="M72" s="27" t="str">
        <f>IF((店舗数一覧_2019!F72=0),IF(店舗数一覧_2020!F77=0,"-","★"),(店舗数一覧_2020!F77/店舗数一覧_2019!F72)-1)</f>
        <v>-</v>
      </c>
      <c r="N72" s="27" t="str">
        <f>IF((店舗数一覧_2019!G72=0),IF(店舗数一覧_2020!G77=0,"-","★"),(店舗数一覧_2020!G77/店舗数一覧_2019!G72)-1)</f>
        <v>-</v>
      </c>
      <c r="O72" s="27">
        <f>IF((店舗数一覧_2019!H72=0),IF(店舗数一覧_2020!H77=0,"-","★"),(店舗数一覧_2020!H77/店舗数一覧_2019!H72)-1)</f>
        <v>0</v>
      </c>
      <c r="P72" s="26"/>
      <c r="Q72" s="26"/>
      <c r="R72" s="26"/>
      <c r="S72" s="26"/>
      <c r="T72" s="26"/>
      <c r="U72" s="26"/>
      <c r="V72" s="26"/>
      <c r="W72" s="26"/>
      <c r="X72" s="26"/>
    </row>
    <row r="73" spans="1:24">
      <c r="A73" s="19" t="s">
        <v>79</v>
      </c>
      <c r="B73" s="31" t="s">
        <v>89</v>
      </c>
      <c r="C73" s="26">
        <f>SUM(店舗数一覧_2020!C78-店舗数一覧_2019!C73)</f>
        <v>0</v>
      </c>
      <c r="D73" s="26">
        <f>SUM(店舗数一覧_2020!D78-店舗数一覧_2019!D73)</f>
        <v>0</v>
      </c>
      <c r="E73" s="26">
        <f>SUM(店舗数一覧_2020!E78-店舗数一覧_2019!E73)</f>
        <v>0</v>
      </c>
      <c r="F73" s="26">
        <f>SUM(店舗数一覧_2020!F78-店舗数一覧_2019!F73)</f>
        <v>0</v>
      </c>
      <c r="G73" s="26">
        <f>SUM(店舗数一覧_2020!G78-店舗数一覧_2019!G73)</f>
        <v>0</v>
      </c>
      <c r="H73" s="26">
        <f t="shared" si="2"/>
        <v>0</v>
      </c>
      <c r="I73" s="26"/>
      <c r="J73" s="27" t="str">
        <f>IF((店舗数一覧_2019!C73=0),IF(店舗数一覧_2020!C78=0,"-","★"),(店舗数一覧_2020!C78/店舗数一覧_2019!C73)-1)</f>
        <v>-</v>
      </c>
      <c r="K73" s="27" t="str">
        <f>IF((店舗数一覧_2019!D73=0),IF(店舗数一覧_2020!D78=0,"-","★"),(店舗数一覧_2020!D78/店舗数一覧_2019!D73)-1)</f>
        <v>-</v>
      </c>
      <c r="L73" s="27" t="str">
        <f>IF((店舗数一覧_2019!E73=0),IF(店舗数一覧_2020!E78=0,"-","★"),(店舗数一覧_2020!E78/店舗数一覧_2019!E73)-1)</f>
        <v>-</v>
      </c>
      <c r="M73" s="27">
        <f>IF((店舗数一覧_2019!F73=0),IF(店舗数一覧_2020!F78=0,"-","★"),(店舗数一覧_2020!F78/店舗数一覧_2019!F73)-1)</f>
        <v>0</v>
      </c>
      <c r="N73" s="27" t="str">
        <f>IF((店舗数一覧_2019!G73=0),IF(店舗数一覧_2020!G78=0,"-","★"),(店舗数一覧_2020!G78/店舗数一覧_2019!G73)-1)</f>
        <v>-</v>
      </c>
      <c r="O73" s="27">
        <f>IF((店舗数一覧_2019!H73=0),IF(店舗数一覧_2020!H78=0,"-","★"),(店舗数一覧_2020!H78/店舗数一覧_2019!H73)-1)</f>
        <v>0</v>
      </c>
      <c r="P73" s="26"/>
      <c r="Q73" s="26"/>
      <c r="R73" s="26"/>
      <c r="S73" s="26"/>
      <c r="T73" s="26"/>
      <c r="U73" s="26"/>
      <c r="V73" s="26"/>
      <c r="W73" s="26"/>
      <c r="X73" s="26"/>
    </row>
    <row r="74" spans="1:24">
      <c r="A74" s="19" t="s">
        <v>79</v>
      </c>
      <c r="B74" s="28" t="s">
        <v>90</v>
      </c>
      <c r="C74" s="26">
        <f>SUM(店舗数一覧_2020!C79-店舗数一覧_2019!C74)</f>
        <v>1</v>
      </c>
      <c r="D74" s="26">
        <f>SUM(店舗数一覧_2020!D79-店舗数一覧_2019!D74)</f>
        <v>0</v>
      </c>
      <c r="E74" s="26">
        <f>SUM(店舗数一覧_2020!E79-店舗数一覧_2019!E74)</f>
        <v>0</v>
      </c>
      <c r="F74" s="26">
        <f>SUM(店舗数一覧_2020!F79-店舗数一覧_2019!F74)</f>
        <v>0</v>
      </c>
      <c r="G74" s="26">
        <f>SUM(店舗数一覧_2020!G79-店舗数一覧_2019!G74)</f>
        <v>0</v>
      </c>
      <c r="H74" s="26">
        <f t="shared" si="2"/>
        <v>1</v>
      </c>
      <c r="I74" s="26"/>
      <c r="J74" s="27" t="str">
        <f>IF((店舗数一覧_2019!C74=0),IF(店舗数一覧_2020!C79=0,"-","★"),(店舗数一覧_2020!C79/店舗数一覧_2019!C74)-1)</f>
        <v>★</v>
      </c>
      <c r="K74" s="27">
        <f>IF((店舗数一覧_2019!D74=0),IF(店舗数一覧_2020!D79=0,"-","★"),(店舗数一覧_2020!D79/店舗数一覧_2019!D74)-1)</f>
        <v>0</v>
      </c>
      <c r="L74" s="27" t="str">
        <f>IF((店舗数一覧_2019!E74=0),IF(店舗数一覧_2020!E79=0,"-","★"),(店舗数一覧_2020!E79/店舗数一覧_2019!E74)-1)</f>
        <v>-</v>
      </c>
      <c r="M74" s="27" t="str">
        <f>IF((店舗数一覧_2019!F74=0),IF(店舗数一覧_2020!F79=0,"-","★"),(店舗数一覧_2020!F79/店舗数一覧_2019!F74)-1)</f>
        <v>-</v>
      </c>
      <c r="N74" s="27" t="str">
        <f>IF((店舗数一覧_2019!G74=0),IF(店舗数一覧_2020!G79=0,"-","★"),(店舗数一覧_2020!G79/店舗数一覧_2019!G74)-1)</f>
        <v>-</v>
      </c>
      <c r="O74" s="27">
        <f>IF((店舗数一覧_2019!H74=0),IF(店舗数一覧_2020!H79=0,"-","★"),(店舗数一覧_2020!H79/店舗数一覧_2019!H74)-1)</f>
        <v>1</v>
      </c>
      <c r="P74" s="26"/>
      <c r="Q74" s="26"/>
      <c r="R74" s="26"/>
      <c r="S74" s="26"/>
      <c r="T74" s="26"/>
      <c r="U74" s="26"/>
      <c r="V74" s="26"/>
      <c r="W74" s="26"/>
      <c r="X74" s="26"/>
    </row>
    <row r="75" spans="1:24">
      <c r="A75" s="19" t="s">
        <v>79</v>
      </c>
      <c r="B75" s="29" t="s">
        <v>91</v>
      </c>
      <c r="C75" s="26">
        <f>SUM(店舗数一覧_2020!C80-店舗数一覧_2019!C75)</f>
        <v>0</v>
      </c>
      <c r="D75" s="26">
        <f>SUM(店舗数一覧_2020!D80-店舗数一覧_2019!D75)</f>
        <v>0</v>
      </c>
      <c r="E75" s="26">
        <f>SUM(店舗数一覧_2020!E80-店舗数一覧_2019!E75)</f>
        <v>0</v>
      </c>
      <c r="F75" s="26">
        <f>SUM(店舗数一覧_2020!F80-店舗数一覧_2019!F75)</f>
        <v>0</v>
      </c>
      <c r="G75" s="26">
        <f>SUM(店舗数一覧_2020!G80-店舗数一覧_2019!G75)</f>
        <v>0</v>
      </c>
      <c r="H75" s="26">
        <f t="shared" si="2"/>
        <v>0</v>
      </c>
      <c r="I75" s="26"/>
      <c r="J75" s="27">
        <f>IF((店舗数一覧_2019!C75=0),IF(店舗数一覧_2020!C80=0,"-","★"),(店舗数一覧_2020!C80/店舗数一覧_2019!C75)-1)</f>
        <v>0</v>
      </c>
      <c r="K75" s="27" t="str">
        <f>IF((店舗数一覧_2019!D75=0),IF(店舗数一覧_2020!D80=0,"-","★"),(店舗数一覧_2020!D80/店舗数一覧_2019!D75)-1)</f>
        <v>-</v>
      </c>
      <c r="L75" s="27">
        <f>IF((店舗数一覧_2019!E75=0),IF(店舗数一覧_2020!E80=0,"-","★"),(店舗数一覧_2020!E80/店舗数一覧_2019!E75)-1)</f>
        <v>0</v>
      </c>
      <c r="M75" s="27" t="str">
        <f>IF((店舗数一覧_2019!F75=0),IF(店舗数一覧_2020!F80=0,"-","★"),(店舗数一覧_2020!F80/店舗数一覧_2019!F75)-1)</f>
        <v>-</v>
      </c>
      <c r="N75" s="27" t="str">
        <f>IF((店舗数一覧_2019!G75=0),IF(店舗数一覧_2020!G80=0,"-","★"),(店舗数一覧_2020!G80/店舗数一覧_2019!G75)-1)</f>
        <v>-</v>
      </c>
      <c r="O75" s="27">
        <f>IF((店舗数一覧_2019!H75=0),IF(店舗数一覧_2020!H80=0,"-","★"),(店舗数一覧_2020!H80/店舗数一覧_2019!H75)-1)</f>
        <v>0</v>
      </c>
      <c r="P75" s="26"/>
      <c r="Q75" s="27">
        <f>IF((店舗数一覧_2019!K76=0),IF(店舗数一覧_2020!N81=0,"-","★"),(店舗数一覧_2020!N81/店舗数一覧_2019!K76)-1)</f>
        <v>7.4999999999999956E-2</v>
      </c>
      <c r="R75" s="27">
        <f>IF((店舗数一覧_2019!L76=0),IF(店舗数一覧_2020!O81=0,"-","★"),(店舗数一覧_2020!O81/店舗数一覧_2019!L76)-1)</f>
        <v>8.7499999999999911E-2</v>
      </c>
      <c r="S75" s="27">
        <f>IF((店舗数一覧_2019!M76=0),IF(店舗数一覧_2020!P81=0,"-","★"),(店舗数一覧_2020!P81/店舗数一覧_2019!M76)-1)</f>
        <v>2.3809523809523725E-2</v>
      </c>
      <c r="T75" s="27">
        <f>IF((店舗数一覧_2019!N76=0),IF(店舗数一覧_2020!Q81=0,"-","★"),(店舗数一覧_2020!Q81/店舗数一覧_2019!N76)-1)</f>
        <v>1.6666666666666607E-2</v>
      </c>
      <c r="U75" s="27">
        <f>IF((店舗数一覧_2019!O76=0),IF(店舗数一覧_2020!R81=0,"-","★"),(店舗数一覧_2020!R81/店舗数一覧_2019!O76)-1)</f>
        <v>0</v>
      </c>
      <c r="V75" s="27">
        <f>IF((店舗数一覧_2019!P76=0),IF(店舗数一覧_2020!S81=0,"-","★"),(店舗数一覧_2020!S81/店舗数一覧_2019!P76)-1)</f>
        <v>6.1224489795918435E-2</v>
      </c>
      <c r="W75" s="26"/>
      <c r="X75" s="26"/>
    </row>
    <row r="76" spans="1:24">
      <c r="A76" s="19" t="s">
        <v>79</v>
      </c>
      <c r="B76" s="20" t="s">
        <v>92</v>
      </c>
      <c r="C76" s="26">
        <f>SUM(店舗数一覧_2020!C81-店舗数一覧_2019!C76)</f>
        <v>2</v>
      </c>
      <c r="D76" s="26">
        <f>SUM(店舗数一覧_2020!D81-店舗数一覧_2019!D76)</f>
        <v>1</v>
      </c>
      <c r="E76" s="26">
        <f>SUM(店舗数一覧_2020!E81-店舗数一覧_2019!E76)</f>
        <v>1</v>
      </c>
      <c r="F76" s="26">
        <f>SUM(店舗数一覧_2020!F81-店舗数一覧_2019!F76)</f>
        <v>0</v>
      </c>
      <c r="G76" s="26">
        <f>SUM(店舗数一覧_2020!G81-店舗数一覧_2019!G76)</f>
        <v>0</v>
      </c>
      <c r="H76" s="26">
        <f t="shared" si="2"/>
        <v>4</v>
      </c>
      <c r="I76" s="26"/>
      <c r="J76" s="27">
        <f>IF((店舗数一覧_2019!C76=0),IF(店舗数一覧_2020!C81=0,"-","★"),(店舗数一覧_2020!C81/店舗数一覧_2019!C76)-1)</f>
        <v>0.16666666666666674</v>
      </c>
      <c r="K76" s="27" t="str">
        <f>IF((店舗数一覧_2019!D76=0),IF(店舗数一覧_2020!D81=0,"-","★"),(店舗数一覧_2020!D81/店舗数一覧_2019!D76)-1)</f>
        <v>★</v>
      </c>
      <c r="L76" s="27" t="str">
        <f>IF((店舗数一覧_2019!E76=0),IF(店舗数一覧_2020!E81=0,"-","★"),(店舗数一覧_2020!E81/店舗数一覧_2019!E76)-1)</f>
        <v>★</v>
      </c>
      <c r="M76" s="27">
        <f>IF((店舗数一覧_2019!F76=0),IF(店舗数一覧_2020!F81=0,"-","★"),(店舗数一覧_2020!F81/店舗数一覧_2019!F76)-1)</f>
        <v>0</v>
      </c>
      <c r="N76" s="27" t="str">
        <f>IF((店舗数一覧_2019!G76=0),IF(店舗数一覧_2020!G81=0,"-","★"),(店舗数一覧_2020!G81/店舗数一覧_2019!G76)-1)</f>
        <v>-</v>
      </c>
      <c r="O76" s="27">
        <f>IF((店舗数一覧_2019!H76=0),IF(店舗数一覧_2020!H81=0,"-","★"),(店舗数一覧_2020!H81/店舗数一覧_2019!H76)-1)</f>
        <v>0.28571428571428581</v>
      </c>
      <c r="P76" s="26"/>
      <c r="Q76" s="26">
        <f>SUM(C64:C76)</f>
        <v>12</v>
      </c>
      <c r="R76" s="26">
        <f>SUM(D64:D76)</f>
        <v>7</v>
      </c>
      <c r="S76" s="26">
        <f>SUM(E64:E76)</f>
        <v>1</v>
      </c>
      <c r="T76" s="26">
        <f>SUM(F64:F76)</f>
        <v>1</v>
      </c>
      <c r="U76" s="26">
        <f>SUM(G64:G76)</f>
        <v>0</v>
      </c>
      <c r="V76" s="26">
        <f>SUM(Q76:U76)</f>
        <v>21</v>
      </c>
      <c r="W76" s="26"/>
      <c r="X76" s="26"/>
    </row>
    <row r="77" spans="1:24">
      <c r="A77" s="19" t="s">
        <v>93</v>
      </c>
      <c r="B77" s="20" t="s">
        <v>94</v>
      </c>
      <c r="C77" s="26">
        <f>SUM(店舗数一覧_2020!C82-店舗数一覧_2019!C77)</f>
        <v>1</v>
      </c>
      <c r="D77" s="26">
        <f>SUM(店舗数一覧_2020!D82-店舗数一覧_2019!D77)</f>
        <v>1</v>
      </c>
      <c r="E77" s="26">
        <f>SUM(店舗数一覧_2020!E82-店舗数一覧_2019!E77)</f>
        <v>-2</v>
      </c>
      <c r="F77" s="26">
        <f>SUM(店舗数一覧_2020!F82-店舗数一覧_2019!F77)</f>
        <v>-1</v>
      </c>
      <c r="G77" s="26">
        <f>SUM(店舗数一覧_2020!G82-店舗数一覧_2019!G77)</f>
        <v>0</v>
      </c>
      <c r="H77" s="26">
        <f t="shared" si="2"/>
        <v>-1</v>
      </c>
      <c r="I77" s="26"/>
      <c r="J77" s="27">
        <f>IF((店舗数一覧_2019!C77=0),IF(店舗数一覧_2020!C82=0,"-","★"),(店舗数一覧_2020!C82/店舗数一覧_2019!C77)-1)</f>
        <v>3.0303030303030276E-2</v>
      </c>
      <c r="K77" s="27">
        <f>IF((店舗数一覧_2019!D77=0),IF(店舗数一覧_2020!D82=0,"-","★"),(店舗数一覧_2020!D82/店舗数一覧_2019!D77)-1)</f>
        <v>4.1666666666666741E-2</v>
      </c>
      <c r="L77" s="27">
        <f>IF((店舗数一覧_2019!E77=0),IF(店舗数一覧_2020!E82=0,"-","★"),(店舗数一覧_2020!E82/店舗数一覧_2019!E77)-1)</f>
        <v>-0.25</v>
      </c>
      <c r="M77" s="27">
        <f>IF((店舗数一覧_2019!F77=0),IF(店舗数一覧_2020!F82=0,"-","★"),(店舗数一覧_2020!F82/店舗数一覧_2019!F77)-1)</f>
        <v>-5.555555555555558E-2</v>
      </c>
      <c r="N77" s="27" t="str">
        <f>IF((店舗数一覧_2019!G77=0),IF(店舗数一覧_2020!G82=0,"-","★"),(店舗数一覧_2020!G82/店舗数一覧_2019!G77)-1)</f>
        <v>-</v>
      </c>
      <c r="O77" s="27">
        <f>IF((店舗数一覧_2019!H77=0),IF(店舗数一覧_2020!H82=0,"-","★"),(店舗数一覧_2020!H82/店舗数一覧_2019!H77)-1)</f>
        <v>-1.2048192771084376E-2</v>
      </c>
      <c r="P77" s="26"/>
      <c r="Q77" s="26"/>
      <c r="R77" s="26"/>
      <c r="S77" s="26"/>
      <c r="T77" s="26"/>
      <c r="U77" s="26"/>
      <c r="V77" s="26"/>
      <c r="W77" s="26"/>
      <c r="X77" s="26"/>
    </row>
    <row r="78" spans="1:24">
      <c r="A78" s="19" t="s">
        <v>93</v>
      </c>
      <c r="B78" s="20" t="s">
        <v>95</v>
      </c>
      <c r="C78" s="26">
        <f>SUM(店舗数一覧_2020!C83-店舗数一覧_2019!C78)</f>
        <v>4</v>
      </c>
      <c r="D78" s="26">
        <f>SUM(店舗数一覧_2020!D83-店舗数一覧_2019!D78)</f>
        <v>3</v>
      </c>
      <c r="E78" s="26">
        <f>SUM(店舗数一覧_2020!E83-店舗数一覧_2019!E78)</f>
        <v>0</v>
      </c>
      <c r="F78" s="26">
        <f>SUM(店舗数一覧_2020!F83-店舗数一覧_2019!F78)</f>
        <v>2</v>
      </c>
      <c r="G78" s="26">
        <f>SUM(店舗数一覧_2020!G83-店舗数一覧_2019!G78)</f>
        <v>0</v>
      </c>
      <c r="H78" s="26">
        <f t="shared" si="2"/>
        <v>9</v>
      </c>
      <c r="I78" s="26"/>
      <c r="J78" s="27">
        <f>IF((店舗数一覧_2019!C78=0),IF(店舗数一覧_2020!C83=0,"-","★"),(店舗数一覧_2020!C83/店舗数一覧_2019!C78)-1)</f>
        <v>4.4943820224719211E-2</v>
      </c>
      <c r="K78" s="27">
        <f>IF((店舗数一覧_2019!D78=0),IF(店舗数一覧_2020!D83=0,"-","★"),(店舗数一覧_2020!D83/店舗数一覧_2019!D78)-1)</f>
        <v>6.25E-2</v>
      </c>
      <c r="L78" s="27">
        <f>IF((店舗数一覧_2019!E78=0),IF(店舗数一覧_2020!E83=0,"-","★"),(店舗数一覧_2020!E83/店舗数一覧_2019!E78)-1)</f>
        <v>0</v>
      </c>
      <c r="M78" s="27">
        <f>IF((店舗数一覧_2019!F78=0),IF(店舗数一覧_2020!F83=0,"-","★"),(店舗数一覧_2020!F83/店舗数一覧_2019!F78)-1)</f>
        <v>5.1282051282051322E-2</v>
      </c>
      <c r="N78" s="27">
        <f>IF((店舗数一覧_2019!G78=0),IF(店舗数一覧_2020!G83=0,"-","★"),(店舗数一覧_2020!G83/店舗数一覧_2019!G78)-1)</f>
        <v>0</v>
      </c>
      <c r="O78" s="27">
        <f>IF((店舗数一覧_2019!H78=0),IF(店舗数一覧_2020!H83=0,"-","★"),(店舗数一覧_2020!H83/店舗数一覧_2019!H78)-1)</f>
        <v>4.9450549450549497E-2</v>
      </c>
      <c r="P78" s="26"/>
      <c r="Q78" s="27">
        <f>IF((店舗数一覧_2019!K79=0),IF(店舗数一覧_2020!N84=0,"-","★"),(店舗数一覧_2020!N84/店舗数一覧_2019!K79)-1)</f>
        <v>4.195804195804187E-2</v>
      </c>
      <c r="R78" s="27">
        <f>IF((店舗数一覧_2019!L79=0),IF(店舗数一覧_2020!O84=0,"-","★"),(店舗数一覧_2020!O84/店舗数一覧_2019!L79)-1)</f>
        <v>5.6818181818181879E-2</v>
      </c>
      <c r="S78" s="27">
        <f>IF((店舗数一覧_2019!M79=0),IF(店舗数一覧_2020!P84=0,"-","★"),(店舗数一覧_2020!P84/店舗数一覧_2019!M79)-1)</f>
        <v>-0.27777777777777779</v>
      </c>
      <c r="T78" s="27">
        <f>IF((店舗数一覧_2019!N79=0),IF(店舗数一覧_2020!Q84=0,"-","★"),(店舗数一覧_2020!Q84/店舗数一覧_2019!N79)-1)</f>
        <v>1.538461538461533E-2</v>
      </c>
      <c r="U78" s="27">
        <f>IF((店舗数一覧_2019!O79=0),IF(店舗数一覧_2020!R84=0,"-","★"),(店舗数一覧_2020!R84/店舗数一覧_2019!O79)-1)</f>
        <v>0</v>
      </c>
      <c r="V78" s="27">
        <f>IF((店舗数一覧_2019!P79=0),IF(店舗数一覧_2020!S84=0,"-","★"),(店舗数一覧_2020!S84/店舗数一覧_2019!P79)-1)</f>
        <v>2.2222222222222143E-2</v>
      </c>
      <c r="W78" s="26"/>
      <c r="X78" s="26"/>
    </row>
    <row r="79" spans="1:24">
      <c r="A79" s="19" t="s">
        <v>93</v>
      </c>
      <c r="B79" s="20" t="s">
        <v>96</v>
      </c>
      <c r="C79" s="26">
        <f>SUM(店舗数一覧_2020!C84-店舗数一覧_2019!C79)</f>
        <v>1</v>
      </c>
      <c r="D79" s="26">
        <f>SUM(店舗数一覧_2020!D84-店舗数一覧_2019!D79)</f>
        <v>1</v>
      </c>
      <c r="E79" s="26">
        <f>SUM(店舗数一覧_2020!E84-店舗数一覧_2019!E79)</f>
        <v>-3</v>
      </c>
      <c r="F79" s="26">
        <f>SUM(店舗数一覧_2020!F84-店舗数一覧_2019!F79)</f>
        <v>0</v>
      </c>
      <c r="G79" s="26">
        <f>SUM(店舗数一覧_2020!G84-店舗数一覧_2019!G79)</f>
        <v>0</v>
      </c>
      <c r="H79" s="26">
        <f t="shared" si="2"/>
        <v>-1</v>
      </c>
      <c r="I79" s="26"/>
      <c r="J79" s="27">
        <f>IF((店舗数一覧_2019!C79=0),IF(店舗数一覧_2020!C84=0,"-","★"),(店舗数一覧_2020!C84/店舗数一覧_2019!C79)-1)</f>
        <v>4.7619047619047672E-2</v>
      </c>
      <c r="K79" s="27">
        <f>IF((店舗数一覧_2019!D79=0),IF(店舗数一覧_2020!D84=0,"-","★"),(店舗数一覧_2020!D84/店舗数一覧_2019!D79)-1)</f>
        <v>6.25E-2</v>
      </c>
      <c r="L79" s="27">
        <f>IF((店舗数一覧_2019!E79=0),IF(店舗数一覧_2020!E84=0,"-","★"),(店舗数一覧_2020!E84/店舗数一覧_2019!E79)-1)</f>
        <v>-0.6</v>
      </c>
      <c r="M79" s="27">
        <f>IF((店舗数一覧_2019!F79=0),IF(店舗数一覧_2020!F84=0,"-","★"),(店舗数一覧_2020!F84/店舗数一覧_2019!F79)-1)</f>
        <v>0</v>
      </c>
      <c r="N79" s="27" t="str">
        <f>IF((店舗数一覧_2019!G79=0),IF(店舗数一覧_2020!G84=0,"-","★"),(店舗数一覧_2020!G84/店舗数一覧_2019!G79)-1)</f>
        <v>-</v>
      </c>
      <c r="O79" s="27">
        <f>IF((店舗数一覧_2019!H79=0),IF(店舗数一覧_2020!H84=0,"-","★"),(店舗数一覧_2020!H84/店舗数一覧_2019!H79)-1)</f>
        <v>-2.0000000000000018E-2</v>
      </c>
      <c r="P79" s="26"/>
      <c r="Q79" s="26">
        <f>SUM(C77:C79)</f>
        <v>6</v>
      </c>
      <c r="R79" s="26">
        <f>SUM(D77:D79)</f>
        <v>5</v>
      </c>
      <c r="S79" s="26">
        <f>SUM(E77:E79)</f>
        <v>-5</v>
      </c>
      <c r="T79" s="26">
        <f>SUM(F77:F79)</f>
        <v>1</v>
      </c>
      <c r="U79" s="26">
        <f>SUM(G77:G79)</f>
        <v>0</v>
      </c>
      <c r="V79" s="26">
        <f>SUM(Q79:U79)</f>
        <v>7</v>
      </c>
      <c r="W79" s="26"/>
      <c r="X79" s="26"/>
    </row>
    <row r="80" spans="1:24">
      <c r="A80" s="19" t="s">
        <v>97</v>
      </c>
      <c r="B80" s="20" t="s">
        <v>98</v>
      </c>
      <c r="C80" s="26">
        <f>SUM(店舗数一覧_2020!C86-店舗数一覧_2019!C80)</f>
        <v>3</v>
      </c>
      <c r="D80" s="26">
        <f>SUM(店舗数一覧_2020!D86-店舗数一覧_2019!D80)</f>
        <v>2</v>
      </c>
      <c r="E80" s="26">
        <f>SUM(店舗数一覧_2020!E86-店舗数一覧_2019!E80)</f>
        <v>0</v>
      </c>
      <c r="F80" s="26">
        <f>SUM(店舗数一覧_2020!F86-店舗数一覧_2019!F80)</f>
        <v>1</v>
      </c>
      <c r="G80" s="26">
        <f>SUM(店舗数一覧_2020!G86-店舗数一覧_2019!G80)</f>
        <v>0</v>
      </c>
      <c r="H80" s="26">
        <f t="shared" si="2"/>
        <v>6</v>
      </c>
      <c r="I80" s="26"/>
      <c r="J80" s="27">
        <f>IF((店舗数一覧_2019!C80=0),IF(店舗数一覧_2020!C86=0,"-","★"),(店舗数一覧_2020!C86/店舗数一覧_2019!C80)-1)</f>
        <v>0.13043478260869557</v>
      </c>
      <c r="K80" s="27">
        <f>IF((店舗数一覧_2019!D80=0),IF(店舗数一覧_2020!D86=0,"-","★"),(店舗数一覧_2020!D86/店舗数一覧_2019!D80)-1)</f>
        <v>9.5238095238095344E-2</v>
      </c>
      <c r="L80" s="27">
        <f>IF((店舗数一覧_2019!E80=0),IF(店舗数一覧_2020!E86=0,"-","★"),(店舗数一覧_2020!E86/店舗数一覧_2019!E80)-1)</f>
        <v>0</v>
      </c>
      <c r="M80" s="27">
        <f>IF((店舗数一覧_2019!F80=0),IF(店舗数一覧_2020!F86=0,"-","★"),(店舗数一覧_2020!F86/店舗数一覧_2019!F80)-1)</f>
        <v>0.5</v>
      </c>
      <c r="N80" s="27">
        <f>IF((店舗数一覧_2019!G80=0),IF(店舗数一覧_2020!G86=0,"-","★"),(店舗数一覧_2020!G86/店舗数一覧_2019!G80)-1)</f>
        <v>0</v>
      </c>
      <c r="O80" s="27">
        <f>IF((店舗数一覧_2019!H80=0),IF(店舗数一覧_2020!H86=0,"-","★"),(店舗数一覧_2020!H86/店舗数一覧_2019!H80)-1)</f>
        <v>0.11764705882352944</v>
      </c>
      <c r="P80" s="26"/>
      <c r="Q80" s="26"/>
      <c r="R80" s="26"/>
      <c r="S80" s="26"/>
      <c r="T80" s="26"/>
      <c r="U80" s="26"/>
      <c r="V80" s="26"/>
      <c r="W80" s="26"/>
      <c r="X80" s="26"/>
    </row>
    <row r="81" spans="1:24">
      <c r="A81" s="19" t="s">
        <v>97</v>
      </c>
      <c r="B81" s="20" t="s">
        <v>99</v>
      </c>
      <c r="C81" s="26">
        <f>SUM(店舗数一覧_2020!C87-店舗数一覧_2019!C81)</f>
        <v>3</v>
      </c>
      <c r="D81" s="26">
        <f>SUM(店舗数一覧_2020!D87-店舗数一覧_2019!D81)</f>
        <v>1</v>
      </c>
      <c r="E81" s="26">
        <f>SUM(店舗数一覧_2020!E87-店舗数一覧_2019!E81)</f>
        <v>0</v>
      </c>
      <c r="F81" s="26">
        <f>SUM(店舗数一覧_2020!F87-店舗数一覧_2019!F81)</f>
        <v>2</v>
      </c>
      <c r="G81" s="26">
        <f>SUM(店舗数一覧_2020!G87-店舗数一覧_2019!G81)</f>
        <v>0</v>
      </c>
      <c r="H81" s="26">
        <f t="shared" si="2"/>
        <v>6</v>
      </c>
      <c r="I81" s="26"/>
      <c r="J81" s="27">
        <f>IF((店舗数一覧_2019!C81=0),IF(店舗数一覧_2020!C87=0,"-","★"),(店舗数一覧_2020!C87/店舗数一覧_2019!C81)-1)</f>
        <v>0.13043478260869557</v>
      </c>
      <c r="K81" s="27">
        <f>IF((店舗数一覧_2019!D81=0),IF(店舗数一覧_2020!D87=0,"-","★"),(店舗数一覧_2020!D87/店舗数一覧_2019!D81)-1)</f>
        <v>5.555555555555558E-2</v>
      </c>
      <c r="L81" s="27">
        <f>IF((店舗数一覧_2019!E81=0),IF(店舗数一覧_2020!E87=0,"-","★"),(店舗数一覧_2020!E87/店舗数一覧_2019!E81)-1)</f>
        <v>0</v>
      </c>
      <c r="M81" s="27">
        <f>IF((店舗数一覧_2019!F81=0),IF(店舗数一覧_2020!F87=0,"-","★"),(店舗数一覧_2020!F87/店舗数一覧_2019!F81)-1)</f>
        <v>0.28571428571428581</v>
      </c>
      <c r="N81" s="27" t="str">
        <f>IF((店舗数一覧_2019!G81=0),IF(店舗数一覧_2020!G87=0,"-","★"),(店舗数一覧_2020!G87/店舗数一覧_2019!G81)-1)</f>
        <v>-</v>
      </c>
      <c r="O81" s="27">
        <f>IF((店舗数一覧_2019!H81=0),IF(店舗数一覧_2020!H87=0,"-","★"),(店舗数一覧_2020!H87/店舗数一覧_2019!H81)-1)</f>
        <v>0.1132075471698113</v>
      </c>
      <c r="P81" s="26"/>
      <c r="Q81" s="26"/>
      <c r="R81" s="26"/>
      <c r="S81" s="26"/>
      <c r="T81" s="26"/>
      <c r="U81" s="26"/>
      <c r="V81" s="26"/>
      <c r="W81" s="26"/>
      <c r="X81" s="26"/>
    </row>
    <row r="82" spans="1:24">
      <c r="A82" s="19" t="s">
        <v>97</v>
      </c>
      <c r="B82" s="20" t="s">
        <v>100</v>
      </c>
      <c r="C82" s="26">
        <f>SUM(店舗数一覧_2020!C88-店舗数一覧_2019!C82)</f>
        <v>0</v>
      </c>
      <c r="D82" s="26">
        <f>SUM(店舗数一覧_2020!D88-店舗数一覧_2019!D82)</f>
        <v>0</v>
      </c>
      <c r="E82" s="26">
        <f>SUM(店舗数一覧_2020!E88-店舗数一覧_2019!E82)</f>
        <v>0</v>
      </c>
      <c r="F82" s="26">
        <f>SUM(店舗数一覧_2020!F88-店舗数一覧_2019!F82)</f>
        <v>0</v>
      </c>
      <c r="G82" s="26">
        <f>SUM(店舗数一覧_2020!G88-店舗数一覧_2019!G82)</f>
        <v>0</v>
      </c>
      <c r="H82" s="26">
        <f t="shared" si="2"/>
        <v>0</v>
      </c>
      <c r="I82" s="26"/>
      <c r="J82" s="27">
        <f>IF((店舗数一覧_2019!C82=0),IF(店舗数一覧_2020!C88=0,"-","★"),(店舗数一覧_2020!C88/店舗数一覧_2019!C82)-1)</f>
        <v>0</v>
      </c>
      <c r="K82" s="27">
        <f>IF((店舗数一覧_2019!D82=0),IF(店舗数一覧_2020!D88=0,"-","★"),(店舗数一覧_2020!D88/店舗数一覧_2019!D82)-1)</f>
        <v>0</v>
      </c>
      <c r="L82" s="27" t="str">
        <f>IF((店舗数一覧_2019!E82=0),IF(店舗数一覧_2020!E88=0,"-","★"),(店舗数一覧_2020!E88/店舗数一覧_2019!E82)-1)</f>
        <v>-</v>
      </c>
      <c r="M82" s="27" t="str">
        <f>IF((店舗数一覧_2019!F82=0),IF(店舗数一覧_2020!F88=0,"-","★"),(店舗数一覧_2020!F88/店舗数一覧_2019!F82)-1)</f>
        <v>-</v>
      </c>
      <c r="N82" s="27" t="str">
        <f>IF((店舗数一覧_2019!G82=0),IF(店舗数一覧_2020!G88=0,"-","★"),(店舗数一覧_2020!G88/店舗数一覧_2019!G82)-1)</f>
        <v>-</v>
      </c>
      <c r="O82" s="27">
        <f>IF((店舗数一覧_2019!H82=0),IF(店舗数一覧_2020!H88=0,"-","★"),(店舗数一覧_2020!H88/店舗数一覧_2019!H82)-1)</f>
        <v>0</v>
      </c>
      <c r="P82" s="26"/>
      <c r="Q82" s="26"/>
      <c r="R82" s="26"/>
      <c r="S82" s="26"/>
      <c r="T82" s="26"/>
      <c r="U82" s="26"/>
      <c r="V82" s="26"/>
      <c r="W82" s="26"/>
      <c r="X82" s="26"/>
    </row>
    <row r="83" spans="1:24">
      <c r="A83" s="19" t="s">
        <v>97</v>
      </c>
      <c r="B83" s="28" t="s">
        <v>101</v>
      </c>
      <c r="C83" s="26">
        <f>SUM(店舗数一覧_2020!C89-店舗数一覧_2019!C83)</f>
        <v>0</v>
      </c>
      <c r="D83" s="26">
        <f>SUM(店舗数一覧_2020!D89-店舗数一覧_2019!D83)</f>
        <v>0</v>
      </c>
      <c r="E83" s="26">
        <f>SUM(店舗数一覧_2020!E89-店舗数一覧_2019!E83)</f>
        <v>0</v>
      </c>
      <c r="F83" s="26">
        <f>SUM(店舗数一覧_2020!F89-店舗数一覧_2019!F83)</f>
        <v>0</v>
      </c>
      <c r="G83" s="26">
        <f>SUM(店舗数一覧_2020!G89-店舗数一覧_2019!G83)</f>
        <v>0</v>
      </c>
      <c r="H83" s="26">
        <f t="shared" si="2"/>
        <v>0</v>
      </c>
      <c r="I83" s="26"/>
      <c r="J83" s="27" t="str">
        <f>IF((店舗数一覧_2019!C83=0),IF(店舗数一覧_2020!C89=0,"-","★"),(店舗数一覧_2020!C89/店舗数一覧_2019!C83)-1)</f>
        <v>-</v>
      </c>
      <c r="K83" s="27">
        <f>IF((店舗数一覧_2019!D83=0),IF(店舗数一覧_2020!D89=0,"-","★"),(店舗数一覧_2020!D89/店舗数一覧_2019!D83)-1)</f>
        <v>0</v>
      </c>
      <c r="L83" s="27" t="str">
        <f>IF((店舗数一覧_2019!E83=0),IF(店舗数一覧_2020!E89=0,"-","★"),(店舗数一覧_2020!E89/店舗数一覧_2019!E83)-1)</f>
        <v>-</v>
      </c>
      <c r="M83" s="27" t="str">
        <f>IF((店舗数一覧_2019!F83=0),IF(店舗数一覧_2020!F89=0,"-","★"),(店舗数一覧_2020!F89/店舗数一覧_2019!F83)-1)</f>
        <v>-</v>
      </c>
      <c r="N83" s="27" t="str">
        <f>IF((店舗数一覧_2019!G83=0),IF(店舗数一覧_2020!G89=0,"-","★"),(店舗数一覧_2020!G89/店舗数一覧_2019!G83)-1)</f>
        <v>-</v>
      </c>
      <c r="O83" s="27">
        <f>IF((店舗数一覧_2019!H83=0),IF(店舗数一覧_2020!H89=0,"-","★"),(店舗数一覧_2020!H89/店舗数一覧_2019!H83)-1)</f>
        <v>0</v>
      </c>
      <c r="P83" s="26"/>
      <c r="Q83" s="26"/>
      <c r="R83" s="26"/>
      <c r="S83" s="26"/>
      <c r="T83" s="26"/>
      <c r="U83" s="26"/>
      <c r="V83" s="26"/>
      <c r="W83" s="26"/>
      <c r="X83" s="26"/>
    </row>
    <row r="84" spans="1:24">
      <c r="A84" s="19" t="s">
        <v>97</v>
      </c>
      <c r="B84" s="20" t="s">
        <v>102</v>
      </c>
      <c r="C84" s="26">
        <f>SUM(店舗数一覧_2020!C90-店舗数一覧_2019!C84)</f>
        <v>0</v>
      </c>
      <c r="D84" s="26">
        <f>SUM(店舗数一覧_2020!D90-店舗数一覧_2019!D84)</f>
        <v>1</v>
      </c>
      <c r="E84" s="26">
        <f>SUM(店舗数一覧_2020!E90-店舗数一覧_2019!E84)</f>
        <v>0</v>
      </c>
      <c r="F84" s="26">
        <f>SUM(店舗数一覧_2020!F90-店舗数一覧_2019!F84)</f>
        <v>0</v>
      </c>
      <c r="G84" s="26">
        <f>SUM(店舗数一覧_2020!G90-店舗数一覧_2019!G84)</f>
        <v>0</v>
      </c>
      <c r="H84" s="26">
        <f t="shared" si="2"/>
        <v>1</v>
      </c>
      <c r="I84" s="26"/>
      <c r="J84" s="27">
        <f>IF((店舗数一覧_2019!C84=0),IF(店舗数一覧_2020!C90=0,"-","★"),(店舗数一覧_2020!C90/店舗数一覧_2019!C84)-1)</f>
        <v>0</v>
      </c>
      <c r="K84" s="27">
        <f>IF((店舗数一覧_2019!D84=0),IF(店舗数一覧_2020!D90=0,"-","★"),(店舗数一覧_2020!D90/店舗数一覧_2019!D84)-1)</f>
        <v>0.33333333333333326</v>
      </c>
      <c r="L84" s="27" t="str">
        <f>IF((店舗数一覧_2019!E84=0),IF(店舗数一覧_2020!E90=0,"-","★"),(店舗数一覧_2020!E90/店舗数一覧_2019!E84)-1)</f>
        <v>-</v>
      </c>
      <c r="M84" s="27">
        <f>IF((店舗数一覧_2019!F84=0),IF(店舗数一覧_2020!F90=0,"-","★"),(店舗数一覧_2020!F90/店舗数一覧_2019!F84)-1)</f>
        <v>0</v>
      </c>
      <c r="N84" s="27" t="str">
        <f>IF((店舗数一覧_2019!G84=0),IF(店舗数一覧_2020!G90=0,"-","★"),(店舗数一覧_2020!G90/店舗数一覧_2019!G84)-1)</f>
        <v>-</v>
      </c>
      <c r="O84" s="27">
        <f>IF((店舗数一覧_2019!H84=0),IF(店舗数一覧_2020!H90=0,"-","★"),(店舗数一覧_2020!H90/店舗数一覧_2019!H84)-1)</f>
        <v>6.25E-2</v>
      </c>
      <c r="P84" s="26"/>
      <c r="Q84" s="26"/>
      <c r="R84" s="26"/>
      <c r="S84" s="26"/>
      <c r="T84" s="26"/>
      <c r="U84" s="26"/>
      <c r="V84" s="26"/>
      <c r="W84" s="26"/>
      <c r="X84" s="26"/>
    </row>
    <row r="85" spans="1:24">
      <c r="A85" s="19" t="s">
        <v>97</v>
      </c>
      <c r="B85" s="20" t="s">
        <v>103</v>
      </c>
      <c r="C85" s="26">
        <f>SUM(店舗数一覧_2020!C91-店舗数一覧_2019!C85)</f>
        <v>0</v>
      </c>
      <c r="D85" s="26">
        <f>SUM(店舗数一覧_2020!D91-店舗数一覧_2019!D85)</f>
        <v>0</v>
      </c>
      <c r="E85" s="26">
        <f>SUM(店舗数一覧_2020!E91-店舗数一覧_2019!E85)</f>
        <v>0</v>
      </c>
      <c r="F85" s="26">
        <f>SUM(店舗数一覧_2020!F91-店舗数一覧_2019!F85)</f>
        <v>0</v>
      </c>
      <c r="G85" s="26">
        <f>SUM(店舗数一覧_2020!G91-店舗数一覧_2019!G85)</f>
        <v>0</v>
      </c>
      <c r="H85" s="26">
        <f t="shared" si="2"/>
        <v>0</v>
      </c>
      <c r="I85" s="26"/>
      <c r="J85" s="27">
        <f>IF((店舗数一覧_2019!C85=0),IF(店舗数一覧_2020!C91=0,"-","★"),(店舗数一覧_2020!C91/店舗数一覧_2019!C85)-1)</f>
        <v>0</v>
      </c>
      <c r="K85" s="27">
        <f>IF((店舗数一覧_2019!D85=0),IF(店舗数一覧_2020!D91=0,"-","★"),(店舗数一覧_2020!D91/店舗数一覧_2019!D85)-1)</f>
        <v>0</v>
      </c>
      <c r="L85" s="27" t="str">
        <f>IF((店舗数一覧_2019!E85=0),IF(店舗数一覧_2020!E91=0,"-","★"),(店舗数一覧_2020!E91/店舗数一覧_2019!E85)-1)</f>
        <v>-</v>
      </c>
      <c r="M85" s="27" t="str">
        <f>IF((店舗数一覧_2019!F85=0),IF(店舗数一覧_2020!F91=0,"-","★"),(店舗数一覧_2020!F91/店舗数一覧_2019!F85)-1)</f>
        <v>-</v>
      </c>
      <c r="N85" s="27" t="str">
        <f>IF((店舗数一覧_2019!G85=0),IF(店舗数一覧_2020!G91=0,"-","★"),(店舗数一覧_2020!G91/店舗数一覧_2019!G85)-1)</f>
        <v>-</v>
      </c>
      <c r="O85" s="27">
        <f>IF((店舗数一覧_2019!H85=0),IF(店舗数一覧_2020!H91=0,"-","★"),(店舗数一覧_2020!H91/店舗数一覧_2019!H85)-1)</f>
        <v>0</v>
      </c>
      <c r="P85" s="26"/>
      <c r="Q85" s="26"/>
      <c r="R85" s="26"/>
      <c r="S85" s="26"/>
      <c r="T85" s="26"/>
      <c r="U85" s="26"/>
      <c r="V85" s="26"/>
      <c r="W85" s="26"/>
      <c r="X85" s="26"/>
    </row>
    <row r="86" spans="1:24">
      <c r="A86" s="19" t="s">
        <v>97</v>
      </c>
      <c r="B86" s="20" t="s">
        <v>104</v>
      </c>
      <c r="C86" s="26">
        <f>SUM(店舗数一覧_2020!C92-店舗数一覧_2019!C86)</f>
        <v>0</v>
      </c>
      <c r="D86" s="26">
        <f>SUM(店舗数一覧_2020!D92-店舗数一覧_2019!D86)</f>
        <v>0</v>
      </c>
      <c r="E86" s="26">
        <f>SUM(店舗数一覧_2020!E92-店舗数一覧_2019!E86)</f>
        <v>0</v>
      </c>
      <c r="F86" s="26">
        <f>SUM(店舗数一覧_2020!F92-店舗数一覧_2019!F86)</f>
        <v>0</v>
      </c>
      <c r="G86" s="26">
        <f>SUM(店舗数一覧_2020!G92-店舗数一覧_2019!G86)</f>
        <v>0</v>
      </c>
      <c r="H86" s="26">
        <f t="shared" si="2"/>
        <v>0</v>
      </c>
      <c r="I86" s="26"/>
      <c r="J86" s="27">
        <f>IF((店舗数一覧_2019!C86=0),IF(店舗数一覧_2020!C92=0,"-","★"),(店舗数一覧_2020!C92/店舗数一覧_2019!C86)-1)</f>
        <v>0</v>
      </c>
      <c r="K86" s="27">
        <f>IF((店舗数一覧_2019!D86=0),IF(店舗数一覧_2020!D92=0,"-","★"),(店舗数一覧_2020!D92/店舗数一覧_2019!D86)-1)</f>
        <v>0</v>
      </c>
      <c r="L86" s="27">
        <f>IF((店舗数一覧_2019!E86=0),IF(店舗数一覧_2020!E92=0,"-","★"),(店舗数一覧_2020!E92/店舗数一覧_2019!E86)-1)</f>
        <v>0</v>
      </c>
      <c r="M86" s="27">
        <f>IF((店舗数一覧_2019!F86=0),IF(店舗数一覧_2020!F92=0,"-","★"),(店舗数一覧_2020!F92/店舗数一覧_2019!F86)-1)</f>
        <v>0</v>
      </c>
      <c r="N86" s="27" t="str">
        <f>IF((店舗数一覧_2019!G86=0),IF(店舗数一覧_2020!G92=0,"-","★"),(店舗数一覧_2020!G92/店舗数一覧_2019!G86)-1)</f>
        <v>-</v>
      </c>
      <c r="O86" s="27">
        <f>IF((店舗数一覧_2019!H86=0),IF(店舗数一覧_2020!H92=0,"-","★"),(店舗数一覧_2020!H92/店舗数一覧_2019!H86)-1)</f>
        <v>0</v>
      </c>
      <c r="P86" s="26"/>
      <c r="Q86" s="26"/>
      <c r="R86" s="26"/>
      <c r="S86" s="26"/>
      <c r="T86" s="26"/>
      <c r="U86" s="26"/>
      <c r="V86" s="26"/>
      <c r="W86" s="26"/>
      <c r="X86" s="26"/>
    </row>
    <row r="87" spans="1:24">
      <c r="A87" s="19" t="s">
        <v>97</v>
      </c>
      <c r="B87" s="20" t="s">
        <v>105</v>
      </c>
      <c r="C87" s="26">
        <f>SUM(店舗数一覧_2020!C93-店舗数一覧_2019!C87)</f>
        <v>2</v>
      </c>
      <c r="D87" s="26">
        <f>SUM(店舗数一覧_2020!D93-店舗数一覧_2019!D87)</f>
        <v>1</v>
      </c>
      <c r="E87" s="26">
        <f>SUM(店舗数一覧_2020!E93-店舗数一覧_2019!E87)</f>
        <v>1</v>
      </c>
      <c r="F87" s="26">
        <f>SUM(店舗数一覧_2020!F93-店舗数一覧_2019!F87)</f>
        <v>2</v>
      </c>
      <c r="G87" s="26">
        <f>SUM(店舗数一覧_2020!G93-店舗数一覧_2019!G87)</f>
        <v>0</v>
      </c>
      <c r="H87" s="26">
        <f t="shared" si="2"/>
        <v>6</v>
      </c>
      <c r="I87" s="26"/>
      <c r="J87" s="27">
        <f>IF((店舗数一覧_2019!C87=0),IF(店舗数一覧_2020!C93=0,"-","★"),(店舗数一覧_2020!C93/店舗数一覧_2019!C87)-1)</f>
        <v>0.10526315789473695</v>
      </c>
      <c r="K87" s="27">
        <f>IF((店舗数一覧_2019!D87=0),IF(店舗数一覧_2020!D93=0,"-","★"),(店舗数一覧_2020!D93/店舗数一覧_2019!D87)-1)</f>
        <v>6.6666666666666652E-2</v>
      </c>
      <c r="L87" s="27">
        <f>IF((店舗数一覧_2019!E87=0),IF(店舗数一覧_2020!E93=0,"-","★"),(店舗数一覧_2020!E93/店舗数一覧_2019!E87)-1)</f>
        <v>0.16666666666666674</v>
      </c>
      <c r="M87" s="27">
        <f>IF((店舗数一覧_2019!F87=0),IF(店舗数一覧_2020!F93=0,"-","★"),(店舗数一覧_2020!F93/店舗数一覧_2019!F87)-1)</f>
        <v>0.28571428571428581</v>
      </c>
      <c r="N87" s="27">
        <f>IF((店舗数一覧_2019!G87=0),IF(店舗数一覧_2020!G93=0,"-","★"),(店舗数一覧_2020!G93/店舗数一覧_2019!G87)-1)</f>
        <v>0</v>
      </c>
      <c r="O87" s="27">
        <f>IF((店舗数一覧_2019!H87=0),IF(店舗数一覧_2020!H93=0,"-","★"),(店舗数一覧_2020!H93/店舗数一覧_2019!H87)-1)</f>
        <v>0.125</v>
      </c>
      <c r="P87" s="26"/>
      <c r="Q87" s="26"/>
      <c r="R87" s="26"/>
      <c r="S87" s="26"/>
      <c r="T87" s="26"/>
      <c r="U87" s="26"/>
      <c r="V87" s="26"/>
      <c r="W87" s="26"/>
      <c r="X87" s="26"/>
    </row>
    <row r="88" spans="1:24">
      <c r="A88" s="19" t="s">
        <v>97</v>
      </c>
      <c r="B88" s="29" t="s">
        <v>106</v>
      </c>
      <c r="C88" s="26">
        <f>SUM(店舗数一覧_2020!C94-店舗数一覧_2019!C88)</f>
        <v>1</v>
      </c>
      <c r="D88" s="26">
        <f>SUM(店舗数一覧_2020!D94-店舗数一覧_2019!D88)</f>
        <v>0</v>
      </c>
      <c r="E88" s="26">
        <f>SUM(店舗数一覧_2020!E94-店舗数一覧_2019!E88)</f>
        <v>0</v>
      </c>
      <c r="F88" s="26">
        <f>SUM(店舗数一覧_2020!F94-店舗数一覧_2019!F88)</f>
        <v>0</v>
      </c>
      <c r="G88" s="26">
        <f>SUM(店舗数一覧_2020!G94-店舗数一覧_2019!G88)</f>
        <v>-1</v>
      </c>
      <c r="H88" s="26">
        <f t="shared" si="2"/>
        <v>0</v>
      </c>
      <c r="I88" s="26"/>
      <c r="J88" s="27">
        <f>IF((店舗数一覧_2019!C88=0),IF(店舗数一覧_2020!C94=0,"-","★"),(店舗数一覧_2020!C94/店舗数一覧_2019!C88)-1)</f>
        <v>0.5</v>
      </c>
      <c r="K88" s="27">
        <f>IF((店舗数一覧_2019!D88=0),IF(店舗数一覧_2020!D94=0,"-","★"),(店舗数一覧_2020!D94/店舗数一覧_2019!D88)-1)</f>
        <v>0</v>
      </c>
      <c r="L88" s="27">
        <f>IF((店舗数一覧_2019!E88=0),IF(店舗数一覧_2020!E94=0,"-","★"),(店舗数一覧_2020!E94/店舗数一覧_2019!E88)-1)</f>
        <v>0</v>
      </c>
      <c r="M88" s="27" t="str">
        <f>IF((店舗数一覧_2019!F88=0),IF(店舗数一覧_2020!F94=0,"-","★"),(店舗数一覧_2020!F94/店舗数一覧_2019!F88)-1)</f>
        <v>-</v>
      </c>
      <c r="N88" s="27">
        <f>IF((店舗数一覧_2019!G88=0),IF(店舗数一覧_2020!G94=0,"-","★"),(店舗数一覧_2020!G94/店舗数一覧_2019!G88)-1)</f>
        <v>-1</v>
      </c>
      <c r="O88" s="27">
        <f>IF((店舗数一覧_2019!H88=0),IF(店舗数一覧_2020!H94=0,"-","★"),(店舗数一覧_2020!H94/店舗数一覧_2019!H88)-1)</f>
        <v>0</v>
      </c>
      <c r="P88" s="26"/>
      <c r="Q88" s="26"/>
      <c r="R88" s="26"/>
      <c r="S88" s="26"/>
      <c r="T88" s="26"/>
      <c r="U88" s="26"/>
      <c r="V88" s="26"/>
      <c r="W88" s="26"/>
      <c r="X88" s="26"/>
    </row>
    <row r="89" spans="1:24">
      <c r="A89" s="19" t="s">
        <v>97</v>
      </c>
      <c r="B89" s="20" t="s">
        <v>107</v>
      </c>
      <c r="C89" s="26">
        <f>SUM(店舗数一覧_2020!C95-店舗数一覧_2019!C89)</f>
        <v>1</v>
      </c>
      <c r="D89" s="26">
        <f>SUM(店舗数一覧_2020!D95-店舗数一覧_2019!D89)</f>
        <v>0</v>
      </c>
      <c r="E89" s="26">
        <f>SUM(店舗数一覧_2020!E95-店舗数一覧_2019!E89)</f>
        <v>0</v>
      </c>
      <c r="F89" s="26">
        <f>SUM(店舗数一覧_2020!F95-店舗数一覧_2019!F89)</f>
        <v>0</v>
      </c>
      <c r="G89" s="26">
        <f>SUM(店舗数一覧_2020!G95-店舗数一覧_2019!G89)</f>
        <v>0</v>
      </c>
      <c r="H89" s="26">
        <f t="shared" si="2"/>
        <v>1</v>
      </c>
      <c r="I89" s="26"/>
      <c r="J89" s="27">
        <f>IF((店舗数一覧_2019!C89=0),IF(店舗数一覧_2020!C95=0,"-","★"),(店舗数一覧_2020!C95/店舗数一覧_2019!C89)-1)</f>
        <v>0.5</v>
      </c>
      <c r="K89" s="27">
        <f>IF((店舗数一覧_2019!D89=0),IF(店舗数一覧_2020!D95=0,"-","★"),(店舗数一覧_2020!D95/店舗数一覧_2019!D89)-1)</f>
        <v>0</v>
      </c>
      <c r="L89" s="27" t="str">
        <f>IF((店舗数一覧_2019!E89=0),IF(店舗数一覧_2020!E95=0,"-","★"),(店舗数一覧_2020!E95/店舗数一覧_2019!E89)-1)</f>
        <v>-</v>
      </c>
      <c r="M89" s="27" t="str">
        <f>IF((店舗数一覧_2019!F89=0),IF(店舗数一覧_2020!F95=0,"-","★"),(店舗数一覧_2020!F95/店舗数一覧_2019!F89)-1)</f>
        <v>-</v>
      </c>
      <c r="N89" s="27" t="str">
        <f>IF((店舗数一覧_2019!G89=0),IF(店舗数一覧_2020!G95=0,"-","★"),(店舗数一覧_2020!G95/店舗数一覧_2019!G89)-1)</f>
        <v>-</v>
      </c>
      <c r="O89" s="27">
        <f>IF((店舗数一覧_2019!H89=0),IF(店舗数一覧_2020!H95=0,"-","★"),(店舗数一覧_2020!H95/店舗数一覧_2019!H89)-1)</f>
        <v>0.33333333333333326</v>
      </c>
      <c r="P89" s="26"/>
      <c r="Q89" s="26"/>
      <c r="R89" s="26"/>
      <c r="S89" s="26"/>
      <c r="T89" s="26"/>
      <c r="U89" s="26"/>
      <c r="V89" s="26"/>
      <c r="W89" s="26"/>
      <c r="X89" s="26"/>
    </row>
    <row r="90" spans="1:24">
      <c r="A90" s="19" t="s">
        <v>97</v>
      </c>
      <c r="B90" s="20" t="s">
        <v>108</v>
      </c>
      <c r="C90" s="26">
        <f>SUM(店舗数一覧_2020!C96-店舗数一覧_2019!C90)</f>
        <v>0</v>
      </c>
      <c r="D90" s="26">
        <f>SUM(店舗数一覧_2020!D96-店舗数一覧_2019!D90)</f>
        <v>1</v>
      </c>
      <c r="E90" s="26">
        <f>SUM(店舗数一覧_2020!E96-店舗数一覧_2019!E90)</f>
        <v>0</v>
      </c>
      <c r="F90" s="26">
        <f>SUM(店舗数一覧_2020!F96-店舗数一覧_2019!F90)</f>
        <v>0</v>
      </c>
      <c r="G90" s="26">
        <f>SUM(店舗数一覧_2020!G96-店舗数一覧_2019!G90)</f>
        <v>0</v>
      </c>
      <c r="H90" s="26">
        <f t="shared" si="2"/>
        <v>1</v>
      </c>
      <c r="I90" s="26"/>
      <c r="J90" s="27">
        <f>IF((店舗数一覧_2019!C90=0),IF(店舗数一覧_2020!C96=0,"-","★"),(店舗数一覧_2020!C96/店舗数一覧_2019!C90)-1)</f>
        <v>0</v>
      </c>
      <c r="K90" s="27">
        <f>IF((店舗数一覧_2019!D90=0),IF(店舗数一覧_2020!D96=0,"-","★"),(店舗数一覧_2020!D96/店舗数一覧_2019!D90)-1)</f>
        <v>0.33333333333333326</v>
      </c>
      <c r="L90" s="27" t="str">
        <f>IF((店舗数一覧_2019!E90=0),IF(店舗数一覧_2020!E96=0,"-","★"),(店舗数一覧_2020!E96/店舗数一覧_2019!E90)-1)</f>
        <v>-</v>
      </c>
      <c r="M90" s="27">
        <f>IF((店舗数一覧_2019!F90=0),IF(店舗数一覧_2020!F96=0,"-","★"),(店舗数一覧_2020!F96/店舗数一覧_2019!F90)-1)</f>
        <v>0</v>
      </c>
      <c r="N90" s="27" t="str">
        <f>IF((店舗数一覧_2019!G90=0),IF(店舗数一覧_2020!G96=0,"-","★"),(店舗数一覧_2020!G96/店舗数一覧_2019!G90)-1)</f>
        <v>-</v>
      </c>
      <c r="O90" s="27">
        <f>IF((店舗数一覧_2019!H90=0),IF(店舗数一覧_2020!H96=0,"-","★"),(店舗数一覧_2020!H96/店舗数一覧_2019!H90)-1)</f>
        <v>0.10000000000000009</v>
      </c>
      <c r="P90" s="26"/>
      <c r="Q90" s="26"/>
      <c r="R90" s="26"/>
      <c r="S90" s="26"/>
      <c r="T90" s="26"/>
      <c r="U90" s="26"/>
      <c r="V90" s="26"/>
      <c r="W90" s="26"/>
      <c r="X90" s="26"/>
    </row>
    <row r="91" spans="1:24">
      <c r="A91" s="19" t="s">
        <v>97</v>
      </c>
      <c r="B91" s="20" t="s">
        <v>109</v>
      </c>
      <c r="C91" s="26">
        <f>SUM(店舗数一覧_2020!C97-店舗数一覧_2019!C91)</f>
        <v>0</v>
      </c>
      <c r="D91" s="26">
        <f>SUM(店舗数一覧_2020!D97-店舗数一覧_2019!D91)</f>
        <v>0</v>
      </c>
      <c r="E91" s="26">
        <f>SUM(店舗数一覧_2020!E97-店舗数一覧_2019!E91)</f>
        <v>0</v>
      </c>
      <c r="F91" s="26">
        <f>SUM(店舗数一覧_2020!F97-店舗数一覧_2019!F91)</f>
        <v>0</v>
      </c>
      <c r="G91" s="26">
        <f>SUM(店舗数一覧_2020!G97-店舗数一覧_2019!G91)</f>
        <v>-1</v>
      </c>
      <c r="H91" s="26">
        <f t="shared" si="2"/>
        <v>-1</v>
      </c>
      <c r="I91" s="26"/>
      <c r="J91" s="27">
        <f>IF((店舗数一覧_2019!C91=0),IF(店舗数一覧_2020!C97=0,"-","★"),(店舗数一覧_2020!C97/店舗数一覧_2019!C91)-1)</f>
        <v>0</v>
      </c>
      <c r="K91" s="27">
        <f>IF((店舗数一覧_2019!D91=0),IF(店舗数一覧_2020!D97=0,"-","★"),(店舗数一覧_2020!D97/店舗数一覧_2019!D91)-1)</f>
        <v>0</v>
      </c>
      <c r="L91" s="27" t="str">
        <f>IF((店舗数一覧_2019!E91=0),IF(店舗数一覧_2020!E97=0,"-","★"),(店舗数一覧_2020!E97/店舗数一覧_2019!E91)-1)</f>
        <v>-</v>
      </c>
      <c r="M91" s="27">
        <f>IF((店舗数一覧_2019!F91=0),IF(店舗数一覧_2020!F97=0,"-","★"),(店舗数一覧_2020!F97/店舗数一覧_2019!F91)-1)</f>
        <v>0</v>
      </c>
      <c r="N91" s="27">
        <f>IF((店舗数一覧_2019!G91=0),IF(店舗数一覧_2020!G97=0,"-","★"),(店舗数一覧_2020!G97/店舗数一覧_2019!G91)-1)</f>
        <v>-1</v>
      </c>
      <c r="O91" s="27">
        <f>IF((店舗数一覧_2019!H91=0),IF(店舗数一覧_2020!H97=0,"-","★"),(店舗数一覧_2020!H97/店舗数一覧_2019!H91)-1)</f>
        <v>-0.16666666666666663</v>
      </c>
      <c r="P91" s="26"/>
      <c r="Q91" s="26"/>
      <c r="R91" s="26"/>
      <c r="S91" s="26"/>
      <c r="T91" s="26"/>
      <c r="U91" s="26"/>
      <c r="V91" s="26"/>
      <c r="W91" s="26"/>
      <c r="X91" s="26"/>
    </row>
    <row r="92" spans="1:24">
      <c r="A92" s="19" t="s">
        <v>97</v>
      </c>
      <c r="B92" s="25" t="s">
        <v>110</v>
      </c>
      <c r="C92" s="26">
        <f>SUM(店舗数一覧_2020!C98-店舗数一覧_2019!C92)</f>
        <v>0</v>
      </c>
      <c r="D92" s="26">
        <f>SUM(店舗数一覧_2020!D98-店舗数一覧_2019!D92)</f>
        <v>2</v>
      </c>
      <c r="E92" s="26">
        <f>SUM(店舗数一覧_2020!E98-店舗数一覧_2019!E92)</f>
        <v>2</v>
      </c>
      <c r="F92" s="26">
        <f>SUM(店舗数一覧_2020!F98-店舗数一覧_2019!F92)</f>
        <v>0</v>
      </c>
      <c r="G92" s="26">
        <f>SUM(店舗数一覧_2020!G98-店舗数一覧_2019!G92)</f>
        <v>0</v>
      </c>
      <c r="H92" s="26">
        <f t="shared" si="2"/>
        <v>4</v>
      </c>
      <c r="I92" s="26"/>
      <c r="J92" s="27">
        <f>IF((店舗数一覧_2019!C92=0),IF(店舗数一覧_2020!C98=0,"-","★"),(店舗数一覧_2020!C98/店舗数一覧_2019!C92)-1)</f>
        <v>0</v>
      </c>
      <c r="K92" s="27">
        <f>IF((店舗数一覧_2019!D92=0),IF(店舗数一覧_2020!D98=0,"-","★"),(店舗数一覧_2020!D98/店舗数一覧_2019!D92)-1)</f>
        <v>0.66666666666666674</v>
      </c>
      <c r="L92" s="27" t="str">
        <f>IF((店舗数一覧_2019!E92=0),IF(店舗数一覧_2020!E98=0,"-","★"),(店舗数一覧_2020!E98/店舗数一覧_2019!E92)-1)</f>
        <v>★</v>
      </c>
      <c r="M92" s="27">
        <f>IF((店舗数一覧_2019!F92=0),IF(店舗数一覧_2020!F98=0,"-","★"),(店舗数一覧_2020!F98/店舗数一覧_2019!F92)-1)</f>
        <v>0</v>
      </c>
      <c r="N92" s="27" t="str">
        <f>IF((店舗数一覧_2019!G92=0),IF(店舗数一覧_2020!G98=0,"-","★"),(店舗数一覧_2020!G98/店舗数一覧_2019!G92)-1)</f>
        <v>-</v>
      </c>
      <c r="O92" s="27">
        <f>IF((店舗数一覧_2019!H92=0),IF(店舗数一覧_2020!H98=0,"-","★"),(店舗数一覧_2020!H98/店舗数一覧_2019!H92)-1)</f>
        <v>0.5714285714285714</v>
      </c>
      <c r="P92" s="26"/>
      <c r="Q92" s="26"/>
      <c r="R92" s="26"/>
      <c r="S92" s="26"/>
      <c r="T92" s="26"/>
      <c r="U92" s="26"/>
      <c r="V92" s="26"/>
      <c r="W92" s="26"/>
      <c r="X92" s="26"/>
    </row>
    <row r="93" spans="1:24">
      <c r="A93" s="19" t="s">
        <v>97</v>
      </c>
      <c r="B93" s="25" t="s">
        <v>111</v>
      </c>
      <c r="C93" s="26">
        <f>SUM(店舗数一覧_2020!C99-店舗数一覧_2019!C93)</f>
        <v>0</v>
      </c>
      <c r="D93" s="26">
        <f>SUM(店舗数一覧_2020!D99-店舗数一覧_2019!D93)</f>
        <v>0</v>
      </c>
      <c r="E93" s="26">
        <f>SUM(店舗数一覧_2020!E99-店舗数一覧_2019!E93)</f>
        <v>0</v>
      </c>
      <c r="F93" s="26">
        <f>SUM(店舗数一覧_2020!F99-店舗数一覧_2019!F93)</f>
        <v>0</v>
      </c>
      <c r="G93" s="26">
        <f>SUM(店舗数一覧_2020!G99-店舗数一覧_2019!G93)</f>
        <v>0</v>
      </c>
      <c r="H93" s="26">
        <f t="shared" si="2"/>
        <v>0</v>
      </c>
      <c r="I93" s="26"/>
      <c r="J93" s="27">
        <f>IF((店舗数一覧_2019!C93=0),IF(店舗数一覧_2020!C99=0,"-","★"),(店舗数一覧_2020!C99/店舗数一覧_2019!C93)-1)</f>
        <v>0</v>
      </c>
      <c r="K93" s="27">
        <f>IF((店舗数一覧_2019!D93=0),IF(店舗数一覧_2020!D99=0,"-","★"),(店舗数一覧_2020!D99/店舗数一覧_2019!D93)-1)</f>
        <v>0</v>
      </c>
      <c r="L93" s="27" t="str">
        <f>IF((店舗数一覧_2019!E93=0),IF(店舗数一覧_2020!E99=0,"-","★"),(店舗数一覧_2020!E99/店舗数一覧_2019!E93)-1)</f>
        <v>-</v>
      </c>
      <c r="M93" s="27" t="str">
        <f>IF((店舗数一覧_2019!F93=0),IF(店舗数一覧_2020!F99=0,"-","★"),(店舗数一覧_2020!F99/店舗数一覧_2019!F93)-1)</f>
        <v>-</v>
      </c>
      <c r="N93" s="27" t="str">
        <f>IF((店舗数一覧_2019!G93=0),IF(店舗数一覧_2020!G99=0,"-","★"),(店舗数一覧_2020!G99/店舗数一覧_2019!G93)-1)</f>
        <v>-</v>
      </c>
      <c r="O93" s="27">
        <f>IF((店舗数一覧_2019!H93=0),IF(店舗数一覧_2020!H99=0,"-","★"),(店舗数一覧_2020!H99/店舗数一覧_2019!H93)-1)</f>
        <v>0</v>
      </c>
      <c r="P93" s="26"/>
      <c r="Q93" s="26"/>
      <c r="R93" s="26"/>
      <c r="S93" s="26"/>
      <c r="T93" s="26"/>
      <c r="U93" s="26"/>
      <c r="V93" s="26"/>
      <c r="W93" s="26"/>
      <c r="X93" s="26"/>
    </row>
    <row r="94" spans="1:24">
      <c r="A94" s="19" t="s">
        <v>97</v>
      </c>
      <c r="B94" s="20" t="s">
        <v>112</v>
      </c>
      <c r="C94" s="26">
        <f>SUM(店舗数一覧_2020!C100-店舗数一覧_2019!C94)</f>
        <v>0</v>
      </c>
      <c r="D94" s="26">
        <f>SUM(店舗数一覧_2020!D100-店舗数一覧_2019!D94)</f>
        <v>0</v>
      </c>
      <c r="E94" s="26">
        <f>SUM(店舗数一覧_2020!E100-店舗数一覧_2019!E94)</f>
        <v>0</v>
      </c>
      <c r="F94" s="26">
        <f>SUM(店舗数一覧_2020!F100-店舗数一覧_2019!F94)</f>
        <v>0</v>
      </c>
      <c r="G94" s="26">
        <f>SUM(店舗数一覧_2020!G100-店舗数一覧_2019!G94)</f>
        <v>0</v>
      </c>
      <c r="H94" s="26">
        <f t="shared" si="2"/>
        <v>0</v>
      </c>
      <c r="I94" s="26"/>
      <c r="J94" s="27">
        <f>IF((店舗数一覧_2019!C94=0),IF(店舗数一覧_2020!C100=0,"-","★"),(店舗数一覧_2020!C100/店舗数一覧_2019!C94)-1)</f>
        <v>0</v>
      </c>
      <c r="K94" s="27" t="str">
        <f>IF((店舗数一覧_2019!D94=0),IF(店舗数一覧_2020!D100=0,"-","★"),(店舗数一覧_2020!D100/店舗数一覧_2019!D94)-1)</f>
        <v>-</v>
      </c>
      <c r="L94" s="27" t="str">
        <f>IF((店舗数一覧_2019!E94=0),IF(店舗数一覧_2020!E100=0,"-","★"),(店舗数一覧_2020!E100/店舗数一覧_2019!E94)-1)</f>
        <v>-</v>
      </c>
      <c r="M94" s="27" t="str">
        <f>IF((店舗数一覧_2019!F94=0),IF(店舗数一覧_2020!F100=0,"-","★"),(店舗数一覧_2020!F100/店舗数一覧_2019!F94)-1)</f>
        <v>-</v>
      </c>
      <c r="N94" s="27" t="str">
        <f>IF((店舗数一覧_2019!G94=0),IF(店舗数一覧_2020!G100=0,"-","★"),(店舗数一覧_2020!G100/店舗数一覧_2019!G94)-1)</f>
        <v>-</v>
      </c>
      <c r="O94" s="27">
        <f>IF((店舗数一覧_2019!H94=0),IF(店舗数一覧_2020!H100=0,"-","★"),(店舗数一覧_2020!H100/店舗数一覧_2019!H94)-1)</f>
        <v>0</v>
      </c>
      <c r="P94" s="26"/>
      <c r="Q94" s="26"/>
      <c r="R94" s="26"/>
      <c r="S94" s="26"/>
      <c r="T94" s="26"/>
      <c r="U94" s="26"/>
      <c r="V94" s="26"/>
      <c r="W94" s="26"/>
      <c r="X94" s="26"/>
    </row>
    <row r="95" spans="1:24">
      <c r="A95" s="19" t="s">
        <v>97</v>
      </c>
      <c r="B95" s="31" t="s">
        <v>113</v>
      </c>
      <c r="C95" s="26">
        <f>SUM(店舗数一覧_2020!C101-店舗数一覧_2019!C95)</f>
        <v>0</v>
      </c>
      <c r="D95" s="26">
        <f>SUM(店舗数一覧_2020!D101-店舗数一覧_2019!D95)</f>
        <v>1</v>
      </c>
      <c r="E95" s="26">
        <f>SUM(店舗数一覧_2020!E101-店舗数一覧_2019!E95)</f>
        <v>0</v>
      </c>
      <c r="F95" s="26">
        <f>SUM(店舗数一覧_2020!F101-店舗数一覧_2019!F95)</f>
        <v>0</v>
      </c>
      <c r="G95" s="26">
        <f>SUM(店舗数一覧_2020!G101-店舗数一覧_2019!G95)</f>
        <v>0</v>
      </c>
      <c r="H95" s="26">
        <f t="shared" si="2"/>
        <v>1</v>
      </c>
      <c r="I95" s="26"/>
      <c r="J95" s="27">
        <f>IF((店舗数一覧_2019!C95=0),IF(店舗数一覧_2020!C101=0,"-","★"),(店舗数一覧_2020!C101/店舗数一覧_2019!C95)-1)</f>
        <v>0</v>
      </c>
      <c r="K95" s="27" t="str">
        <f>IF((店舗数一覧_2019!D95=0),IF(店舗数一覧_2020!D101=0,"-","★"),(店舗数一覧_2020!D101/店舗数一覧_2019!D95)-1)</f>
        <v>★</v>
      </c>
      <c r="L95" s="27">
        <f>IF((店舗数一覧_2019!E95=0),IF(店舗数一覧_2020!E101=0,"-","★"),(店舗数一覧_2020!E101/店舗数一覧_2019!E95)-1)</f>
        <v>0</v>
      </c>
      <c r="M95" s="27">
        <f>IF((店舗数一覧_2019!F95=0),IF(店舗数一覧_2020!F101=0,"-","★"),(店舗数一覧_2020!F101/店舗数一覧_2019!F95)-1)</f>
        <v>0</v>
      </c>
      <c r="N95" s="27" t="str">
        <f>IF((店舗数一覧_2019!G95=0),IF(店舗数一覧_2020!G101=0,"-","★"),(店舗数一覧_2020!G101/店舗数一覧_2019!G95)-1)</f>
        <v>-</v>
      </c>
      <c r="O95" s="27">
        <f>IF((店舗数一覧_2019!H95=0),IF(店舗数一覧_2020!H101=0,"-","★"),(店舗数一覧_2020!H101/店舗数一覧_2019!H95)-1)</f>
        <v>0.16666666666666674</v>
      </c>
      <c r="P95" s="26"/>
      <c r="Q95" s="26"/>
      <c r="R95" s="26"/>
      <c r="S95" s="26"/>
      <c r="T95" s="26"/>
      <c r="U95" s="26"/>
      <c r="V95" s="26"/>
      <c r="W95" s="26"/>
      <c r="X95" s="26"/>
    </row>
    <row r="96" spans="1:24">
      <c r="A96" s="19" t="s">
        <v>97</v>
      </c>
      <c r="B96" s="20" t="s">
        <v>114</v>
      </c>
      <c r="C96" s="26">
        <f>SUM(店舗数一覧_2020!C102-店舗数一覧_2019!C96)</f>
        <v>0</v>
      </c>
      <c r="D96" s="26">
        <f>SUM(店舗数一覧_2020!D102-店舗数一覧_2019!D96)</f>
        <v>0</v>
      </c>
      <c r="E96" s="26">
        <f>SUM(店舗数一覧_2020!E102-店舗数一覧_2019!E96)</f>
        <v>0</v>
      </c>
      <c r="F96" s="26">
        <f>SUM(店舗数一覧_2020!F102-店舗数一覧_2019!F96)</f>
        <v>2</v>
      </c>
      <c r="G96" s="26">
        <f>SUM(店舗数一覧_2020!G102-店舗数一覧_2019!G96)</f>
        <v>0</v>
      </c>
      <c r="H96" s="26">
        <f t="shared" si="2"/>
        <v>2</v>
      </c>
      <c r="I96" s="26"/>
      <c r="J96" s="27">
        <f>IF((店舗数一覧_2019!C96=0),IF(店舗数一覧_2020!C102=0,"-","★"),(店舗数一覧_2020!C102/店舗数一覧_2019!C96)-1)</f>
        <v>0</v>
      </c>
      <c r="K96" s="27" t="str">
        <f>IF((店舗数一覧_2019!D96=0),IF(店舗数一覧_2020!D102=0,"-","★"),(店舗数一覧_2020!D102/店舗数一覧_2019!D96)-1)</f>
        <v>-</v>
      </c>
      <c r="L96" s="27" t="str">
        <f>IF((店舗数一覧_2019!E96=0),IF(店舗数一覧_2020!E102=0,"-","★"),(店舗数一覧_2020!E102/店舗数一覧_2019!E96)-1)</f>
        <v>-</v>
      </c>
      <c r="M96" s="27" t="str">
        <f>IF((店舗数一覧_2019!F96=0),IF(店舗数一覧_2020!F102=0,"-","★"),(店舗数一覧_2020!F102/店舗数一覧_2019!F96)-1)</f>
        <v>★</v>
      </c>
      <c r="N96" s="27" t="str">
        <f>IF((店舗数一覧_2019!G96=0),IF(店舗数一覧_2020!G102=0,"-","★"),(店舗数一覧_2020!G102/店舗数一覧_2019!G96)-1)</f>
        <v>-</v>
      </c>
      <c r="O96" s="27">
        <f>IF((店舗数一覧_2019!H96=0),IF(店舗数一覧_2020!H102=0,"-","★"),(店舗数一覧_2020!H102/店舗数一覧_2019!H96)-1)</f>
        <v>2</v>
      </c>
      <c r="P96" s="26"/>
      <c r="Q96" s="27">
        <f>IF((店舗数一覧_2019!K97=0),IF(店舗数一覧_2020!N103=0,"-","★"),(店舗数一覧_2020!N103/店舗数一覧_2019!K97)-1)</f>
        <v>0.10185185185185186</v>
      </c>
      <c r="R96" s="27">
        <f>IF((店舗数一覧_2019!L97=0),IF(店舗数一覧_2020!O103=0,"-","★"),(店舗数一覧_2020!O103/店舗数一覧_2019!L97)-1)</f>
        <v>0.11688311688311681</v>
      </c>
      <c r="S96" s="27">
        <f>IF((店舗数一覧_2019!M97=0),IF(店舗数一覧_2020!P103=0,"-","★"),(店舗数一覧_2020!P103/店舗数一覧_2019!M97)-1)</f>
        <v>0.15789473684210531</v>
      </c>
      <c r="T96" s="27">
        <f>IF((店舗数一覧_2019!N97=0),IF(店舗数一覧_2020!Q103=0,"-","★"),(店舗数一覧_2020!Q103/店舗数一覧_2019!N97)-1)</f>
        <v>0.23333333333333339</v>
      </c>
      <c r="U96" s="27">
        <f>IF((店舗数一覧_2019!O97=0),IF(店舗数一覧_2020!R103=0,"-","★"),(店舗数一覧_2020!R103/店舗数一覧_2019!O97)-1)</f>
        <v>-0.5</v>
      </c>
      <c r="V96" s="27">
        <f>IF((店舗数一覧_2019!P97=0),IF(店舗数一覧_2020!S103=0,"-","★"),(店舗数一覧_2020!S103/店舗数一覧_2019!P97)-1)</f>
        <v>0.11764705882352944</v>
      </c>
      <c r="W96" s="26"/>
      <c r="X96" s="26"/>
    </row>
    <row r="97" spans="1:24">
      <c r="A97" s="19" t="s">
        <v>97</v>
      </c>
      <c r="B97" s="20" t="s">
        <v>115</v>
      </c>
      <c r="C97" s="26">
        <f>SUM(店舗数一覧_2020!C103-店舗数一覧_2019!C97)</f>
        <v>1</v>
      </c>
      <c r="D97" s="26">
        <f>SUM(店舗数一覧_2020!D103-店舗数一覧_2019!D97)</f>
        <v>0</v>
      </c>
      <c r="E97" s="26">
        <f>SUM(店舗数一覧_2020!E103-店舗数一覧_2019!E97)</f>
        <v>0</v>
      </c>
      <c r="F97" s="26">
        <f>SUM(店舗数一覧_2020!F103-店舗数一覧_2019!F97)</f>
        <v>0</v>
      </c>
      <c r="G97" s="26">
        <f>SUM(店舗数一覧_2020!G103-店舗数一覧_2019!G97)</f>
        <v>0</v>
      </c>
      <c r="H97" s="26">
        <f t="shared" si="2"/>
        <v>1</v>
      </c>
      <c r="I97" s="26"/>
      <c r="J97" s="27" t="str">
        <f>IF((店舗数一覧_2019!C97=0),IF(店舗数一覧_2020!C103=0,"-","★"),(店舗数一覧_2020!C103/店舗数一覧_2019!C97)-1)</f>
        <v>★</v>
      </c>
      <c r="K97" s="27" t="str">
        <f>IF((店舗数一覧_2019!D97=0),IF(店舗数一覧_2020!D103=0,"-","★"),(店舗数一覧_2020!D103/店舗数一覧_2019!D97)-1)</f>
        <v>-</v>
      </c>
      <c r="L97" s="27" t="str">
        <f>IF((店舗数一覧_2019!E97=0),IF(店舗数一覧_2020!E103=0,"-","★"),(店舗数一覧_2020!E103/店舗数一覧_2019!E97)-1)</f>
        <v>-</v>
      </c>
      <c r="M97" s="27" t="str">
        <f>IF((店舗数一覧_2019!F97=0),IF(店舗数一覧_2020!F103=0,"-","★"),(店舗数一覧_2020!F103/店舗数一覧_2019!F97)-1)</f>
        <v>-</v>
      </c>
      <c r="N97" s="27" t="str">
        <f>IF((店舗数一覧_2019!G97=0),IF(店舗数一覧_2020!G103=0,"-","★"),(店舗数一覧_2020!G103/店舗数一覧_2019!G97)-1)</f>
        <v>-</v>
      </c>
      <c r="O97" s="27" t="str">
        <f>IF((店舗数一覧_2019!H97=0),IF(店舗数一覧_2020!H103=0,"-","★"),(店舗数一覧_2020!H103/店舗数一覧_2019!H97)-1)</f>
        <v>★</v>
      </c>
      <c r="P97" s="26"/>
      <c r="Q97" s="26">
        <f>SUM(C80:C97)</f>
        <v>11</v>
      </c>
      <c r="R97" s="26">
        <f>SUM(D80:D97)</f>
        <v>9</v>
      </c>
      <c r="S97" s="26">
        <f>SUM(E80:E97)</f>
        <v>3</v>
      </c>
      <c r="T97" s="26">
        <f>SUM(F80:F97)</f>
        <v>7</v>
      </c>
      <c r="U97" s="26">
        <f>SUM(G80:G97)</f>
        <v>-2</v>
      </c>
      <c r="V97" s="26">
        <f>SUM(Q97:U97)</f>
        <v>28</v>
      </c>
      <c r="W97" s="26"/>
      <c r="X97" s="26"/>
    </row>
    <row r="98" spans="1:24">
      <c r="A98" s="19" t="s">
        <v>116</v>
      </c>
      <c r="B98" s="28" t="s">
        <v>117</v>
      </c>
      <c r="C98" s="26">
        <f>SUM(店舗数一覧_2020!C105-店舗数一覧_2019!C98)</f>
        <v>-10</v>
      </c>
      <c r="D98" s="26">
        <f>SUM(店舗数一覧_2020!D105-店舗数一覧_2019!D98)</f>
        <v>-10</v>
      </c>
      <c r="E98" s="26">
        <f>SUM(店舗数一覧_2020!E105-店舗数一覧_2019!E98)</f>
        <v>-4</v>
      </c>
      <c r="F98" s="26">
        <f>SUM(店舗数一覧_2020!F105-店舗数一覧_2019!F98)</f>
        <v>-1</v>
      </c>
      <c r="G98" s="26">
        <f>SUM(店舗数一覧_2020!G105-店舗数一覧_2019!G98)</f>
        <v>0</v>
      </c>
      <c r="H98" s="26">
        <f t="shared" si="2"/>
        <v>-25</v>
      </c>
      <c r="I98" s="26"/>
      <c r="J98" s="27">
        <f>IF((店舗数一覧_2019!C98=0),IF(店舗数一覧_2020!C105=0,"-","★"),(店舗数一覧_2020!C105/店舗数一覧_2019!C98)-1)</f>
        <v>-0.90909090909090906</v>
      </c>
      <c r="K98" s="27">
        <f>IF((店舗数一覧_2019!D98=0),IF(店舗数一覧_2020!D105=0,"-","★"),(店舗数一覧_2020!D105/店舗数一覧_2019!D98)-1)</f>
        <v>-0.83333333333333337</v>
      </c>
      <c r="L98" s="27">
        <f>IF((店舗数一覧_2019!E98=0),IF(店舗数一覧_2020!E105=0,"-","★"),(店舗数一覧_2020!E105/店舗数一覧_2019!E98)-1)</f>
        <v>-1</v>
      </c>
      <c r="M98" s="27">
        <f>IF((店舗数一覧_2019!F98=0),IF(店舗数一覧_2020!F105=0,"-","★"),(店舗数一覧_2020!F105/店舗数一覧_2019!F98)-1)</f>
        <v>-1</v>
      </c>
      <c r="N98" s="27" t="str">
        <f>IF((店舗数一覧_2019!G98=0),IF(店舗数一覧_2020!G105=0,"-","★"),(店舗数一覧_2020!G105/店舗数一覧_2019!G98)-1)</f>
        <v>-</v>
      </c>
      <c r="O98" s="27">
        <f>IF((店舗数一覧_2019!H98=0),IF(店舗数一覧_2020!H105=0,"-","★"),(店舗数一覧_2020!H105/店舗数一覧_2019!H98)-1)</f>
        <v>-0.8928571428571429</v>
      </c>
      <c r="P98" s="26"/>
      <c r="Q98" s="26"/>
      <c r="R98" s="26"/>
      <c r="S98" s="26"/>
      <c r="T98" s="26"/>
      <c r="U98" s="26"/>
      <c r="V98" s="26"/>
      <c r="W98" s="26"/>
      <c r="X98" s="26"/>
    </row>
    <row r="99" spans="1:24">
      <c r="A99" s="19" t="s">
        <v>116</v>
      </c>
      <c r="B99" s="20" t="s">
        <v>95</v>
      </c>
      <c r="C99" s="26">
        <f>SUM(店舗数一覧_2020!C106-店舗数一覧_2019!C99)</f>
        <v>39</v>
      </c>
      <c r="D99" s="26">
        <f>SUM(店舗数一覧_2020!D106-店舗数一覧_2019!D99)</f>
        <v>23</v>
      </c>
      <c r="E99" s="26">
        <f>SUM(店舗数一覧_2020!E106-店舗数一覧_2019!E99)</f>
        <v>12</v>
      </c>
      <c r="F99" s="26">
        <f>SUM(店舗数一覧_2020!F106-店舗数一覧_2019!F99)</f>
        <v>1</v>
      </c>
      <c r="G99" s="26">
        <f>SUM(店舗数一覧_2020!G106-店舗数一覧_2019!G99)</f>
        <v>0</v>
      </c>
      <c r="H99" s="26">
        <f t="shared" ref="H99:H130" si="3">SUM(C99:G99)</f>
        <v>75</v>
      </c>
      <c r="I99" s="26"/>
      <c r="J99" s="27">
        <f>IF((店舗数一覧_2019!C99=0),IF(店舗数一覧_2020!C106=0,"-","★"),(店舗数一覧_2020!C106/店舗数一覧_2019!C99)-1)</f>
        <v>2.1666666666666665</v>
      </c>
      <c r="K99" s="27">
        <f>IF((店舗数一覧_2019!D99=0),IF(店舗数一覧_2020!D106=0,"-","★"),(店舗数一覧_2020!D106/店舗数一覧_2019!D99)-1)</f>
        <v>1.9166666666666665</v>
      </c>
      <c r="L99" s="27">
        <f>IF((店舗数一覧_2019!E99=0),IF(店舗数一覧_2020!E106=0,"-","★"),(店舗数一覧_2020!E106/店舗数一覧_2019!E99)-1)</f>
        <v>4</v>
      </c>
      <c r="M99" s="27">
        <f>IF((店舗数一覧_2019!F99=0),IF(店舗数一覧_2020!F106=0,"-","★"),(店舗数一覧_2020!F106/店舗数一覧_2019!F99)-1)</f>
        <v>1</v>
      </c>
      <c r="N99" s="27" t="str">
        <f>IF((店舗数一覧_2019!G99=0),IF(店舗数一覧_2020!G106=0,"-","★"),(店舗数一覧_2020!G106/店舗数一覧_2019!G99)-1)</f>
        <v>-</v>
      </c>
      <c r="O99" s="27">
        <f>IF((店舗数一覧_2019!H99=0),IF(店舗数一覧_2020!H106=0,"-","★"),(店舗数一覧_2020!H106/店舗数一覧_2019!H99)-1)</f>
        <v>2.2058823529411766</v>
      </c>
      <c r="P99" s="26"/>
      <c r="Q99" s="26"/>
      <c r="R99" s="26"/>
      <c r="S99" s="26"/>
      <c r="T99" s="26"/>
      <c r="U99" s="26"/>
      <c r="V99" s="26"/>
      <c r="W99" s="26"/>
      <c r="X99" s="26"/>
    </row>
    <row r="100" spans="1:24">
      <c r="A100" s="19" t="s">
        <v>116</v>
      </c>
      <c r="B100" s="20" t="s">
        <v>118</v>
      </c>
      <c r="C100" s="26">
        <f>SUM(店舗数一覧_2020!C107-店舗数一覧_2019!C100)</f>
        <v>-11</v>
      </c>
      <c r="D100" s="26">
        <f>SUM(店舗数一覧_2020!D107-店舗数一覧_2019!D100)</f>
        <v>-8</v>
      </c>
      <c r="E100" s="26">
        <f>SUM(店舗数一覧_2020!E107-店舗数一覧_2019!E100)</f>
        <v>-1</v>
      </c>
      <c r="F100" s="26">
        <f>SUM(店舗数一覧_2020!F107-店舗数一覧_2019!F100)</f>
        <v>-5</v>
      </c>
      <c r="G100" s="26">
        <f>SUM(店舗数一覧_2020!G107-店舗数一覧_2019!G100)</f>
        <v>-1</v>
      </c>
      <c r="H100" s="26">
        <f t="shared" si="3"/>
        <v>-26</v>
      </c>
      <c r="I100" s="26"/>
      <c r="J100" s="27">
        <f>IF((店舗数一覧_2019!C100=0),IF(店舗数一覧_2020!C107=0,"-","★"),(店舗数一覧_2020!C107/店舗数一覧_2019!C100)-1)</f>
        <v>-0.37931034482758619</v>
      </c>
      <c r="K100" s="27">
        <f>IF((店舗数一覧_2019!D100=0),IF(店舗数一覧_2020!D107=0,"-","★"),(店舗数一覧_2020!D107/店舗数一覧_2019!D100)-1)</f>
        <v>-0.34782608695652173</v>
      </c>
      <c r="L100" s="27">
        <f>IF((店舗数一覧_2019!E100=0),IF(店舗数一覧_2020!E107=0,"-","★"),(店舗数一覧_2020!E107/店舗数一覧_2019!E100)-1)</f>
        <v>-0.25</v>
      </c>
      <c r="M100" s="27">
        <f>IF((店舗数一覧_2019!F100=0),IF(店舗数一覧_2020!F107=0,"-","★"),(店舗数一覧_2020!F107/店舗数一覧_2019!F100)-1)</f>
        <v>-0.83333333333333337</v>
      </c>
      <c r="N100" s="27">
        <f>IF((店舗数一覧_2019!G100=0),IF(店舗数一覧_2020!G107=0,"-","★"),(店舗数一覧_2020!G107/店舗数一覧_2019!G100)-1)</f>
        <v>-1</v>
      </c>
      <c r="O100" s="27">
        <f>IF((店舗数一覧_2019!H100=0),IF(店舗数一覧_2020!H107=0,"-","★"),(店舗数一覧_2020!H107/店舗数一覧_2019!H100)-1)</f>
        <v>-0.41269841269841268</v>
      </c>
      <c r="P100" s="26"/>
      <c r="Q100" s="26"/>
      <c r="R100" s="26"/>
      <c r="S100" s="26"/>
      <c r="T100" s="26"/>
      <c r="U100" s="26"/>
      <c r="V100" s="26"/>
      <c r="W100" s="26"/>
      <c r="X100" s="26"/>
    </row>
    <row r="101" spans="1:24">
      <c r="A101" s="19" t="s">
        <v>116</v>
      </c>
      <c r="B101" s="20" t="s">
        <v>119</v>
      </c>
      <c r="C101" s="26">
        <f>SUM(店舗数一覧_2020!C108-店舗数一覧_2019!C101)</f>
        <v>-20</v>
      </c>
      <c r="D101" s="26">
        <f>SUM(店舗数一覧_2020!D108-店舗数一覧_2019!D101)</f>
        <v>-8</v>
      </c>
      <c r="E101" s="26">
        <f>SUM(店舗数一覧_2020!E108-店舗数一覧_2019!E101)</f>
        <v>-1</v>
      </c>
      <c r="F101" s="26">
        <f>SUM(店舗数一覧_2020!F108-店舗数一覧_2019!F101)</f>
        <v>-2</v>
      </c>
      <c r="G101" s="26">
        <f>SUM(店舗数一覧_2020!G108-店舗数一覧_2019!G101)</f>
        <v>-1</v>
      </c>
      <c r="H101" s="26">
        <f t="shared" si="3"/>
        <v>-32</v>
      </c>
      <c r="I101" s="26"/>
      <c r="J101" s="27">
        <f>IF((店舗数一覧_2019!C101=0),IF(店舗数一覧_2020!C108=0,"-","★"),(店舗数一覧_2020!C108/店舗数一覧_2019!C101)-1)</f>
        <v>-0.66666666666666674</v>
      </c>
      <c r="K101" s="27">
        <f>IF((店舗数一覧_2019!D101=0),IF(店舗数一覧_2020!D108=0,"-","★"),(店舗数一覧_2020!D108/店舗数一覧_2019!D101)-1)</f>
        <v>-0.38095238095238093</v>
      </c>
      <c r="L101" s="27">
        <f>IF((店舗数一覧_2019!E101=0),IF(店舗数一覧_2020!E108=0,"-","★"),(店舗数一覧_2020!E108/店舗数一覧_2019!E101)-1)</f>
        <v>-0.19999999999999996</v>
      </c>
      <c r="M101" s="27">
        <f>IF((店舗数一覧_2019!F101=0),IF(店舗数一覧_2020!F108=0,"-","★"),(店舗数一覧_2020!F108/店舗数一覧_2019!F101)-1)</f>
        <v>-0.66666666666666674</v>
      </c>
      <c r="N101" s="27">
        <f>IF((店舗数一覧_2019!G101=0),IF(店舗数一覧_2020!G108=0,"-","★"),(店舗数一覧_2020!G108/店舗数一覧_2019!G101)-1)</f>
        <v>-1</v>
      </c>
      <c r="O101" s="27">
        <f>IF((店舗数一覧_2019!H101=0),IF(店舗数一覧_2020!H108=0,"-","★"),(店舗数一覧_2020!H108/店舗数一覧_2019!H101)-1)</f>
        <v>-0.53333333333333333</v>
      </c>
      <c r="P101" s="26"/>
      <c r="Q101" s="26"/>
      <c r="R101" s="26"/>
      <c r="S101" s="26"/>
      <c r="T101" s="26"/>
      <c r="U101" s="26"/>
      <c r="V101" s="26"/>
      <c r="W101" s="26"/>
      <c r="X101" s="26"/>
    </row>
    <row r="102" spans="1:24">
      <c r="A102" s="19" t="s">
        <v>116</v>
      </c>
      <c r="B102" s="20" t="s">
        <v>94</v>
      </c>
      <c r="C102" s="26">
        <f>SUM(店舗数一覧_2020!C109-店舗数一覧_2019!C102)</f>
        <v>-23</v>
      </c>
      <c r="D102" s="26">
        <f>SUM(店舗数一覧_2020!D109-店舗数一覧_2019!D102)</f>
        <v>-8</v>
      </c>
      <c r="E102" s="26">
        <f>SUM(店舗数一覧_2020!E109-店舗数一覧_2019!E102)</f>
        <v>-11</v>
      </c>
      <c r="F102" s="26">
        <f>SUM(店舗数一覧_2020!F109-店舗数一覧_2019!F102)</f>
        <v>5</v>
      </c>
      <c r="G102" s="26">
        <f>SUM(店舗数一覧_2020!G109-店舗数一覧_2019!G102)</f>
        <v>-1</v>
      </c>
      <c r="H102" s="26">
        <f t="shared" si="3"/>
        <v>-38</v>
      </c>
      <c r="I102" s="26"/>
      <c r="J102" s="27">
        <f>IF((店舗数一覧_2019!C102=0),IF(店舗数一覧_2020!C109=0,"-","★"),(店舗数一覧_2020!C109/店舗数一覧_2019!C102)-1)</f>
        <v>-0.42592592592592593</v>
      </c>
      <c r="K102" s="27">
        <f>IF((店舗数一覧_2019!D102=0),IF(店舗数一覧_2020!D109=0,"-","★"),(店舗数一覧_2020!D109/店舗数一覧_2019!D102)-1)</f>
        <v>-0.25</v>
      </c>
      <c r="L102" s="27">
        <f>IF((店舗数一覧_2019!E102=0),IF(店舗数一覧_2020!E109=0,"-","★"),(店舗数一覧_2020!E109/店舗数一覧_2019!E102)-1)</f>
        <v>-0.73333333333333339</v>
      </c>
      <c r="M102" s="27">
        <f>IF((店舗数一覧_2019!F102=0),IF(店舗数一覧_2020!F109=0,"-","★"),(店舗数一覧_2020!F109/店舗数一覧_2019!F102)-1)</f>
        <v>2.5</v>
      </c>
      <c r="N102" s="27">
        <f>IF((店舗数一覧_2019!G102=0),IF(店舗数一覧_2020!G109=0,"-","★"),(店舗数一覧_2020!G109/店舗数一覧_2019!G102)-1)</f>
        <v>-0.5</v>
      </c>
      <c r="O102" s="27">
        <f>IF((店舗数一覧_2019!H102=0),IF(店舗数一覧_2020!H109=0,"-","★"),(店舗数一覧_2020!H109/店舗数一覧_2019!H102)-1)</f>
        <v>-0.36190476190476195</v>
      </c>
      <c r="P102" s="26"/>
      <c r="Q102" s="26"/>
      <c r="R102" s="26"/>
      <c r="S102" s="26"/>
      <c r="T102" s="26"/>
      <c r="U102" s="26"/>
      <c r="V102" s="26"/>
      <c r="W102" s="26"/>
      <c r="X102" s="26"/>
    </row>
    <row r="103" spans="1:24">
      <c r="A103" s="19" t="s">
        <v>116</v>
      </c>
      <c r="B103" s="20" t="s">
        <v>120</v>
      </c>
      <c r="C103" s="26">
        <f>SUM(店舗数一覧_2020!C110-店舗数一覧_2019!C103)</f>
        <v>-31</v>
      </c>
      <c r="D103" s="26">
        <f>SUM(店舗数一覧_2020!D110-店舗数一覧_2019!D103)</f>
        <v>-15</v>
      </c>
      <c r="E103" s="26">
        <f>SUM(店舗数一覧_2020!E110-店舗数一覧_2019!E103)</f>
        <v>-6</v>
      </c>
      <c r="F103" s="26">
        <f>SUM(店舗数一覧_2020!F110-店舗数一覧_2019!F103)</f>
        <v>-5</v>
      </c>
      <c r="G103" s="26">
        <f>SUM(店舗数一覧_2020!G110-店舗数一覧_2019!G103)</f>
        <v>1</v>
      </c>
      <c r="H103" s="26">
        <f t="shared" si="3"/>
        <v>-56</v>
      </c>
      <c r="I103" s="26"/>
      <c r="J103" s="27">
        <f>IF((店舗数一覧_2019!C103=0),IF(店舗数一覧_2020!C110=0,"-","★"),(店舗数一覧_2020!C110/店舗数一覧_2019!C103)-1)</f>
        <v>-0.5</v>
      </c>
      <c r="K103" s="27">
        <f>IF((店舗数一覧_2019!D103=0),IF(店舗数一覧_2020!D110=0,"-","★"),(店舗数一覧_2020!D110/店舗数一覧_2019!D103)-1)</f>
        <v>-0.40540540540540537</v>
      </c>
      <c r="L103" s="27">
        <f>IF((店舗数一覧_2019!E103=0),IF(店舗数一覧_2020!E110=0,"-","★"),(店舗数一覧_2020!E110/店舗数一覧_2019!E103)-1)</f>
        <v>-0.54545454545454541</v>
      </c>
      <c r="M103" s="27">
        <f>IF((店舗数一覧_2019!F103=0),IF(店舗数一覧_2020!F110=0,"-","★"),(店舗数一覧_2020!F110/店舗数一覧_2019!F103)-1)</f>
        <v>-0.625</v>
      </c>
      <c r="N103" s="27" t="str">
        <f>IF((店舗数一覧_2019!G103=0),IF(店舗数一覧_2020!G110=0,"-","★"),(店舗数一覧_2020!G110/店舗数一覧_2019!G103)-1)</f>
        <v>★</v>
      </c>
      <c r="O103" s="27">
        <f>IF((店舗数一覧_2019!H103=0),IF(店舗数一覧_2020!H110=0,"-","★"),(店舗数一覧_2020!H110/店舗数一覧_2019!H103)-1)</f>
        <v>-0.47457627118644063</v>
      </c>
      <c r="P103" s="26"/>
      <c r="Q103" s="26"/>
      <c r="R103" s="26"/>
      <c r="S103" s="26"/>
      <c r="T103" s="26"/>
      <c r="U103" s="26"/>
      <c r="V103" s="26"/>
      <c r="W103" s="26"/>
      <c r="X103" s="26"/>
    </row>
    <row r="104" spans="1:24">
      <c r="A104" s="19" t="s">
        <v>116</v>
      </c>
      <c r="B104" s="20" t="s">
        <v>121</v>
      </c>
      <c r="C104" s="26">
        <f>SUM(店舗数一覧_2020!C111-店舗数一覧_2019!C104)</f>
        <v>-20</v>
      </c>
      <c r="D104" s="26">
        <f>SUM(店舗数一覧_2020!D111-店舗数一覧_2019!D104)</f>
        <v>-12</v>
      </c>
      <c r="E104" s="26">
        <f>SUM(店舗数一覧_2020!E111-店舗数一覧_2019!E104)</f>
        <v>-2</v>
      </c>
      <c r="F104" s="26">
        <f>SUM(店舗数一覧_2020!F111-店舗数一覧_2019!F104)</f>
        <v>-4</v>
      </c>
      <c r="G104" s="26">
        <f>SUM(店舗数一覧_2020!G111-店舗数一覧_2019!G104)</f>
        <v>0</v>
      </c>
      <c r="H104" s="26">
        <f t="shared" si="3"/>
        <v>-38</v>
      </c>
      <c r="I104" s="26"/>
      <c r="J104" s="27">
        <f>IF((店舗数一覧_2019!C104=0),IF(店舗数一覧_2020!C111=0,"-","★"),(店舗数一覧_2020!C111/店舗数一覧_2019!C104)-1)</f>
        <v>-0.23255813953488369</v>
      </c>
      <c r="K104" s="27">
        <f>IF((店舗数一覧_2019!D104=0),IF(店舗数一覧_2020!D111=0,"-","★"),(店舗数一覧_2020!D111/店舗数一覧_2019!D104)-1)</f>
        <v>-0.22641509433962259</v>
      </c>
      <c r="L104" s="27">
        <f>IF((店舗数一覧_2019!E104=0),IF(店舗数一覧_2020!E111=0,"-","★"),(店舗数一覧_2020!E111/店舗数一覧_2019!E104)-1)</f>
        <v>-0.16666666666666663</v>
      </c>
      <c r="M104" s="27">
        <f>IF((店舗数一覧_2019!F104=0),IF(店舗数一覧_2020!F111=0,"-","★"),(店舗数一覧_2020!F111/店舗数一覧_2019!F104)-1)</f>
        <v>-0.33333333333333337</v>
      </c>
      <c r="N104" s="27">
        <f>IF((店舗数一覧_2019!G104=0),IF(店舗数一覧_2020!G111=0,"-","★"),(店舗数一覧_2020!G111/店舗数一覧_2019!G104)-1)</f>
        <v>0</v>
      </c>
      <c r="O104" s="27">
        <f>IF((店舗数一覧_2019!H104=0),IF(店舗数一覧_2020!H111=0,"-","★"),(店舗数一覧_2020!H111/店舗数一覧_2019!H104)-1)</f>
        <v>-0.23170731707317072</v>
      </c>
      <c r="P104" s="26"/>
      <c r="Q104" s="26"/>
      <c r="R104" s="26"/>
      <c r="S104" s="26"/>
      <c r="T104" s="26"/>
      <c r="U104" s="26"/>
      <c r="V104" s="26"/>
      <c r="W104" s="26"/>
      <c r="X104" s="26"/>
    </row>
    <row r="105" spans="1:24">
      <c r="A105" s="19" t="s">
        <v>116</v>
      </c>
      <c r="B105" s="20" t="s">
        <v>122</v>
      </c>
      <c r="C105" s="26">
        <f>SUM(店舗数一覧_2020!C112-店舗数一覧_2019!C105)</f>
        <v>52</v>
      </c>
      <c r="D105" s="26">
        <f>SUM(店舗数一覧_2020!D112-店舗数一覧_2019!D105)</f>
        <v>24</v>
      </c>
      <c r="E105" s="26">
        <f>SUM(店舗数一覧_2020!E112-店舗数一覧_2019!E105)</f>
        <v>6</v>
      </c>
      <c r="F105" s="26">
        <f>SUM(店舗数一覧_2020!F112-店舗数一覧_2019!F105)</f>
        <v>8</v>
      </c>
      <c r="G105" s="26">
        <f>SUM(店舗数一覧_2020!G112-店舗数一覧_2019!G105)</f>
        <v>0</v>
      </c>
      <c r="H105" s="26">
        <f t="shared" si="3"/>
        <v>90</v>
      </c>
      <c r="I105" s="26"/>
      <c r="J105" s="27">
        <f>IF((店舗数一覧_2019!C105=0),IF(店舗数一覧_2020!C112=0,"-","★"),(店舗数一覧_2020!C112/店舗数一覧_2019!C105)-1)</f>
        <v>1.2093023255813953</v>
      </c>
      <c r="K105" s="27">
        <f>IF((店舗数一覧_2019!D105=0),IF(店舗数一覧_2020!D112=0,"-","★"),(店舗数一覧_2020!D112/店舗数一覧_2019!D105)-1)</f>
        <v>0.68571428571428572</v>
      </c>
      <c r="L105" s="27">
        <f>IF((店舗数一覧_2019!E105=0),IF(店舗数一覧_2020!E112=0,"-","★"),(店舗数一覧_2020!E112/店舗数一覧_2019!E105)-1)</f>
        <v>1.2000000000000002</v>
      </c>
      <c r="M105" s="27">
        <f>IF((店舗数一覧_2019!F105=0),IF(店舗数一覧_2020!F112=0,"-","★"),(店舗数一覧_2020!F112/店舗数一覧_2019!F105)-1)</f>
        <v>2</v>
      </c>
      <c r="N105" s="27" t="str">
        <f>IF((店舗数一覧_2019!G105=0),IF(店舗数一覧_2020!G112=0,"-","★"),(店舗数一覧_2020!G112/店舗数一覧_2019!G105)-1)</f>
        <v>-</v>
      </c>
      <c r="O105" s="27">
        <f>IF((店舗数一覧_2019!H105=0),IF(店舗数一覧_2020!H112=0,"-","★"),(店舗数一覧_2020!H112/店舗数一覧_2019!H105)-1)</f>
        <v>1.0344827586206895</v>
      </c>
      <c r="P105" s="26"/>
      <c r="Q105" s="26"/>
      <c r="R105" s="26"/>
      <c r="S105" s="26"/>
      <c r="T105" s="26"/>
      <c r="U105" s="26"/>
      <c r="V105" s="26"/>
      <c r="W105" s="26"/>
      <c r="X105" s="26"/>
    </row>
    <row r="106" spans="1:24">
      <c r="A106" s="19" t="s">
        <v>116</v>
      </c>
      <c r="B106" s="20" t="s">
        <v>123</v>
      </c>
      <c r="C106" s="26">
        <f>SUM(店舗数一覧_2020!C113-店舗数一覧_2019!C106)</f>
        <v>13</v>
      </c>
      <c r="D106" s="26">
        <f>SUM(店舗数一覧_2020!D113-店舗数一覧_2019!D106)</f>
        <v>9</v>
      </c>
      <c r="E106" s="26">
        <f>SUM(店舗数一覧_2020!E113-店舗数一覧_2019!E106)</f>
        <v>-3</v>
      </c>
      <c r="F106" s="26">
        <f>SUM(店舗数一覧_2020!F113-店舗数一覧_2019!F106)</f>
        <v>-4</v>
      </c>
      <c r="G106" s="26">
        <f>SUM(店舗数一覧_2020!G113-店舗数一覧_2019!G106)</f>
        <v>0</v>
      </c>
      <c r="H106" s="26">
        <f t="shared" si="3"/>
        <v>15</v>
      </c>
      <c r="I106" s="26"/>
      <c r="J106" s="27">
        <f>IF((店舗数一覧_2019!C106=0),IF(店舗数一覧_2020!C113=0,"-","★"),(店舗数一覧_2020!C113/店舗数一覧_2019!C106)-1)</f>
        <v>0.39393939393939403</v>
      </c>
      <c r="K106" s="27">
        <f>IF((店舗数一覧_2019!D106=0),IF(店舗数一覧_2020!D113=0,"-","★"),(店舗数一覧_2020!D113/店舗数一覧_2019!D106)-1)</f>
        <v>0.3214285714285714</v>
      </c>
      <c r="L106" s="27">
        <f>IF((店舗数一覧_2019!E106=0),IF(店舗数一覧_2020!E113=0,"-","★"),(店舗数一覧_2020!E113/店舗数一覧_2019!E106)-1)</f>
        <v>-0.375</v>
      </c>
      <c r="M106" s="27">
        <f>IF((店舗数一覧_2019!F106=0),IF(店舗数一覧_2020!F113=0,"-","★"),(店舗数一覧_2020!F113/店舗数一覧_2019!F106)-1)</f>
        <v>-0.4</v>
      </c>
      <c r="N106" s="27" t="str">
        <f>IF((店舗数一覧_2019!G106=0),IF(店舗数一覧_2020!G113=0,"-","★"),(店舗数一覧_2020!G113/店舗数一覧_2019!G106)-1)</f>
        <v>-</v>
      </c>
      <c r="O106" s="27">
        <f>IF((店舗数一覧_2019!H106=0),IF(店舗数一覧_2020!H113=0,"-","★"),(店舗数一覧_2020!H113/店舗数一覧_2019!H106)-1)</f>
        <v>0.18987341772151889</v>
      </c>
      <c r="P106" s="26"/>
      <c r="Q106" s="26"/>
      <c r="R106" s="26"/>
      <c r="S106" s="26"/>
      <c r="T106" s="26"/>
      <c r="U106" s="26"/>
      <c r="V106" s="26"/>
      <c r="W106" s="26"/>
      <c r="X106" s="26"/>
    </row>
    <row r="107" spans="1:24">
      <c r="A107" s="19" t="s">
        <v>116</v>
      </c>
      <c r="B107" s="28" t="s">
        <v>124</v>
      </c>
      <c r="C107" s="26">
        <f>SUM(店舗数一覧_2020!C114-店舗数一覧_2019!C107)</f>
        <v>1</v>
      </c>
      <c r="D107" s="26">
        <f>SUM(店舗数一覧_2020!D114-店舗数一覧_2019!D107)</f>
        <v>-2</v>
      </c>
      <c r="E107" s="26">
        <f>SUM(店舗数一覧_2020!E114-店舗数一覧_2019!E107)</f>
        <v>1</v>
      </c>
      <c r="F107" s="26">
        <f>SUM(店舗数一覧_2020!F114-店舗数一覧_2019!F107)</f>
        <v>1</v>
      </c>
      <c r="G107" s="26">
        <f>SUM(店舗数一覧_2020!G114-店舗数一覧_2019!G107)</f>
        <v>0</v>
      </c>
      <c r="H107" s="26">
        <f t="shared" si="3"/>
        <v>1</v>
      </c>
      <c r="I107" s="26"/>
      <c r="J107" s="27">
        <f>IF((店舗数一覧_2019!C107=0),IF(店舗数一覧_2020!C114=0,"-","★"),(店舗数一覧_2020!C114/店舗数一覧_2019!C107)-1)</f>
        <v>3.0303030303030276E-2</v>
      </c>
      <c r="K107" s="27">
        <f>IF((店舗数一覧_2019!D107=0),IF(店舗数一覧_2020!D114=0,"-","★"),(店舗数一覧_2020!D114/店舗数一覧_2019!D107)-1)</f>
        <v>-5.7142857142857162E-2</v>
      </c>
      <c r="L107" s="27">
        <f>IF((店舗数一覧_2019!E107=0),IF(店舗数一覧_2020!E114=0,"-","★"),(店舗数一覧_2020!E114/店舗数一覧_2019!E107)-1)</f>
        <v>0.11111111111111116</v>
      </c>
      <c r="M107" s="27">
        <f>IF((店舗数一覧_2019!F107=0),IF(店舗数一覧_2020!F114=0,"-","★"),(店舗数一覧_2020!F114/店舗数一覧_2019!F107)-1)</f>
        <v>0.11111111111111116</v>
      </c>
      <c r="N107" s="27" t="str">
        <f>IF((店舗数一覧_2019!G107=0),IF(店舗数一覧_2020!G114=0,"-","★"),(店舗数一覧_2020!G114/店舗数一覧_2019!G107)-1)</f>
        <v>-</v>
      </c>
      <c r="O107" s="27">
        <f>IF((店舗数一覧_2019!H107=0),IF(店舗数一覧_2020!H114=0,"-","★"),(店舗数一覧_2020!H114/店舗数一覧_2019!H107)-1)</f>
        <v>1.1627906976744207E-2</v>
      </c>
      <c r="P107" s="26"/>
      <c r="Q107" s="26"/>
      <c r="R107" s="26"/>
      <c r="S107" s="26"/>
      <c r="T107" s="26"/>
      <c r="U107" s="26"/>
      <c r="V107" s="26"/>
      <c r="W107" s="26"/>
      <c r="X107" s="26"/>
    </row>
    <row r="108" spans="1:24">
      <c r="A108" s="19" t="s">
        <v>116</v>
      </c>
      <c r="B108" s="20" t="s">
        <v>125</v>
      </c>
      <c r="C108" s="26">
        <f>SUM(店舗数一覧_2020!C115-店舗数一覧_2019!C108)</f>
        <v>15</v>
      </c>
      <c r="D108" s="26">
        <f>SUM(店舗数一覧_2020!D115-店舗数一覧_2019!D108)</f>
        <v>25</v>
      </c>
      <c r="E108" s="26">
        <f>SUM(店舗数一覧_2020!E115-店舗数一覧_2019!E108)</f>
        <v>5</v>
      </c>
      <c r="F108" s="26">
        <f>SUM(店舗数一覧_2020!F115-店舗数一覧_2019!F108)</f>
        <v>8</v>
      </c>
      <c r="G108" s="26">
        <f>SUM(店舗数一覧_2020!G115-店舗数一覧_2019!G108)</f>
        <v>0</v>
      </c>
      <c r="H108" s="26">
        <f t="shared" si="3"/>
        <v>53</v>
      </c>
      <c r="I108" s="26"/>
      <c r="J108" s="27">
        <f>IF((店舗数一覧_2019!C108=0),IF(店舗数一覧_2020!C115=0,"-","★"),(店舗数一覧_2020!C115/店舗数一覧_2019!C108)-1)</f>
        <v>0.83333333333333326</v>
      </c>
      <c r="K108" s="27">
        <f>IF((店舗数一覧_2019!D108=0),IF(店舗数一覧_2020!D115=0,"-","★"),(店舗数一覧_2020!D115/店舗数一覧_2019!D108)-1)</f>
        <v>2.0833333333333335</v>
      </c>
      <c r="L108" s="27">
        <f>IF((店舗数一覧_2019!E108=0),IF(店舗数一覧_2020!E115=0,"-","★"),(店舗数一覧_2020!E115/店舗数一覧_2019!E108)-1)</f>
        <v>1.6666666666666665</v>
      </c>
      <c r="M108" s="27">
        <f>IF((店舗数一覧_2019!F108=0),IF(店舗数一覧_2020!F115=0,"-","★"),(店舗数一覧_2020!F115/店舗数一覧_2019!F108)-1)</f>
        <v>8</v>
      </c>
      <c r="N108" s="27" t="str">
        <f>IF((店舗数一覧_2019!G108=0),IF(店舗数一覧_2020!G115=0,"-","★"),(店舗数一覧_2020!G115/店舗数一覧_2019!G108)-1)</f>
        <v>-</v>
      </c>
      <c r="O108" s="27">
        <f>IF((店舗数一覧_2019!H108=0),IF(店舗数一覧_2020!H115=0,"-","★"),(店舗数一覧_2020!H115/店舗数一覧_2019!H108)-1)</f>
        <v>1.5588235294117645</v>
      </c>
      <c r="P108" s="26"/>
      <c r="Q108" s="26"/>
      <c r="R108" s="26"/>
      <c r="S108" s="26"/>
      <c r="T108" s="26"/>
      <c r="U108" s="26"/>
      <c r="V108" s="26"/>
      <c r="W108" s="26"/>
      <c r="X108" s="26"/>
    </row>
    <row r="109" spans="1:24">
      <c r="A109" s="19" t="s">
        <v>116</v>
      </c>
      <c r="B109" s="20" t="s">
        <v>126</v>
      </c>
      <c r="C109" s="26">
        <f>SUM(店舗数一覧_2020!C116-店舗数一覧_2019!C109)</f>
        <v>2</v>
      </c>
      <c r="D109" s="26">
        <f>SUM(店舗数一覧_2020!D116-店舗数一覧_2019!D109)</f>
        <v>-1</v>
      </c>
      <c r="E109" s="26">
        <f>SUM(店舗数一覧_2020!E116-店舗数一覧_2019!E109)</f>
        <v>-3</v>
      </c>
      <c r="F109" s="26">
        <f>SUM(店舗数一覧_2020!F116-店舗数一覧_2019!F109)</f>
        <v>-7</v>
      </c>
      <c r="G109" s="26">
        <f>SUM(店舗数一覧_2020!G116-店舗数一覧_2019!G109)</f>
        <v>0</v>
      </c>
      <c r="H109" s="26">
        <f t="shared" si="3"/>
        <v>-9</v>
      </c>
      <c r="I109" s="26"/>
      <c r="J109" s="27">
        <f>IF((店舗数一覧_2019!C109=0),IF(店舗数一覧_2020!C116=0,"-","★"),(店舗数一覧_2020!C116/店舗数一覧_2019!C109)-1)</f>
        <v>0.11764705882352944</v>
      </c>
      <c r="K109" s="27">
        <f>IF((店舗数一覧_2019!D109=0),IF(店舗数一覧_2020!D116=0,"-","★"),(店舗数一覧_2020!D116/店舗数一覧_2019!D109)-1)</f>
        <v>-7.1428571428571397E-2</v>
      </c>
      <c r="L109" s="27">
        <f>IF((店舗数一覧_2019!E109=0),IF(店舗数一覧_2020!E116=0,"-","★"),(店舗数一覧_2020!E116/店舗数一覧_2019!E109)-1)</f>
        <v>-0.6</v>
      </c>
      <c r="M109" s="27">
        <f>IF((店舗数一覧_2019!F109=0),IF(店舗数一覧_2020!F116=0,"-","★"),(店舗数一覧_2020!F116/店舗数一覧_2019!F109)-1)</f>
        <v>-0.875</v>
      </c>
      <c r="N109" s="27" t="str">
        <f>IF((店舗数一覧_2019!G109=0),IF(店舗数一覧_2020!G116=0,"-","★"),(店舗数一覧_2020!G116/店舗数一覧_2019!G109)-1)</f>
        <v>-</v>
      </c>
      <c r="O109" s="27">
        <f>IF((店舗数一覧_2019!H109=0),IF(店舗数一覧_2020!H116=0,"-","★"),(店舗数一覧_2020!H116/店舗数一覧_2019!H109)-1)</f>
        <v>-0.20454545454545459</v>
      </c>
      <c r="P109" s="26"/>
      <c r="Q109" s="26"/>
      <c r="R109" s="26"/>
      <c r="S109" s="26"/>
      <c r="T109" s="26"/>
      <c r="U109" s="26"/>
      <c r="V109" s="26"/>
      <c r="W109" s="26"/>
      <c r="X109" s="26"/>
    </row>
    <row r="110" spans="1:24">
      <c r="A110" s="19" t="s">
        <v>116</v>
      </c>
      <c r="B110" s="20" t="s">
        <v>127</v>
      </c>
      <c r="C110" s="26">
        <f>SUM(店舗数一覧_2020!C117-店舗数一覧_2019!C110)</f>
        <v>-25</v>
      </c>
      <c r="D110" s="26">
        <f>SUM(店舗数一覧_2020!D117-店舗数一覧_2019!D110)</f>
        <v>-6</v>
      </c>
      <c r="E110" s="26">
        <f>SUM(店舗数一覧_2020!E117-店舗数一覧_2019!E110)</f>
        <v>4</v>
      </c>
      <c r="F110" s="26">
        <f>SUM(店舗数一覧_2020!F117-店舗数一覧_2019!F110)</f>
        <v>1</v>
      </c>
      <c r="G110" s="26">
        <f>SUM(店舗数一覧_2020!G117-店舗数一覧_2019!G110)</f>
        <v>0</v>
      </c>
      <c r="H110" s="26">
        <f t="shared" si="3"/>
        <v>-26</v>
      </c>
      <c r="I110" s="26"/>
      <c r="J110" s="27">
        <f>IF((店舗数一覧_2019!C110=0),IF(店舗数一覧_2020!C117=0,"-","★"),(店舗数一覧_2020!C117/店舗数一覧_2019!C110)-1)</f>
        <v>-0.59523809523809523</v>
      </c>
      <c r="K110" s="27">
        <f>IF((店舗数一覧_2019!D110=0),IF(店舗数一覧_2020!D117=0,"-","★"),(店舗数一覧_2020!D117/店舗数一覧_2019!D110)-1)</f>
        <v>-0.2857142857142857</v>
      </c>
      <c r="L110" s="27">
        <f>IF((店舗数一覧_2019!E110=0),IF(店舗数一覧_2020!E117=0,"-","★"),(店舗数一覧_2020!E117/店舗数一覧_2019!E110)-1)</f>
        <v>4</v>
      </c>
      <c r="M110" s="27">
        <f>IF((店舗数一覧_2019!F110=0),IF(店舗数一覧_2020!F117=0,"-","★"),(店舗数一覧_2020!F117/店舗数一覧_2019!F110)-1)</f>
        <v>0.14285714285714279</v>
      </c>
      <c r="N110" s="27" t="str">
        <f>IF((店舗数一覧_2019!G110=0),IF(店舗数一覧_2020!G117=0,"-","★"),(店舗数一覧_2020!G117/店舗数一覧_2019!G110)-1)</f>
        <v>-</v>
      </c>
      <c r="O110" s="27">
        <f>IF((店舗数一覧_2019!H110=0),IF(店舗数一覧_2020!H117=0,"-","★"),(店舗数一覧_2020!H117/店舗数一覧_2019!H110)-1)</f>
        <v>-0.36619718309859151</v>
      </c>
      <c r="P110" s="26"/>
      <c r="Q110" s="26"/>
      <c r="R110" s="26"/>
      <c r="S110" s="26"/>
      <c r="T110" s="26"/>
      <c r="U110" s="26"/>
      <c r="V110" s="26"/>
      <c r="W110" s="26"/>
      <c r="X110" s="26"/>
    </row>
    <row r="111" spans="1:24">
      <c r="A111" s="19" t="s">
        <v>116</v>
      </c>
      <c r="B111" s="20" t="s">
        <v>128</v>
      </c>
      <c r="C111" s="26">
        <f>SUM(店舗数一覧_2020!C118-店舗数一覧_2019!C111)</f>
        <v>25</v>
      </c>
      <c r="D111" s="26">
        <f>SUM(店舗数一覧_2020!D118-店舗数一覧_2019!D111)</f>
        <v>19</v>
      </c>
      <c r="E111" s="26">
        <f>SUM(店舗数一覧_2020!E118-店舗数一覧_2019!E111)</f>
        <v>0</v>
      </c>
      <c r="F111" s="26">
        <f>SUM(店舗数一覧_2020!F118-店舗数一覧_2019!F111)</f>
        <v>0</v>
      </c>
      <c r="G111" s="26">
        <f>SUM(店舗数一覧_2020!G118-店舗数一覧_2019!G111)</f>
        <v>-1</v>
      </c>
      <c r="H111" s="26">
        <f t="shared" si="3"/>
        <v>43</v>
      </c>
      <c r="I111" s="26"/>
      <c r="J111" s="27">
        <f>IF((店舗数一覧_2019!C111=0),IF(店舗数一覧_2020!C118=0,"-","★"),(店舗数一覧_2020!C118/店舗数一覧_2019!C111)-1)</f>
        <v>1.5625</v>
      </c>
      <c r="K111" s="27">
        <f>IF((店舗数一覧_2019!D111=0),IF(店舗数一覧_2020!D118=0,"-","★"),(店舗数一覧_2020!D118/店舗数一覧_2019!D111)-1)</f>
        <v>4.75</v>
      </c>
      <c r="L111" s="27">
        <f>IF((店舗数一覧_2019!E111=0),IF(店舗数一覧_2020!E118=0,"-","★"),(店舗数一覧_2020!E118/店舗数一覧_2019!E111)-1)</f>
        <v>0</v>
      </c>
      <c r="M111" s="27">
        <f>IF((店舗数一覧_2019!F111=0),IF(店舗数一覧_2020!F118=0,"-","★"),(店舗数一覧_2020!F118/店舗数一覧_2019!F111)-1)</f>
        <v>0</v>
      </c>
      <c r="N111" s="27">
        <f>IF((店舗数一覧_2019!G111=0),IF(店舗数一覧_2020!G118=0,"-","★"),(店舗数一覧_2020!G118/店舗数一覧_2019!G111)-1)</f>
        <v>-1</v>
      </c>
      <c r="O111" s="27">
        <f>IF((店舗数一覧_2019!H111=0),IF(店舗数一覧_2020!H118=0,"-","★"),(店舗数一覧_2020!H118/店舗数一覧_2019!H111)-1)</f>
        <v>1.4827586206896552</v>
      </c>
      <c r="P111" s="26"/>
      <c r="Q111" s="26"/>
      <c r="R111" s="26"/>
      <c r="S111" s="26"/>
      <c r="T111" s="26"/>
      <c r="U111" s="26"/>
      <c r="V111" s="26"/>
      <c r="W111" s="26"/>
      <c r="X111" s="26"/>
    </row>
    <row r="112" spans="1:24">
      <c r="A112" s="19" t="s">
        <v>116</v>
      </c>
      <c r="B112" s="28" t="s">
        <v>129</v>
      </c>
      <c r="C112" s="26">
        <f>SUM(店舗数一覧_2020!C119-店舗数一覧_2019!C112)</f>
        <v>20</v>
      </c>
      <c r="D112" s="26">
        <f>SUM(店舗数一覧_2020!D119-店舗数一覧_2019!D112)</f>
        <v>4</v>
      </c>
      <c r="E112" s="26">
        <f>SUM(店舗数一覧_2020!E119-店舗数一覧_2019!E112)</f>
        <v>1</v>
      </c>
      <c r="F112" s="26">
        <f>SUM(店舗数一覧_2020!F119-店舗数一覧_2019!F112)</f>
        <v>2</v>
      </c>
      <c r="G112" s="26">
        <f>SUM(店舗数一覧_2020!G119-店舗数一覧_2019!G112)</f>
        <v>0</v>
      </c>
      <c r="H112" s="26">
        <f t="shared" si="3"/>
        <v>27</v>
      </c>
      <c r="I112" s="26"/>
      <c r="J112" s="27">
        <f>IF((店舗数一覧_2019!C112=0),IF(店舗数一覧_2020!C119=0,"-","★"),(店舗数一覧_2020!C119/店舗数一覧_2019!C112)-1)</f>
        <v>20</v>
      </c>
      <c r="K112" s="27">
        <f>IF((店舗数一覧_2019!D112=0),IF(店舗数一覧_2020!D119=0,"-","★"),(店舗数一覧_2020!D119/店舗数一覧_2019!D112)-1)</f>
        <v>2</v>
      </c>
      <c r="L112" s="27" t="str">
        <f>IF((店舗数一覧_2019!E112=0),IF(店舗数一覧_2020!E119=0,"-","★"),(店舗数一覧_2020!E119/店舗数一覧_2019!E112)-1)</f>
        <v>★</v>
      </c>
      <c r="M112" s="27" t="str">
        <f>IF((店舗数一覧_2019!F112=0),IF(店舗数一覧_2020!F119=0,"-","★"),(店舗数一覧_2020!F119/店舗数一覧_2019!F112)-1)</f>
        <v>★</v>
      </c>
      <c r="N112" s="27" t="str">
        <f>IF((店舗数一覧_2019!G112=0),IF(店舗数一覧_2020!G119=0,"-","★"),(店舗数一覧_2020!G119/店舗数一覧_2019!G112)-1)</f>
        <v>-</v>
      </c>
      <c r="O112" s="27">
        <f>IF((店舗数一覧_2019!H112=0),IF(店舗数一覧_2020!H119=0,"-","★"),(店舗数一覧_2020!H119/店舗数一覧_2019!H112)-1)</f>
        <v>9</v>
      </c>
      <c r="P112" s="26"/>
      <c r="Q112" s="26"/>
      <c r="R112" s="26"/>
      <c r="S112" s="26"/>
      <c r="T112" s="26"/>
      <c r="U112" s="26"/>
      <c r="V112" s="26"/>
      <c r="W112" s="26"/>
      <c r="X112" s="26"/>
    </row>
    <row r="113" spans="1:24">
      <c r="A113" s="19" t="s">
        <v>116</v>
      </c>
      <c r="B113" s="20" t="s">
        <v>130</v>
      </c>
      <c r="C113" s="26">
        <f>SUM(店舗数一覧_2020!C120-店舗数一覧_2019!C113)</f>
        <v>-6</v>
      </c>
      <c r="D113" s="26">
        <f>SUM(店舗数一覧_2020!D120-店舗数一覧_2019!D113)</f>
        <v>-4</v>
      </c>
      <c r="E113" s="26">
        <f>SUM(店舗数一覧_2020!E120-店舗数一覧_2019!E113)</f>
        <v>0</v>
      </c>
      <c r="F113" s="26">
        <f>SUM(店舗数一覧_2020!F120-店舗数一覧_2019!F113)</f>
        <v>0</v>
      </c>
      <c r="G113" s="26">
        <f>SUM(店舗数一覧_2020!G120-店舗数一覧_2019!G113)</f>
        <v>0</v>
      </c>
      <c r="H113" s="26">
        <f t="shared" si="3"/>
        <v>-10</v>
      </c>
      <c r="I113" s="26"/>
      <c r="J113" s="27">
        <f>IF((店舗数一覧_2019!C113=0),IF(店舗数一覧_2020!C120=0,"-","★"),(店舗数一覧_2020!C120/店舗数一覧_2019!C113)-1)</f>
        <v>-0.85714285714285721</v>
      </c>
      <c r="K113" s="27">
        <f>IF((店舗数一覧_2019!D113=0),IF(店舗数一覧_2020!D120=0,"-","★"),(店舗数一覧_2020!D120/店舗数一覧_2019!D113)-1)</f>
        <v>-0.66666666666666674</v>
      </c>
      <c r="L113" s="27" t="str">
        <f>IF((店舗数一覧_2019!E113=0),IF(店舗数一覧_2020!E120=0,"-","★"),(店舗数一覧_2020!E120/店舗数一覧_2019!E113)-1)</f>
        <v>-</v>
      </c>
      <c r="M113" s="27" t="str">
        <f>IF((店舗数一覧_2019!F113=0),IF(店舗数一覧_2020!F120=0,"-","★"),(店舗数一覧_2020!F120/店舗数一覧_2019!F113)-1)</f>
        <v>-</v>
      </c>
      <c r="N113" s="27" t="str">
        <f>IF((店舗数一覧_2019!G113=0),IF(店舗数一覧_2020!G120=0,"-","★"),(店舗数一覧_2020!G120/店舗数一覧_2019!G113)-1)</f>
        <v>-</v>
      </c>
      <c r="O113" s="27">
        <f>IF((店舗数一覧_2019!H113=0),IF(店舗数一覧_2020!H120=0,"-","★"),(店舗数一覧_2020!H120/店舗数一覧_2019!H113)-1)</f>
        <v>-0.76923076923076916</v>
      </c>
      <c r="P113" s="26"/>
      <c r="Q113" s="26"/>
      <c r="R113" s="26"/>
      <c r="S113" s="26"/>
      <c r="T113" s="26"/>
      <c r="U113" s="26"/>
      <c r="V113" s="26"/>
      <c r="W113" s="26"/>
      <c r="X113" s="26"/>
    </row>
    <row r="114" spans="1:24">
      <c r="A114" s="19" t="s">
        <v>116</v>
      </c>
      <c r="B114" s="25" t="s">
        <v>131</v>
      </c>
      <c r="C114" s="26">
        <f>SUM(店舗数一覧_2020!C121-店舗数一覧_2019!C114)</f>
        <v>5</v>
      </c>
      <c r="D114" s="26">
        <f>SUM(店舗数一覧_2020!D121-店舗数一覧_2019!D114)</f>
        <v>3</v>
      </c>
      <c r="E114" s="26">
        <f>SUM(店舗数一覧_2020!E121-店舗数一覧_2019!E114)</f>
        <v>0</v>
      </c>
      <c r="F114" s="26">
        <f>SUM(店舗数一覧_2020!F121-店舗数一覧_2019!F114)</f>
        <v>2</v>
      </c>
      <c r="G114" s="26">
        <f>SUM(店舗数一覧_2020!G121-店舗数一覧_2019!G114)</f>
        <v>0</v>
      </c>
      <c r="H114" s="26">
        <f t="shared" si="3"/>
        <v>10</v>
      </c>
      <c r="I114" s="26"/>
      <c r="J114" s="27">
        <f>IF((店舗数一覧_2019!C114=0),IF(店舗数一覧_2020!C121=0,"-","★"),(店舗数一覧_2020!C121/店舗数一覧_2019!C114)-1)</f>
        <v>1.6666666666666665</v>
      </c>
      <c r="K114" s="27">
        <f>IF((店舗数一覧_2019!D114=0),IF(店舗数一覧_2020!D121=0,"-","★"),(店舗数一覧_2020!D121/店舗数一覧_2019!D114)-1)</f>
        <v>1</v>
      </c>
      <c r="L114" s="27" t="str">
        <f>IF((店舗数一覧_2019!E114=0),IF(店舗数一覧_2020!E121=0,"-","★"),(店舗数一覧_2020!E121/店舗数一覧_2019!E114)-1)</f>
        <v>-</v>
      </c>
      <c r="M114" s="27" t="str">
        <f>IF((店舗数一覧_2019!F114=0),IF(店舗数一覧_2020!F121=0,"-","★"),(店舗数一覧_2020!F121/店舗数一覧_2019!F114)-1)</f>
        <v>★</v>
      </c>
      <c r="N114" s="27" t="str">
        <f>IF((店舗数一覧_2019!G114=0),IF(店舗数一覧_2020!G121=0,"-","★"),(店舗数一覧_2020!G121/店舗数一覧_2019!G114)-1)</f>
        <v>-</v>
      </c>
      <c r="O114" s="27">
        <f>IF((店舗数一覧_2019!H114=0),IF(店舗数一覧_2020!H121=0,"-","★"),(店舗数一覧_2020!H121/店舗数一覧_2019!H114)-1)</f>
        <v>1.6666666666666665</v>
      </c>
      <c r="P114" s="26"/>
      <c r="Q114" s="26"/>
      <c r="R114" s="26"/>
      <c r="S114" s="26"/>
      <c r="T114" s="26"/>
      <c r="U114" s="26"/>
      <c r="V114" s="26"/>
      <c r="W114" s="26"/>
      <c r="X114" s="26"/>
    </row>
    <row r="115" spans="1:24">
      <c r="A115" s="19" t="s">
        <v>116</v>
      </c>
      <c r="B115" s="20" t="s">
        <v>132</v>
      </c>
      <c r="C115" s="26">
        <f>SUM(店舗数一覧_2020!C122-店舗数一覧_2019!C115)</f>
        <v>-1</v>
      </c>
      <c r="D115" s="26">
        <f>SUM(店舗数一覧_2020!D122-店舗数一覧_2019!D115)</f>
        <v>1</v>
      </c>
      <c r="E115" s="26">
        <f>SUM(店舗数一覧_2020!E122-店舗数一覧_2019!E115)</f>
        <v>0</v>
      </c>
      <c r="F115" s="26">
        <f>SUM(店舗数一覧_2020!F122-店舗数一覧_2019!F115)</f>
        <v>-1</v>
      </c>
      <c r="G115" s="26">
        <f>SUM(店舗数一覧_2020!G122-店舗数一覧_2019!G115)</f>
        <v>0</v>
      </c>
      <c r="H115" s="26">
        <f t="shared" si="3"/>
        <v>-1</v>
      </c>
      <c r="I115" s="26"/>
      <c r="J115" s="27">
        <f>IF((店舗数一覧_2019!C115=0),IF(店舗数一覧_2020!C122=0,"-","★"),(店舗数一覧_2020!C122/店舗数一覧_2019!C115)-1)</f>
        <v>-0.19999999999999996</v>
      </c>
      <c r="K115" s="27">
        <f>IF((店舗数一覧_2019!D115=0),IF(店舗数一覧_2020!D122=0,"-","★"),(店舗数一覧_2020!D122/店舗数一覧_2019!D115)-1)</f>
        <v>0.5</v>
      </c>
      <c r="L115" s="27" t="str">
        <f>IF((店舗数一覧_2019!E115=0),IF(店舗数一覧_2020!E122=0,"-","★"),(店舗数一覧_2020!E122/店舗数一覧_2019!E115)-1)</f>
        <v>-</v>
      </c>
      <c r="M115" s="27">
        <f>IF((店舗数一覧_2019!F115=0),IF(店舗数一覧_2020!F122=0,"-","★"),(店舗数一覧_2020!F122/店舗数一覧_2019!F115)-1)</f>
        <v>-1</v>
      </c>
      <c r="N115" s="27" t="str">
        <f>IF((店舗数一覧_2019!G115=0),IF(店舗数一覧_2020!G122=0,"-","★"),(店舗数一覧_2020!G122/店舗数一覧_2019!G115)-1)</f>
        <v>-</v>
      </c>
      <c r="O115" s="27">
        <f>IF((店舗数一覧_2019!H115=0),IF(店舗数一覧_2020!H122=0,"-","★"),(店舗数一覧_2020!H122/店舗数一覧_2019!H115)-1)</f>
        <v>-0.125</v>
      </c>
      <c r="P115" s="26"/>
      <c r="Q115" s="26"/>
      <c r="R115" s="26"/>
      <c r="S115" s="26"/>
      <c r="T115" s="26"/>
      <c r="U115" s="26"/>
      <c r="V115" s="26"/>
      <c r="W115" s="26"/>
      <c r="X115" s="26"/>
    </row>
    <row r="116" spans="1:24">
      <c r="A116" s="19" t="s">
        <v>116</v>
      </c>
      <c r="B116" s="20" t="s">
        <v>133</v>
      </c>
      <c r="C116" s="26">
        <f>SUM(店舗数一覧_2020!C123-店舗数一覧_2019!C116)</f>
        <v>-19</v>
      </c>
      <c r="D116" s="26">
        <f>SUM(店舗数一覧_2020!D123-店舗数一覧_2019!D116)</f>
        <v>-15</v>
      </c>
      <c r="E116" s="26">
        <f>SUM(店舗数一覧_2020!E123-店舗数一覧_2019!E116)</f>
        <v>-3</v>
      </c>
      <c r="F116" s="26">
        <f>SUM(店舗数一覧_2020!F123-店舗数一覧_2019!F116)</f>
        <v>-2</v>
      </c>
      <c r="G116" s="26">
        <f>SUM(店舗数一覧_2020!G123-店舗数一覧_2019!G116)</f>
        <v>0</v>
      </c>
      <c r="H116" s="26">
        <f t="shared" si="3"/>
        <v>-39</v>
      </c>
      <c r="I116" s="26"/>
      <c r="J116" s="27">
        <f>IF((店舗数一覧_2019!C116=0),IF(店舗数一覧_2020!C123=0,"-","★"),(店舗数一覧_2020!C123/店舗数一覧_2019!C116)-1)</f>
        <v>-0.79166666666666663</v>
      </c>
      <c r="K116" s="27">
        <f>IF((店舗数一覧_2019!D116=0),IF(店舗数一覧_2020!D123=0,"-","★"),(店舗数一覧_2020!D123/店舗数一覧_2019!D116)-1)</f>
        <v>-0.88235294117647056</v>
      </c>
      <c r="L116" s="27">
        <f>IF((店舗数一覧_2019!E116=0),IF(店舗数一覧_2020!E123=0,"-","★"),(店舗数一覧_2020!E123/店舗数一覧_2019!E116)-1)</f>
        <v>-1</v>
      </c>
      <c r="M116" s="27">
        <f>IF((店舗数一覧_2019!F116=0),IF(店舗数一覧_2020!F123=0,"-","★"),(店舗数一覧_2020!F123/店舗数一覧_2019!F116)-1)</f>
        <v>-0.66666666666666674</v>
      </c>
      <c r="N116" s="27" t="str">
        <f>IF((店舗数一覧_2019!G116=0),IF(店舗数一覧_2020!G123=0,"-","★"),(店舗数一覧_2020!G123/店舗数一覧_2019!G116)-1)</f>
        <v>-</v>
      </c>
      <c r="O116" s="27">
        <f>IF((店舗数一覧_2019!H116=0),IF(店舗数一覧_2020!H123=0,"-","★"),(店舗数一覧_2020!H123/店舗数一覧_2019!H116)-1)</f>
        <v>-0.82978723404255317</v>
      </c>
      <c r="P116" s="26"/>
      <c r="Q116" s="26"/>
      <c r="R116" s="26"/>
      <c r="S116" s="26"/>
      <c r="T116" s="26"/>
      <c r="U116" s="26"/>
      <c r="V116" s="26"/>
      <c r="W116" s="26"/>
      <c r="X116" s="26"/>
    </row>
    <row r="117" spans="1:24">
      <c r="A117" s="19" t="s">
        <v>116</v>
      </c>
      <c r="B117" s="20" t="s">
        <v>134</v>
      </c>
      <c r="C117" s="26">
        <f>SUM(店舗数一覧_2020!C124-店舗数一覧_2019!C117)</f>
        <v>4</v>
      </c>
      <c r="D117" s="26">
        <f>SUM(店舗数一覧_2020!D124-店舗数一覧_2019!D117)</f>
        <v>3</v>
      </c>
      <c r="E117" s="26">
        <f>SUM(店舗数一覧_2020!E124-店舗数一覧_2019!E117)</f>
        <v>0</v>
      </c>
      <c r="F117" s="26">
        <f>SUM(店舗数一覧_2020!F124-店舗数一覧_2019!F117)</f>
        <v>-1</v>
      </c>
      <c r="G117" s="26">
        <f>SUM(店舗数一覧_2020!G124-店舗数一覧_2019!G117)</f>
        <v>0</v>
      </c>
      <c r="H117" s="26">
        <f t="shared" si="3"/>
        <v>6</v>
      </c>
      <c r="I117" s="26"/>
      <c r="J117" s="27">
        <f>IF((店舗数一覧_2019!C117=0),IF(店舗数一覧_2020!C124=0,"-","★"),(店舗数一覧_2020!C124/店舗数一覧_2019!C117)-1)</f>
        <v>0.18181818181818188</v>
      </c>
      <c r="K117" s="27">
        <f>IF((店舗数一覧_2019!D117=0),IF(店舗数一覧_2020!D124=0,"-","★"),(店舗数一覧_2020!D124/店舗数一覧_2019!D117)-1)</f>
        <v>0.19999999999999996</v>
      </c>
      <c r="L117" s="27">
        <f>IF((店舗数一覧_2019!E117=0),IF(店舗数一覧_2020!E124=0,"-","★"),(店舗数一覧_2020!E124/店舗数一覧_2019!E117)-1)</f>
        <v>0</v>
      </c>
      <c r="M117" s="27">
        <f>IF((店舗数一覧_2019!F117=0),IF(店舗数一覧_2020!F124=0,"-","★"),(店舗数一覧_2020!F124/店舗数一覧_2019!F117)-1)</f>
        <v>-0.25</v>
      </c>
      <c r="N117" s="27" t="str">
        <f>IF((店舗数一覧_2019!G117=0),IF(店舗数一覧_2020!G124=0,"-","★"),(店舗数一覧_2020!G124/店舗数一覧_2019!G117)-1)</f>
        <v>-</v>
      </c>
      <c r="O117" s="27">
        <f>IF((店舗数一覧_2019!H117=0),IF(店舗数一覧_2020!H124=0,"-","★"),(店舗数一覧_2020!H124/店舗数一覧_2019!H117)-1)</f>
        <v>0.13953488372093026</v>
      </c>
      <c r="P117" s="26"/>
      <c r="Q117" s="26"/>
      <c r="R117" s="26"/>
      <c r="S117" s="26"/>
      <c r="T117" s="26"/>
      <c r="U117" s="26"/>
      <c r="V117" s="26"/>
      <c r="W117" s="26"/>
      <c r="X117" s="26"/>
    </row>
    <row r="118" spans="1:24">
      <c r="A118" s="19" t="s">
        <v>116</v>
      </c>
      <c r="B118" s="20" t="s">
        <v>135</v>
      </c>
      <c r="C118" s="26">
        <f>SUM(店舗数一覧_2020!C125-店舗数一覧_2019!C118)</f>
        <v>13</v>
      </c>
      <c r="D118" s="26">
        <f>SUM(店舗数一覧_2020!D125-店舗数一覧_2019!D118)</f>
        <v>13</v>
      </c>
      <c r="E118" s="26">
        <f>SUM(店舗数一覧_2020!E125-店舗数一覧_2019!E118)</f>
        <v>-2</v>
      </c>
      <c r="F118" s="26">
        <f>SUM(店舗数一覧_2020!F125-店舗数一覧_2019!F118)</f>
        <v>0</v>
      </c>
      <c r="G118" s="26">
        <f>SUM(店舗数一覧_2020!G125-店舗数一覧_2019!G118)</f>
        <v>0</v>
      </c>
      <c r="H118" s="26">
        <f t="shared" si="3"/>
        <v>24</v>
      </c>
      <c r="I118" s="26"/>
      <c r="J118" s="27">
        <f>IF((店舗数一覧_2019!C118=0),IF(店舗数一覧_2020!C125=0,"-","★"),(店舗数一覧_2020!C125/店舗数一覧_2019!C118)-1)</f>
        <v>1.0833333333333335</v>
      </c>
      <c r="K118" s="27">
        <f>IF((店舗数一覧_2019!D118=0),IF(店舗数一覧_2020!D125=0,"-","★"),(店舗数一覧_2020!D125/店舗数一覧_2019!D118)-1)</f>
        <v>3.25</v>
      </c>
      <c r="L118" s="27">
        <f>IF((店舗数一覧_2019!E118=0),IF(店舗数一覧_2020!E125=0,"-","★"),(店舗数一覧_2020!E125/店舗数一覧_2019!E118)-1)</f>
        <v>-0.5</v>
      </c>
      <c r="M118" s="27">
        <f>IF((店舗数一覧_2019!F118=0),IF(店舗数一覧_2020!F125=0,"-","★"),(店舗数一覧_2020!F125/店舗数一覧_2019!F118)-1)</f>
        <v>0</v>
      </c>
      <c r="N118" s="27" t="str">
        <f>IF((店舗数一覧_2019!G118=0),IF(店舗数一覧_2020!G125=0,"-","★"),(店舗数一覧_2020!G125/店舗数一覧_2019!G118)-1)</f>
        <v>-</v>
      </c>
      <c r="O118" s="27">
        <f>IF((店舗数一覧_2019!H118=0),IF(店舗数一覧_2020!H125=0,"-","★"),(店舗数一覧_2020!H125/店舗数一覧_2019!H118)-1)</f>
        <v>1</v>
      </c>
      <c r="P118" s="26"/>
      <c r="Q118" s="26"/>
      <c r="R118" s="26"/>
      <c r="S118" s="26"/>
      <c r="T118" s="26"/>
      <c r="U118" s="26"/>
      <c r="V118" s="26"/>
      <c r="W118" s="26"/>
      <c r="X118" s="26"/>
    </row>
    <row r="119" spans="1:24">
      <c r="A119" s="19" t="s">
        <v>116</v>
      </c>
      <c r="B119" s="20" t="s">
        <v>136</v>
      </c>
      <c r="C119" s="26">
        <f>SUM(店舗数一覧_2020!C126-店舗数一覧_2019!C119)</f>
        <v>7</v>
      </c>
      <c r="D119" s="26">
        <f>SUM(店舗数一覧_2020!D126-店舗数一覧_2019!D119)</f>
        <v>-1</v>
      </c>
      <c r="E119" s="26">
        <f>SUM(店舗数一覧_2020!E126-店舗数一覧_2019!E119)</f>
        <v>2</v>
      </c>
      <c r="F119" s="26">
        <f>SUM(店舗数一覧_2020!F126-店舗数一覧_2019!F119)</f>
        <v>5</v>
      </c>
      <c r="G119" s="26">
        <f>SUM(店舗数一覧_2020!G126-店舗数一覧_2019!G119)</f>
        <v>0</v>
      </c>
      <c r="H119" s="26">
        <f t="shared" si="3"/>
        <v>13</v>
      </c>
      <c r="I119" s="26"/>
      <c r="J119" s="27">
        <f>IF((店舗数一覧_2019!C119=0),IF(店舗数一覧_2020!C126=0,"-","★"),(店舗数一覧_2020!C126/店舗数一覧_2019!C119)-1)</f>
        <v>0.875</v>
      </c>
      <c r="K119" s="27">
        <f>IF((店舗数一覧_2019!D119=0),IF(店舗数一覧_2020!D126=0,"-","★"),(店舗数一覧_2020!D126/店舗数一覧_2019!D119)-1)</f>
        <v>-0.1428571428571429</v>
      </c>
      <c r="L119" s="27">
        <f>IF((店舗数一覧_2019!E119=0),IF(店舗数一覧_2020!E126=0,"-","★"),(店舗数一覧_2020!E126/店舗数一覧_2019!E119)-1)</f>
        <v>1</v>
      </c>
      <c r="M119" s="27">
        <f>IF((店舗数一覧_2019!F119=0),IF(店舗数一覧_2020!F126=0,"-","★"),(店舗数一覧_2020!F126/店舗数一覧_2019!F119)-1)</f>
        <v>5</v>
      </c>
      <c r="N119" s="27" t="str">
        <f>IF((店舗数一覧_2019!G119=0),IF(店舗数一覧_2020!G126=0,"-","★"),(店舗数一覧_2020!G126/店舗数一覧_2019!G119)-1)</f>
        <v>-</v>
      </c>
      <c r="O119" s="27">
        <f>IF((店舗数一覧_2019!H119=0),IF(店舗数一覧_2020!H126=0,"-","★"),(店舗数一覧_2020!H126/店舗数一覧_2019!H119)-1)</f>
        <v>0.72222222222222232</v>
      </c>
      <c r="P119" s="26"/>
      <c r="Q119" s="26"/>
      <c r="R119" s="26"/>
      <c r="S119" s="26"/>
      <c r="T119" s="26"/>
      <c r="U119" s="26"/>
      <c r="V119" s="26"/>
      <c r="W119" s="26"/>
      <c r="X119" s="26"/>
    </row>
    <row r="120" spans="1:24">
      <c r="A120" s="19" t="s">
        <v>116</v>
      </c>
      <c r="B120" s="20" t="s">
        <v>137</v>
      </c>
      <c r="C120" s="26">
        <f>SUM(店舗数一覧_2020!C127-店舗数一覧_2019!C120)</f>
        <v>-16</v>
      </c>
      <c r="D120" s="26">
        <f>SUM(店舗数一覧_2020!D127-店舗数一覧_2019!D120)</f>
        <v>-10</v>
      </c>
      <c r="E120" s="26">
        <f>SUM(店舗数一覧_2020!E127-店舗数一覧_2019!E120)</f>
        <v>-1</v>
      </c>
      <c r="F120" s="26">
        <f>SUM(店舗数一覧_2020!F127-店舗数一覧_2019!F120)</f>
        <v>-4</v>
      </c>
      <c r="G120" s="26">
        <f>SUM(店舗数一覧_2020!G127-店舗数一覧_2019!G120)</f>
        <v>0</v>
      </c>
      <c r="H120" s="26">
        <f t="shared" si="3"/>
        <v>-31</v>
      </c>
      <c r="I120" s="26"/>
      <c r="J120" s="27">
        <f>IF((店舗数一覧_2019!C120=0),IF(店舗数一覧_2020!C127=0,"-","★"),(店舗数一覧_2020!C127/店舗数一覧_2019!C120)-1)</f>
        <v>-0.66666666666666674</v>
      </c>
      <c r="K120" s="27">
        <f>IF((店舗数一覧_2019!D120=0),IF(店舗数一覧_2020!D127=0,"-","★"),(店舗数一覧_2020!D127/店舗数一覧_2019!D120)-1)</f>
        <v>-0.58823529411764708</v>
      </c>
      <c r="L120" s="27">
        <f>IF((店舗数一覧_2019!E120=0),IF(店舗数一覧_2020!E127=0,"-","★"),(店舗数一覧_2020!E127/店舗数一覧_2019!E120)-1)</f>
        <v>-0.33333333333333337</v>
      </c>
      <c r="M120" s="27">
        <f>IF((店舗数一覧_2019!F120=0),IF(店舗数一覧_2020!F127=0,"-","★"),(店舗数一覧_2020!F127/店舗数一覧_2019!F120)-1)</f>
        <v>-0.8</v>
      </c>
      <c r="N120" s="27" t="str">
        <f>IF((店舗数一覧_2019!G120=0),IF(店舗数一覧_2020!G127=0,"-","★"),(店舗数一覧_2020!G127/店舗数一覧_2019!G120)-1)</f>
        <v>-</v>
      </c>
      <c r="O120" s="27">
        <f>IF((店舗数一覧_2019!H120=0),IF(店舗数一覧_2020!H127=0,"-","★"),(店舗数一覧_2020!H127/店舗数一覧_2019!H120)-1)</f>
        <v>-0.63265306122448983</v>
      </c>
      <c r="P120" s="26"/>
      <c r="Q120" s="26"/>
      <c r="R120" s="26"/>
      <c r="S120" s="26"/>
      <c r="T120" s="26"/>
      <c r="U120" s="26"/>
      <c r="V120" s="26"/>
      <c r="W120" s="26"/>
      <c r="X120" s="26"/>
    </row>
    <row r="121" spans="1:24">
      <c r="A121" s="19" t="s">
        <v>116</v>
      </c>
      <c r="B121" s="20" t="s">
        <v>138</v>
      </c>
      <c r="C121" s="26">
        <f>SUM(店舗数一覧_2020!C128-店舗数一覧_2019!C121)</f>
        <v>7</v>
      </c>
      <c r="D121" s="26">
        <f>SUM(店舗数一覧_2020!D128-店舗数一覧_2019!D121)</f>
        <v>6</v>
      </c>
      <c r="E121" s="26">
        <f>SUM(店舗数一覧_2020!E128-店舗数一覧_2019!E121)</f>
        <v>1</v>
      </c>
      <c r="F121" s="26">
        <f>SUM(店舗数一覧_2020!F128-店舗数一覧_2019!F121)</f>
        <v>5</v>
      </c>
      <c r="G121" s="26">
        <f>SUM(店舗数一覧_2020!G128-店舗数一覧_2019!G121)</f>
        <v>0</v>
      </c>
      <c r="H121" s="26">
        <f t="shared" si="3"/>
        <v>19</v>
      </c>
      <c r="I121" s="26"/>
      <c r="J121" s="27">
        <f>IF((店舗数一覧_2019!C121=0),IF(店舗数一覧_2020!C128=0,"-","★"),(店舗数一覧_2020!C128/店舗数一覧_2019!C121)-1)</f>
        <v>0.36842105263157898</v>
      </c>
      <c r="K121" s="27">
        <f>IF((店舗数一覧_2019!D121=0),IF(店舗数一覧_2020!D128=0,"-","★"),(店舗数一覧_2020!D128/店舗数一覧_2019!D121)-1)</f>
        <v>0.39999999999999991</v>
      </c>
      <c r="L121" s="27">
        <f>IF((店舗数一覧_2019!E121=0),IF(店舗数一覧_2020!E128=0,"-","★"),(店舗数一覧_2020!E128/店舗数一覧_2019!E121)-1)</f>
        <v>0.5</v>
      </c>
      <c r="M121" s="27" t="str">
        <f>IF((店舗数一覧_2019!F121=0),IF(店舗数一覧_2020!F128=0,"-","★"),(店舗数一覧_2020!F128/店舗数一覧_2019!F121)-1)</f>
        <v>★</v>
      </c>
      <c r="N121" s="27" t="str">
        <f>IF((店舗数一覧_2019!G121=0),IF(店舗数一覧_2020!G128=0,"-","★"),(店舗数一覧_2020!G128/店舗数一覧_2019!G121)-1)</f>
        <v>-</v>
      </c>
      <c r="O121" s="27">
        <f>IF((店舗数一覧_2019!H121=0),IF(店舗数一覧_2020!H128=0,"-","★"),(店舗数一覧_2020!H128/店舗数一覧_2019!H121)-1)</f>
        <v>0.52777777777777768</v>
      </c>
      <c r="P121" s="26"/>
      <c r="Q121" s="26"/>
      <c r="R121" s="26"/>
      <c r="S121" s="26"/>
      <c r="T121" s="26"/>
      <c r="U121" s="26"/>
      <c r="V121" s="26"/>
      <c r="W121" s="26"/>
      <c r="X121" s="26"/>
    </row>
    <row r="122" spans="1:24">
      <c r="A122" s="19" t="s">
        <v>116</v>
      </c>
      <c r="B122" s="20" t="s">
        <v>139</v>
      </c>
      <c r="C122" s="26">
        <f>SUM(店舗数一覧_2020!C129-店舗数一覧_2019!C122)</f>
        <v>1</v>
      </c>
      <c r="D122" s="26">
        <f>SUM(店舗数一覧_2020!D129-店舗数一覧_2019!D122)</f>
        <v>8</v>
      </c>
      <c r="E122" s="26">
        <f>SUM(店舗数一覧_2020!E129-店舗数一覧_2019!E122)</f>
        <v>0</v>
      </c>
      <c r="F122" s="26">
        <f>SUM(店舗数一覧_2020!F129-店舗数一覧_2019!F122)</f>
        <v>-3</v>
      </c>
      <c r="G122" s="26">
        <f>SUM(店舗数一覧_2020!G129-店舗数一覧_2019!G122)</f>
        <v>0</v>
      </c>
      <c r="H122" s="26">
        <f t="shared" si="3"/>
        <v>6</v>
      </c>
      <c r="I122" s="26"/>
      <c r="J122" s="27">
        <f>IF((店舗数一覧_2019!C122=0),IF(店舗数一覧_2020!C129=0,"-","★"),(店舗数一覧_2020!C129/店舗数一覧_2019!C122)-1)</f>
        <v>5.2631578947368363E-2</v>
      </c>
      <c r="K122" s="27">
        <f>IF((店舗数一覧_2019!D122=0),IF(店舗数一覧_2020!D129=0,"-","★"),(店舗数一覧_2020!D129/店舗数一覧_2019!D122)-1)</f>
        <v>0.88888888888888884</v>
      </c>
      <c r="L122" s="27">
        <f>IF((店舗数一覧_2019!E122=0),IF(店舗数一覧_2020!E129=0,"-","★"),(店舗数一覧_2020!E129/店舗数一覧_2019!E122)-1)</f>
        <v>0</v>
      </c>
      <c r="M122" s="27">
        <f>IF((店舗数一覧_2019!F122=0),IF(店舗数一覧_2020!F129=0,"-","★"),(店舗数一覧_2020!F129/店舗数一覧_2019!F122)-1)</f>
        <v>-0.75</v>
      </c>
      <c r="N122" s="27" t="str">
        <f>IF((店舗数一覧_2019!G122=0),IF(店舗数一覧_2020!G129=0,"-","★"),(店舗数一覧_2020!G129/店舗数一覧_2019!G122)-1)</f>
        <v>-</v>
      </c>
      <c r="O122" s="27">
        <f>IF((店舗数一覧_2019!H122=0),IF(店舗数一覧_2020!H129=0,"-","★"),(店舗数一覧_2020!H129/店舗数一覧_2019!H122)-1)</f>
        <v>0.18181818181818188</v>
      </c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>
      <c r="A123" s="19" t="s">
        <v>116</v>
      </c>
      <c r="B123" s="20" t="s">
        <v>140</v>
      </c>
      <c r="C123" s="26">
        <f>SUM(店舗数一覧_2020!C130-店舗数一覧_2019!C123)</f>
        <v>5</v>
      </c>
      <c r="D123" s="26">
        <f>SUM(店舗数一覧_2020!D130-店舗数一覧_2019!D123)</f>
        <v>3</v>
      </c>
      <c r="E123" s="26">
        <f>SUM(店舗数一覧_2020!E130-店舗数一覧_2019!E123)</f>
        <v>0</v>
      </c>
      <c r="F123" s="26">
        <f>SUM(店舗数一覧_2020!F130-店舗数一覧_2019!F123)</f>
        <v>2</v>
      </c>
      <c r="G123" s="26">
        <f>SUM(店舗数一覧_2020!G130-店舗数一覧_2019!G123)</f>
        <v>0</v>
      </c>
      <c r="H123" s="26">
        <f t="shared" si="3"/>
        <v>10</v>
      </c>
      <c r="I123" s="26"/>
      <c r="J123" s="27">
        <f>IF((店舗数一覧_2019!C123=0),IF(店舗数一覧_2020!C130=0,"-","★"),(店舗数一覧_2020!C130/店舗数一覧_2019!C123)-1)</f>
        <v>0.33333333333333326</v>
      </c>
      <c r="K123" s="27">
        <f>IF((店舗数一覧_2019!D123=0),IF(店舗数一覧_2020!D130=0,"-","★"),(店舗数一覧_2020!D130/店舗数一覧_2019!D123)-1)</f>
        <v>0.4285714285714286</v>
      </c>
      <c r="L123" s="27" t="str">
        <f>IF((店舗数一覧_2019!E123=0),IF(店舗数一覧_2020!E130=0,"-","★"),(店舗数一覧_2020!E130/店舗数一覧_2019!E123)-1)</f>
        <v>-</v>
      </c>
      <c r="M123" s="27">
        <f>IF((店舗数一覧_2019!F123=0),IF(店舗数一覧_2020!F130=0,"-","★"),(店舗数一覧_2020!F130/店舗数一覧_2019!F123)-1)</f>
        <v>0.66666666666666674</v>
      </c>
      <c r="N123" s="27" t="str">
        <f>IF((店舗数一覧_2019!G123=0),IF(店舗数一覧_2020!G130=0,"-","★"),(店舗数一覧_2020!G130/店舗数一覧_2019!G123)-1)</f>
        <v>-</v>
      </c>
      <c r="O123" s="27">
        <f>IF((店舗数一覧_2019!H123=0),IF(店舗数一覧_2020!H130=0,"-","★"),(店舗数一覧_2020!H130/店舗数一覧_2019!H123)-1)</f>
        <v>0.39999999999999991</v>
      </c>
      <c r="P123" s="26"/>
      <c r="Q123" s="26"/>
      <c r="R123" s="26"/>
      <c r="S123" s="26"/>
      <c r="T123" s="26"/>
      <c r="U123" s="26"/>
      <c r="V123" s="26"/>
      <c r="W123" s="26"/>
      <c r="X123" s="26"/>
    </row>
    <row r="124" spans="1:24">
      <c r="A124" s="19" t="s">
        <v>116</v>
      </c>
      <c r="B124" s="20" t="s">
        <v>141</v>
      </c>
      <c r="C124" s="26">
        <f>SUM(店舗数一覧_2020!C131-店舗数一覧_2019!C124)</f>
        <v>1</v>
      </c>
      <c r="D124" s="26">
        <f>SUM(店舗数一覧_2020!D131-店舗数一覧_2019!D124)</f>
        <v>2</v>
      </c>
      <c r="E124" s="26">
        <f>SUM(店舗数一覧_2020!E131-店舗数一覧_2019!E124)</f>
        <v>-4</v>
      </c>
      <c r="F124" s="26">
        <f>SUM(店舗数一覧_2020!F131-店舗数一覧_2019!F124)</f>
        <v>-4</v>
      </c>
      <c r="G124" s="26">
        <f>SUM(店舗数一覧_2020!G131-店舗数一覧_2019!G124)</f>
        <v>0</v>
      </c>
      <c r="H124" s="26">
        <f t="shared" si="3"/>
        <v>-5</v>
      </c>
      <c r="I124" s="26"/>
      <c r="J124" s="27">
        <f>IF((店舗数一覧_2019!C124=0),IF(店舗数一覧_2020!C131=0,"-","★"),(店舗数一覧_2020!C131/店舗数一覧_2019!C124)-1)</f>
        <v>6.6666666666666652E-2</v>
      </c>
      <c r="K124" s="27">
        <f>IF((店舗数一覧_2019!D124=0),IF(店舗数一覧_2020!D131=0,"-","★"),(店舗数一覧_2020!D131/店舗数一覧_2019!D124)-1)</f>
        <v>0.33333333333333326</v>
      </c>
      <c r="L124" s="27">
        <f>IF((店舗数一覧_2019!E124=0),IF(店舗数一覧_2020!E131=0,"-","★"),(店舗数一覧_2020!E131/店舗数一覧_2019!E124)-1)</f>
        <v>-1</v>
      </c>
      <c r="M124" s="27">
        <f>IF((店舗数一覧_2019!F124=0),IF(店舗数一覧_2020!F131=0,"-","★"),(店舗数一覧_2020!F131/店舗数一覧_2019!F124)-1)</f>
        <v>-0.5714285714285714</v>
      </c>
      <c r="N124" s="27" t="str">
        <f>IF((店舗数一覧_2019!G124=0),IF(店舗数一覧_2020!G131=0,"-","★"),(店舗数一覧_2020!G131/店舗数一覧_2019!G124)-1)</f>
        <v>-</v>
      </c>
      <c r="O124" s="27">
        <f>IF((店舗数一覧_2019!H124=0),IF(店舗数一覧_2020!H131=0,"-","★"),(店舗数一覧_2020!H131/店舗数一覧_2019!H124)-1)</f>
        <v>-0.15625</v>
      </c>
      <c r="P124" s="26"/>
      <c r="Q124" s="26"/>
      <c r="R124" s="26"/>
      <c r="S124" s="26"/>
      <c r="T124" s="26"/>
      <c r="U124" s="26"/>
      <c r="V124" s="26"/>
      <c r="W124" s="26"/>
      <c r="X124" s="26"/>
    </row>
    <row r="125" spans="1:24">
      <c r="A125" s="19" t="s">
        <v>116</v>
      </c>
      <c r="B125" s="25" t="s">
        <v>142</v>
      </c>
      <c r="C125" s="26">
        <f>SUM(店舗数一覧_2020!C132-店舗数一覧_2019!C125)</f>
        <v>13</v>
      </c>
      <c r="D125" s="26">
        <f>SUM(店舗数一覧_2020!D132-店舗数一覧_2019!D125)</f>
        <v>5</v>
      </c>
      <c r="E125" s="26">
        <f>SUM(店舗数一覧_2020!E132-店舗数一覧_2019!E125)</f>
        <v>4</v>
      </c>
      <c r="F125" s="26">
        <f>SUM(店舗数一覧_2020!F132-店舗数一覧_2019!F125)</f>
        <v>7</v>
      </c>
      <c r="G125" s="26">
        <f>SUM(店舗数一覧_2020!G132-店舗数一覧_2019!G125)</f>
        <v>0</v>
      </c>
      <c r="H125" s="26">
        <f t="shared" si="3"/>
        <v>29</v>
      </c>
      <c r="I125" s="26"/>
      <c r="J125" s="27">
        <f>IF((店舗数一覧_2019!C125=0),IF(店舗数一覧_2020!C132=0,"-","★"),(店舗数一覧_2020!C132/店舗数一覧_2019!C125)-1)</f>
        <v>6.5</v>
      </c>
      <c r="K125" s="27">
        <f>IF((店舗数一覧_2019!D125=0),IF(店舗数一覧_2020!D132=0,"-","★"),(店舗数一覧_2020!D132/店舗数一覧_2019!D125)-1)</f>
        <v>2.5</v>
      </c>
      <c r="L125" s="27" t="str">
        <f>IF((店舗数一覧_2019!E125=0),IF(店舗数一覧_2020!E132=0,"-","★"),(店舗数一覧_2020!E132/店舗数一覧_2019!E125)-1)</f>
        <v>★</v>
      </c>
      <c r="M125" s="27" t="str">
        <f>IF((店舗数一覧_2019!F125=0),IF(店舗数一覧_2020!F132=0,"-","★"),(店舗数一覧_2020!F132/店舗数一覧_2019!F125)-1)</f>
        <v>★</v>
      </c>
      <c r="N125" s="27" t="str">
        <f>IF((店舗数一覧_2019!G125=0),IF(店舗数一覧_2020!G132=0,"-","★"),(店舗数一覧_2020!G132/店舗数一覧_2019!G125)-1)</f>
        <v>-</v>
      </c>
      <c r="O125" s="27">
        <f>IF((店舗数一覧_2019!H125=0),IF(店舗数一覧_2020!H132=0,"-","★"),(店舗数一覧_2020!H132/店舗数一覧_2019!H125)-1)</f>
        <v>7.25</v>
      </c>
      <c r="P125" s="26"/>
      <c r="Q125" s="27">
        <f>IF((店舗数一覧_2019!K126=0),IF(店舗数一覧_2020!N133=0,"-","★"),(店舗数一覧_2020!N133/店舗数一覧_2019!K126)-1)</f>
        <v>6.2780269058295923E-2</v>
      </c>
      <c r="R125" s="27">
        <f>IF((店舗数一覧_2019!L126=0),IF(店舗数一覧_2020!O133=0,"-","★"),(店舗数一覧_2020!O133/店舗数一覧_2019!L126)-1)</f>
        <v>0.10596026490066235</v>
      </c>
      <c r="S125" s="27">
        <f>IF((店舗数一覧_2019!M126=0),IF(店舗数一覧_2020!P133=0,"-","★"),(店舗数一覧_2020!P133/店舗数一覧_2019!M126)-1)</f>
        <v>-4.6728971962616828E-2</v>
      </c>
      <c r="T125" s="27">
        <f>IF((店舗数一覧_2019!N126=0),IF(店舗数一覧_2020!Q133=0,"-","★"),(店舗数一覧_2020!Q133/店舗数一覧_2019!N126)-1)</f>
        <v>4.5045045045045029E-2</v>
      </c>
      <c r="U125" s="27">
        <f>IF((店舗数一覧_2019!O126=0),IF(店舗数一覧_2020!R133=0,"-","★"),(店舗数一覧_2020!R133/店舗数一覧_2019!O126)-1)</f>
        <v>-0.5</v>
      </c>
      <c r="V125" s="27">
        <f>IF((店舗数一覧_2019!P126=0),IF(店舗数一覧_2020!S133=0,"-","★"),(店舗数一覧_2020!S133/店舗数一覧_2019!P126)-1)</f>
        <v>6.4635958395245163E-2</v>
      </c>
      <c r="W125" s="26"/>
      <c r="X125" s="26"/>
    </row>
    <row r="126" spans="1:24">
      <c r="A126" s="19" t="s">
        <v>116</v>
      </c>
      <c r="B126" s="28" t="s">
        <v>31</v>
      </c>
      <c r="C126" s="26">
        <f>SUM(店舗数一覧_2020!C133-店舗数一覧_2019!C126)</f>
        <v>1</v>
      </c>
      <c r="D126" s="26">
        <f>SUM(店舗数一覧_2020!D133-店舗数一覧_2019!D126)</f>
        <v>0</v>
      </c>
      <c r="E126" s="26">
        <f>SUM(店舗数一覧_2020!E133-店舗数一覧_2019!E126)</f>
        <v>0</v>
      </c>
      <c r="F126" s="26">
        <f>SUM(店舗数一覧_2020!F133-店舗数一覧_2019!F126)</f>
        <v>1</v>
      </c>
      <c r="G126" s="26">
        <f>SUM(店舗数一覧_2020!G133-店舗数一覧_2019!G126)</f>
        <v>0</v>
      </c>
      <c r="H126" s="26">
        <f t="shared" si="3"/>
        <v>2</v>
      </c>
      <c r="I126" s="26"/>
      <c r="J126" s="27">
        <f>IF((店舗数一覧_2019!C126=0),IF(店舗数一覧_2020!C133=0,"-","★"),(店舗数一覧_2020!C133/店舗数一覧_2019!C126)-1)</f>
        <v>1</v>
      </c>
      <c r="K126" s="27">
        <f>IF((店舗数一覧_2019!D126=0),IF(店舗数一覧_2020!D133=0,"-","★"),(店舗数一覧_2020!D133/店舗数一覧_2019!D126)-1)</f>
        <v>0</v>
      </c>
      <c r="L126" s="27" t="str">
        <f>IF((店舗数一覧_2019!E126=0),IF(店舗数一覧_2020!E133=0,"-","★"),(店舗数一覧_2020!E133/店舗数一覧_2019!E126)-1)</f>
        <v>-</v>
      </c>
      <c r="M126" s="27" t="str">
        <f>IF((店舗数一覧_2019!F126=0),IF(店舗数一覧_2020!F133=0,"-","★"),(店舗数一覧_2020!F133/店舗数一覧_2019!F126)-1)</f>
        <v>★</v>
      </c>
      <c r="N126" s="27" t="str">
        <f>IF((店舗数一覧_2019!G126=0),IF(店舗数一覧_2020!G133=0,"-","★"),(店舗数一覧_2020!G133/店舗数一覧_2019!G126)-1)</f>
        <v>-</v>
      </c>
      <c r="O126" s="27">
        <f>IF((店舗数一覧_2019!H126=0),IF(店舗数一覧_2020!H133=0,"-","★"),(店舗数一覧_2020!H133/店舗数一覧_2019!H126)-1)</f>
        <v>0.66666666666666674</v>
      </c>
      <c r="P126" s="26"/>
      <c r="Q126" s="26">
        <f>SUM(C98:C126)</f>
        <v>42</v>
      </c>
      <c r="R126" s="26">
        <f>SUM(D98:D126)</f>
        <v>48</v>
      </c>
      <c r="S126" s="26">
        <f>SUM(E98:E126)</f>
        <v>-5</v>
      </c>
      <c r="T126" s="26">
        <f>SUM(F98:F126)</f>
        <v>5</v>
      </c>
      <c r="U126" s="26">
        <f>SUM(G98:G126)</f>
        <v>-3</v>
      </c>
      <c r="V126" s="26">
        <f>SUM(Q126:U126)</f>
        <v>87</v>
      </c>
      <c r="W126" s="26"/>
      <c r="X126" s="26"/>
    </row>
    <row r="127" spans="1:24">
      <c r="A127" s="19" t="s">
        <v>143</v>
      </c>
      <c r="B127" s="20" t="s">
        <v>144</v>
      </c>
      <c r="C127" s="26">
        <f>SUM(店舗数一覧_2020!C135-店舗数一覧_2019!C127)</f>
        <v>4</v>
      </c>
      <c r="D127" s="26">
        <f>SUM(店舗数一覧_2020!D135-店舗数一覧_2019!D127)</f>
        <v>4</v>
      </c>
      <c r="E127" s="26">
        <f>SUM(店舗数一覧_2020!E135-店舗数一覧_2019!E127)</f>
        <v>1</v>
      </c>
      <c r="F127" s="26">
        <f>SUM(店舗数一覧_2020!F135-店舗数一覧_2019!F127)</f>
        <v>1</v>
      </c>
      <c r="G127" s="26">
        <f>SUM(店舗数一覧_2020!G135-店舗数一覧_2019!G127)</f>
        <v>0</v>
      </c>
      <c r="H127" s="26">
        <f t="shared" si="3"/>
        <v>10</v>
      </c>
      <c r="I127" s="26"/>
      <c r="J127" s="27">
        <f>IF((店舗数一覧_2019!C127=0),IF(店舗数一覧_2020!C135=0,"-","★"),(店舗数一覧_2020!C135/店舗数一覧_2019!C127)-1)</f>
        <v>8.8888888888888795E-2</v>
      </c>
      <c r="K127" s="27">
        <f>IF((店舗数一覧_2019!D127=0),IF(店舗数一覧_2020!D135=0,"-","★"),(店舗数一覧_2020!D135/店舗数一覧_2019!D127)-1)</f>
        <v>0.16666666666666674</v>
      </c>
      <c r="L127" s="27">
        <f>IF((店舗数一覧_2019!E127=0),IF(店舗数一覧_2020!E135=0,"-","★"),(店舗数一覧_2020!E135/店舗数一覧_2019!E127)-1)</f>
        <v>0.11111111111111116</v>
      </c>
      <c r="M127" s="27">
        <f>IF((店舗数一覧_2019!F127=0),IF(店舗数一覧_2020!F135=0,"-","★"),(店舗数一覧_2020!F135/店舗数一覧_2019!F127)-1)</f>
        <v>0.10000000000000009</v>
      </c>
      <c r="N127" s="27" t="str">
        <f>IF((店舗数一覧_2019!G127=0),IF(店舗数一覧_2020!G135=0,"-","★"),(店舗数一覧_2020!G135/店舗数一覧_2019!G127)-1)</f>
        <v>-</v>
      </c>
      <c r="O127" s="27">
        <f>IF((店舗数一覧_2019!H127=0),IF(店舗数一覧_2020!H135=0,"-","★"),(店舗数一覧_2020!H135/店舗数一覧_2019!H127)-1)</f>
        <v>0.11363636363636354</v>
      </c>
      <c r="P127" s="26"/>
      <c r="Q127" s="26"/>
      <c r="R127" s="26"/>
      <c r="S127" s="26"/>
      <c r="T127" s="26"/>
      <c r="U127" s="26"/>
      <c r="V127" s="26"/>
      <c r="W127" s="26"/>
      <c r="X127" s="26"/>
    </row>
    <row r="128" spans="1:24">
      <c r="A128" s="19" t="s">
        <v>143</v>
      </c>
      <c r="B128" s="20" t="s">
        <v>145</v>
      </c>
      <c r="C128" s="26">
        <f>SUM(店舗数一覧_2020!C136-店舗数一覧_2019!C128)</f>
        <v>0</v>
      </c>
      <c r="D128" s="26">
        <f>SUM(店舗数一覧_2020!D136-店舗数一覧_2019!D128)</f>
        <v>0</v>
      </c>
      <c r="E128" s="26">
        <f>SUM(店舗数一覧_2020!E136-店舗数一覧_2019!E128)</f>
        <v>0</v>
      </c>
      <c r="F128" s="26">
        <f>SUM(店舗数一覧_2020!F136-店舗数一覧_2019!F128)</f>
        <v>0</v>
      </c>
      <c r="G128" s="26">
        <f>SUM(店舗数一覧_2020!G136-店舗数一覧_2019!G128)</f>
        <v>0</v>
      </c>
      <c r="H128" s="26">
        <f t="shared" si="3"/>
        <v>0</v>
      </c>
      <c r="I128" s="26"/>
      <c r="J128" s="27">
        <f>IF((店舗数一覧_2019!C128=0),IF(店舗数一覧_2020!C136=0,"-","★"),(店舗数一覧_2020!C136/店舗数一覧_2019!C128)-1)</f>
        <v>0</v>
      </c>
      <c r="K128" s="27">
        <f>IF((店舗数一覧_2019!D128=0),IF(店舗数一覧_2020!D136=0,"-","★"),(店舗数一覧_2020!D136/店舗数一覧_2019!D128)-1)</f>
        <v>0</v>
      </c>
      <c r="L128" s="27" t="str">
        <f>IF((店舗数一覧_2019!E128=0),IF(店舗数一覧_2020!E136=0,"-","★"),(店舗数一覧_2020!E136/店舗数一覧_2019!E128)-1)</f>
        <v>-</v>
      </c>
      <c r="M128" s="27" t="str">
        <f>IF((店舗数一覧_2019!F128=0),IF(店舗数一覧_2020!F136=0,"-","★"),(店舗数一覧_2020!F136/店舗数一覧_2019!F128)-1)</f>
        <v>-</v>
      </c>
      <c r="N128" s="27" t="str">
        <f>IF((店舗数一覧_2019!G128=0),IF(店舗数一覧_2020!G136=0,"-","★"),(店舗数一覧_2020!G136/店舗数一覧_2019!G128)-1)</f>
        <v>-</v>
      </c>
      <c r="O128" s="27">
        <f>IF((店舗数一覧_2019!H128=0),IF(店舗数一覧_2020!H136=0,"-","★"),(店舗数一覧_2020!H136/店舗数一覧_2019!H128)-1)</f>
        <v>0</v>
      </c>
      <c r="P128" s="26"/>
      <c r="Q128" s="26"/>
      <c r="R128" s="26"/>
      <c r="S128" s="26"/>
      <c r="T128" s="26"/>
      <c r="U128" s="26"/>
      <c r="V128" s="26"/>
      <c r="W128" s="26"/>
      <c r="X128" s="26"/>
    </row>
    <row r="129" spans="1:24">
      <c r="A129" s="19" t="s">
        <v>143</v>
      </c>
      <c r="B129" s="20" t="s">
        <v>146</v>
      </c>
      <c r="C129" s="26">
        <f>SUM(店舗数一覧_2020!C137-店舗数一覧_2019!C129)</f>
        <v>1</v>
      </c>
      <c r="D129" s="26">
        <f>SUM(店舗数一覧_2020!D137-店舗数一覧_2019!D129)</f>
        <v>1</v>
      </c>
      <c r="E129" s="26">
        <f>SUM(店舗数一覧_2020!E137-店舗数一覧_2019!E129)</f>
        <v>0</v>
      </c>
      <c r="F129" s="26">
        <f>SUM(店舗数一覧_2020!F137-店舗数一覧_2019!F129)</f>
        <v>0</v>
      </c>
      <c r="G129" s="26">
        <f>SUM(店舗数一覧_2020!G137-店舗数一覧_2019!G129)</f>
        <v>0</v>
      </c>
      <c r="H129" s="26">
        <f t="shared" si="3"/>
        <v>2</v>
      </c>
      <c r="I129" s="26"/>
      <c r="J129" s="27">
        <f>IF((店舗数一覧_2019!C129=0),IF(店舗数一覧_2020!C137=0,"-","★"),(店舗数一覧_2020!C137/店舗数一覧_2019!C129)-1)</f>
        <v>0.16666666666666674</v>
      </c>
      <c r="K129" s="27">
        <f>IF((店舗数一覧_2019!D129=0),IF(店舗数一覧_2020!D137=0,"-","★"),(店舗数一覧_2020!D137/店舗数一覧_2019!D129)-1)</f>
        <v>0.5</v>
      </c>
      <c r="L129" s="27" t="str">
        <f>IF((店舗数一覧_2019!E129=0),IF(店舗数一覧_2020!E137=0,"-","★"),(店舗数一覧_2020!E137/店舗数一覧_2019!E129)-1)</f>
        <v>-</v>
      </c>
      <c r="M129" s="27">
        <f>IF((店舗数一覧_2019!F129=0),IF(店舗数一覧_2020!F137=0,"-","★"),(店舗数一覧_2020!F137/店舗数一覧_2019!F129)-1)</f>
        <v>0</v>
      </c>
      <c r="N129" s="27">
        <f>IF((店舗数一覧_2019!G129=0),IF(店舗数一覧_2020!G137=0,"-","★"),(店舗数一覧_2020!G137/店舗数一覧_2019!G129)-1)</f>
        <v>0</v>
      </c>
      <c r="O129" s="27">
        <f>IF((店舗数一覧_2019!H129=0),IF(店舗数一覧_2020!H137=0,"-","★"),(店舗数一覧_2020!H137/店舗数一覧_2019!H129)-1)</f>
        <v>0.15384615384615374</v>
      </c>
      <c r="P129" s="26"/>
      <c r="Q129" s="26"/>
      <c r="R129" s="26"/>
      <c r="S129" s="26"/>
      <c r="T129" s="26"/>
      <c r="U129" s="26"/>
      <c r="V129" s="26"/>
      <c r="W129" s="26"/>
      <c r="X129" s="26"/>
    </row>
    <row r="130" spans="1:24">
      <c r="A130" s="19" t="s">
        <v>143</v>
      </c>
      <c r="B130" s="20" t="s">
        <v>147</v>
      </c>
      <c r="C130" s="26">
        <f>SUM(店舗数一覧_2020!C138-店舗数一覧_2019!C130)</f>
        <v>0</v>
      </c>
      <c r="D130" s="26">
        <f>SUM(店舗数一覧_2020!D138-店舗数一覧_2019!D130)</f>
        <v>0</v>
      </c>
      <c r="E130" s="26">
        <f>SUM(店舗数一覧_2020!E138-店舗数一覧_2019!E130)</f>
        <v>0</v>
      </c>
      <c r="F130" s="26">
        <f>SUM(店舗数一覧_2020!F138-店舗数一覧_2019!F130)</f>
        <v>0</v>
      </c>
      <c r="G130" s="26">
        <f>SUM(店舗数一覧_2020!G138-店舗数一覧_2019!G130)</f>
        <v>0</v>
      </c>
      <c r="H130" s="26">
        <f t="shared" si="3"/>
        <v>0</v>
      </c>
      <c r="I130" s="26"/>
      <c r="J130" s="27">
        <f>IF((店舗数一覧_2019!C130=0),IF(店舗数一覧_2020!C138=0,"-","★"),(店舗数一覧_2020!C138/店舗数一覧_2019!C130)-1)</f>
        <v>0</v>
      </c>
      <c r="K130" s="27">
        <f>IF((店舗数一覧_2019!D130=0),IF(店舗数一覧_2020!D138=0,"-","★"),(店舗数一覧_2020!D138/店舗数一覧_2019!D130)-1)</f>
        <v>0</v>
      </c>
      <c r="L130" s="27" t="str">
        <f>IF((店舗数一覧_2019!E130=0),IF(店舗数一覧_2020!E138=0,"-","★"),(店舗数一覧_2020!E138/店舗数一覧_2019!E130)-1)</f>
        <v>-</v>
      </c>
      <c r="M130" s="27" t="str">
        <f>IF((店舗数一覧_2019!F130=0),IF(店舗数一覧_2020!F138=0,"-","★"),(店舗数一覧_2020!F138/店舗数一覧_2019!F130)-1)</f>
        <v>-</v>
      </c>
      <c r="N130" s="27" t="str">
        <f>IF((店舗数一覧_2019!G130=0),IF(店舗数一覧_2020!G138=0,"-","★"),(店舗数一覧_2020!G138/店舗数一覧_2019!G130)-1)</f>
        <v>-</v>
      </c>
      <c r="O130" s="27">
        <f>IF((店舗数一覧_2019!H130=0),IF(店舗数一覧_2020!H138=0,"-","★"),(店舗数一覧_2020!H138/店舗数一覧_2019!H130)-1)</f>
        <v>0</v>
      </c>
      <c r="P130" s="26"/>
      <c r="Q130" s="26"/>
      <c r="R130" s="26"/>
      <c r="S130" s="26"/>
      <c r="T130" s="26"/>
      <c r="U130" s="26"/>
      <c r="V130" s="26"/>
      <c r="W130" s="26"/>
      <c r="X130" s="26"/>
    </row>
    <row r="131" spans="1:24">
      <c r="A131" s="19" t="s">
        <v>143</v>
      </c>
      <c r="B131" s="20" t="s">
        <v>148</v>
      </c>
      <c r="C131" s="26">
        <f>SUM(店舗数一覧_2020!C139-店舗数一覧_2019!C131)</f>
        <v>2</v>
      </c>
      <c r="D131" s="26">
        <f>SUM(店舗数一覧_2020!D139-店舗数一覧_2019!D131)</f>
        <v>2</v>
      </c>
      <c r="E131" s="26">
        <f>SUM(店舗数一覧_2020!E139-店舗数一覧_2019!E131)</f>
        <v>0</v>
      </c>
      <c r="F131" s="26">
        <f>SUM(店舗数一覧_2020!F139-店舗数一覧_2019!F131)</f>
        <v>3</v>
      </c>
      <c r="G131" s="26">
        <f>SUM(店舗数一覧_2020!G139-店舗数一覧_2019!G131)</f>
        <v>0</v>
      </c>
      <c r="H131" s="26">
        <f t="shared" ref="H131:H162" si="4">SUM(C131:G131)</f>
        <v>7</v>
      </c>
      <c r="I131" s="26"/>
      <c r="J131" s="27">
        <f>IF((店舗数一覧_2019!C131=0),IF(店舗数一覧_2020!C139=0,"-","★"),(店舗数一覧_2020!C139/店舗数一覧_2019!C131)-1)</f>
        <v>0.15384615384615374</v>
      </c>
      <c r="K131" s="27">
        <f>IF((店舗数一覧_2019!D131=0),IF(店舗数一覧_2020!D139=0,"-","★"),(店舗数一覧_2020!D139/店舗数一覧_2019!D131)-1)</f>
        <v>0.25</v>
      </c>
      <c r="L131" s="27">
        <f>IF((店舗数一覧_2019!E131=0),IF(店舗数一覧_2020!E139=0,"-","★"),(店舗数一覧_2020!E139/店舗数一覧_2019!E131)-1)</f>
        <v>0</v>
      </c>
      <c r="M131" s="27">
        <f>IF((店舗数一覧_2019!F131=0),IF(店舗数一覧_2020!F139=0,"-","★"),(店舗数一覧_2020!F139/店舗数一覧_2019!F131)-1)</f>
        <v>0.75</v>
      </c>
      <c r="N131" s="27">
        <f>IF((店舗数一覧_2019!G131=0),IF(店舗数一覧_2020!G139=0,"-","★"),(店舗数一覧_2020!G139/店舗数一覧_2019!G131)-1)</f>
        <v>0</v>
      </c>
      <c r="O131" s="27">
        <f>IF((店舗数一覧_2019!H131=0),IF(店舗数一覧_2020!H139=0,"-","★"),(店舗数一覧_2020!H139/店舗数一覧_2019!H131)-1)</f>
        <v>0.24137931034482762</v>
      </c>
      <c r="P131" s="26"/>
      <c r="Q131" s="26"/>
      <c r="R131" s="26"/>
      <c r="S131" s="26"/>
      <c r="T131" s="26"/>
      <c r="U131" s="26"/>
      <c r="V131" s="26"/>
      <c r="W131" s="26"/>
      <c r="X131" s="26"/>
    </row>
    <row r="132" spans="1:24">
      <c r="A132" s="19" t="s">
        <v>143</v>
      </c>
      <c r="B132" s="20" t="s">
        <v>149</v>
      </c>
      <c r="C132" s="26">
        <f>SUM(店舗数一覧_2020!C140-店舗数一覧_2019!C132)</f>
        <v>1</v>
      </c>
      <c r="D132" s="26">
        <f>SUM(店舗数一覧_2020!D140-店舗数一覧_2019!D132)</f>
        <v>1</v>
      </c>
      <c r="E132" s="26">
        <f>SUM(店舗数一覧_2020!E140-店舗数一覧_2019!E132)</f>
        <v>-2</v>
      </c>
      <c r="F132" s="26">
        <f>SUM(店舗数一覧_2020!F140-店舗数一覧_2019!F132)</f>
        <v>0</v>
      </c>
      <c r="G132" s="26">
        <f>SUM(店舗数一覧_2020!G140-店舗数一覧_2019!G132)</f>
        <v>0</v>
      </c>
      <c r="H132" s="26">
        <f t="shared" si="4"/>
        <v>0</v>
      </c>
      <c r="I132" s="26"/>
      <c r="J132" s="27">
        <f>IF((店舗数一覧_2019!C132=0),IF(店舗数一覧_2020!C140=0,"-","★"),(店舗数一覧_2020!C140/店舗数一覧_2019!C132)-1)</f>
        <v>0.11111111111111116</v>
      </c>
      <c r="K132" s="27">
        <f>IF((店舗数一覧_2019!D132=0),IF(店舗数一覧_2020!D140=0,"-","★"),(店舗数一覧_2020!D140/店舗数一覧_2019!D132)-1)</f>
        <v>0.33333333333333326</v>
      </c>
      <c r="L132" s="27">
        <f>IF((店舗数一覧_2019!E132=0),IF(店舗数一覧_2020!E140=0,"-","★"),(店舗数一覧_2020!E140/店舗数一覧_2019!E132)-1)</f>
        <v>-0.66666666666666674</v>
      </c>
      <c r="M132" s="27">
        <f>IF((店舗数一覧_2019!F132=0),IF(店舗数一覧_2020!F140=0,"-","★"),(店舗数一覧_2020!F140/店舗数一覧_2019!F132)-1)</f>
        <v>0</v>
      </c>
      <c r="N132" s="27" t="str">
        <f>IF((店舗数一覧_2019!G132=0),IF(店舗数一覧_2020!G140=0,"-","★"),(店舗数一覧_2020!G140/店舗数一覧_2019!G132)-1)</f>
        <v>-</v>
      </c>
      <c r="O132" s="27">
        <f>IF((店舗数一覧_2019!H132=0),IF(店舗数一覧_2020!H140=0,"-","★"),(店舗数一覧_2020!H140/店舗数一覧_2019!H132)-1)</f>
        <v>0</v>
      </c>
      <c r="P132" s="26"/>
      <c r="Q132" s="26"/>
      <c r="R132" s="26"/>
      <c r="S132" s="26"/>
      <c r="T132" s="26"/>
      <c r="U132" s="26"/>
      <c r="V132" s="26"/>
      <c r="W132" s="26"/>
      <c r="X132" s="26"/>
    </row>
    <row r="133" spans="1:24">
      <c r="A133" s="19" t="s">
        <v>143</v>
      </c>
      <c r="B133" s="21" t="s">
        <v>150</v>
      </c>
      <c r="C133" s="26">
        <f>SUM(店舗数一覧_2020!C141-店舗数一覧_2019!C133)</f>
        <v>1</v>
      </c>
      <c r="D133" s="26">
        <f>SUM(店舗数一覧_2020!D141-店舗数一覧_2019!D133)</f>
        <v>0</v>
      </c>
      <c r="E133" s="26">
        <f>SUM(店舗数一覧_2020!E141-店舗数一覧_2019!E133)</f>
        <v>0</v>
      </c>
      <c r="F133" s="26">
        <f>SUM(店舗数一覧_2020!F141-店舗数一覧_2019!F133)</f>
        <v>0</v>
      </c>
      <c r="G133" s="26">
        <f>SUM(店舗数一覧_2020!G141-店舗数一覧_2019!G133)</f>
        <v>0</v>
      </c>
      <c r="H133" s="26">
        <f t="shared" si="4"/>
        <v>1</v>
      </c>
      <c r="I133" s="26"/>
      <c r="J133" s="27">
        <f>IF((店舗数一覧_2019!C133=0),IF(店舗数一覧_2020!C141=0,"-","★"),(店舗数一覧_2020!C141/店舗数一覧_2019!C133)-1)</f>
        <v>1</v>
      </c>
      <c r="K133" s="27">
        <f>IF((店舗数一覧_2019!D133=0),IF(店舗数一覧_2020!D141=0,"-","★"),(店舗数一覧_2020!D141/店舗数一覧_2019!D133)-1)</f>
        <v>0</v>
      </c>
      <c r="L133" s="27" t="str">
        <f>IF((店舗数一覧_2019!E133=0),IF(店舗数一覧_2020!E141=0,"-","★"),(店舗数一覧_2020!E141/店舗数一覧_2019!E133)-1)</f>
        <v>-</v>
      </c>
      <c r="M133" s="27">
        <f>IF((店舗数一覧_2019!F133=0),IF(店舗数一覧_2020!F141=0,"-","★"),(店舗数一覧_2020!F141/店舗数一覧_2019!F133)-1)</f>
        <v>0</v>
      </c>
      <c r="N133" s="27" t="str">
        <f>IF((店舗数一覧_2019!G133=0),IF(店舗数一覧_2020!G141=0,"-","★"),(店舗数一覧_2020!G141/店舗数一覧_2019!G133)-1)</f>
        <v>-</v>
      </c>
      <c r="O133" s="27">
        <f>IF((店舗数一覧_2019!H133=0),IF(店舗数一覧_2020!H141=0,"-","★"),(店舗数一覧_2020!H141/店舗数一覧_2019!H133)-1)</f>
        <v>0.33333333333333326</v>
      </c>
      <c r="P133" s="26"/>
      <c r="Q133" s="26"/>
      <c r="R133" s="26"/>
      <c r="S133" s="26"/>
      <c r="T133" s="26"/>
      <c r="U133" s="26"/>
      <c r="V133" s="26"/>
      <c r="W133" s="26"/>
      <c r="X133" s="26"/>
    </row>
    <row r="134" spans="1:24">
      <c r="A134" s="19" t="s">
        <v>143</v>
      </c>
      <c r="B134" s="20" t="s">
        <v>151</v>
      </c>
      <c r="C134" s="26">
        <f>SUM(店舗数一覧_2020!C142-店舗数一覧_2019!C134)</f>
        <v>1</v>
      </c>
      <c r="D134" s="26">
        <f>SUM(店舗数一覧_2020!D142-店舗数一覧_2019!D134)</f>
        <v>0</v>
      </c>
      <c r="E134" s="26">
        <f>SUM(店舗数一覧_2020!E142-店舗数一覧_2019!E134)</f>
        <v>0</v>
      </c>
      <c r="F134" s="26">
        <f>SUM(店舗数一覧_2020!F142-店舗数一覧_2019!F134)</f>
        <v>1</v>
      </c>
      <c r="G134" s="26">
        <f>SUM(店舗数一覧_2020!G142-店舗数一覧_2019!G134)</f>
        <v>0</v>
      </c>
      <c r="H134" s="26">
        <f t="shared" si="4"/>
        <v>2</v>
      </c>
      <c r="I134" s="26"/>
      <c r="J134" s="27">
        <f>IF((店舗数一覧_2019!C134=0),IF(店舗数一覧_2020!C142=0,"-","★"),(店舗数一覧_2020!C142/店舗数一覧_2019!C134)-1)</f>
        <v>5.8823529411764719E-2</v>
      </c>
      <c r="K134" s="27">
        <f>IF((店舗数一覧_2019!D134=0),IF(店舗数一覧_2020!D142=0,"-","★"),(店舗数一覧_2020!D142/店舗数一覧_2019!D134)-1)</f>
        <v>0</v>
      </c>
      <c r="L134" s="27">
        <f>IF((店舗数一覧_2019!E134=0),IF(店舗数一覧_2020!E142=0,"-","★"),(店舗数一覧_2020!E142/店舗数一覧_2019!E134)-1)</f>
        <v>0</v>
      </c>
      <c r="M134" s="27">
        <f>IF((店舗数一覧_2019!F134=0),IF(店舗数一覧_2020!F142=0,"-","★"),(店舗数一覧_2020!F142/店舗数一覧_2019!F134)-1)</f>
        <v>0.5</v>
      </c>
      <c r="N134" s="27">
        <f>IF((店舗数一覧_2019!G134=0),IF(店舗数一覧_2020!G142=0,"-","★"),(店舗数一覧_2020!G142/店舗数一覧_2019!G134)-1)</f>
        <v>0</v>
      </c>
      <c r="O134" s="27">
        <f>IF((店舗数一覧_2019!H134=0),IF(店舗数一覧_2020!H142=0,"-","★"),(店舗数一覧_2020!H142/店舗数一覧_2019!H134)-1)</f>
        <v>6.25E-2</v>
      </c>
      <c r="P134" s="26"/>
      <c r="Q134" s="26"/>
      <c r="R134" s="26"/>
      <c r="S134" s="26"/>
      <c r="T134" s="26"/>
      <c r="U134" s="26"/>
      <c r="V134" s="26"/>
      <c r="W134" s="26"/>
      <c r="X134" s="26"/>
    </row>
    <row r="135" spans="1:24">
      <c r="A135" s="19" t="s">
        <v>143</v>
      </c>
      <c r="B135" s="20" t="s">
        <v>152</v>
      </c>
      <c r="C135" s="26">
        <f>SUM(店舗数一覧_2020!C143-店舗数一覧_2019!C135)</f>
        <v>0</v>
      </c>
      <c r="D135" s="26">
        <f>SUM(店舗数一覧_2020!D143-店舗数一覧_2019!D135)</f>
        <v>0</v>
      </c>
      <c r="E135" s="26">
        <f>SUM(店舗数一覧_2020!E143-店舗数一覧_2019!E135)</f>
        <v>0</v>
      </c>
      <c r="F135" s="26">
        <f>SUM(店舗数一覧_2020!F143-店舗数一覧_2019!F135)</f>
        <v>0</v>
      </c>
      <c r="G135" s="26">
        <f>SUM(店舗数一覧_2020!G143-店舗数一覧_2019!G135)</f>
        <v>0</v>
      </c>
      <c r="H135" s="26">
        <f t="shared" si="4"/>
        <v>0</v>
      </c>
      <c r="I135" s="26"/>
      <c r="J135" s="27">
        <f>IF((店舗数一覧_2019!C135=0),IF(店舗数一覧_2020!C143=0,"-","★"),(店舗数一覧_2020!C143/店舗数一覧_2019!C135)-1)</f>
        <v>0</v>
      </c>
      <c r="K135" s="27">
        <f>IF((店舗数一覧_2019!D135=0),IF(店舗数一覧_2020!D143=0,"-","★"),(店舗数一覧_2020!D143/店舗数一覧_2019!D135)-1)</f>
        <v>0</v>
      </c>
      <c r="L135" s="27" t="str">
        <f>IF((店舗数一覧_2019!E135=0),IF(店舗数一覧_2020!E143=0,"-","★"),(店舗数一覧_2020!E143/店舗数一覧_2019!E135)-1)</f>
        <v>-</v>
      </c>
      <c r="M135" s="27" t="str">
        <f>IF((店舗数一覧_2019!F135=0),IF(店舗数一覧_2020!F143=0,"-","★"),(店舗数一覧_2020!F143/店舗数一覧_2019!F135)-1)</f>
        <v>-</v>
      </c>
      <c r="N135" s="27" t="str">
        <f>IF((店舗数一覧_2019!G135=0),IF(店舗数一覧_2020!G143=0,"-","★"),(店舗数一覧_2020!G143/店舗数一覧_2019!G135)-1)</f>
        <v>-</v>
      </c>
      <c r="O135" s="27">
        <f>IF((店舗数一覧_2019!H135=0),IF(店舗数一覧_2020!H143=0,"-","★"),(店舗数一覧_2020!H143/店舗数一覧_2019!H135)-1)</f>
        <v>0</v>
      </c>
      <c r="P135" s="26"/>
      <c r="Q135" s="26"/>
      <c r="R135" s="26"/>
      <c r="S135" s="26"/>
      <c r="T135" s="26"/>
      <c r="U135" s="26"/>
      <c r="V135" s="26"/>
      <c r="W135" s="26"/>
      <c r="X135" s="26"/>
    </row>
    <row r="136" spans="1:24">
      <c r="A136" s="19" t="s">
        <v>143</v>
      </c>
      <c r="B136" s="20" t="s">
        <v>153</v>
      </c>
      <c r="C136" s="26">
        <f>SUM(店舗数一覧_2020!C144-店舗数一覧_2019!C136)</f>
        <v>-1</v>
      </c>
      <c r="D136" s="26">
        <f>SUM(店舗数一覧_2020!D144-店舗数一覧_2019!D136)</f>
        <v>1</v>
      </c>
      <c r="E136" s="26">
        <f>SUM(店舗数一覧_2020!E144-店舗数一覧_2019!E136)</f>
        <v>-1</v>
      </c>
      <c r="F136" s="26">
        <f>SUM(店舗数一覧_2020!F144-店舗数一覧_2019!F136)</f>
        <v>1</v>
      </c>
      <c r="G136" s="26">
        <f>SUM(店舗数一覧_2020!G144-店舗数一覧_2019!G136)</f>
        <v>0</v>
      </c>
      <c r="H136" s="26">
        <f t="shared" si="4"/>
        <v>0</v>
      </c>
      <c r="I136" s="26"/>
      <c r="J136" s="27">
        <f>IF((店舗数一覧_2019!C136=0),IF(店舗数一覧_2020!C144=0,"-","★"),(店舗数一覧_2020!C144/店舗数一覧_2019!C136)-1)</f>
        <v>-5.0000000000000044E-2</v>
      </c>
      <c r="K136" s="27">
        <f>IF((店舗数一覧_2019!D136=0),IF(店舗数一覧_2020!D144=0,"-","★"),(店舗数一覧_2020!D144/店舗数一覧_2019!D136)-1)</f>
        <v>6.25E-2</v>
      </c>
      <c r="L136" s="27">
        <f>IF((店舗数一覧_2019!E136=0),IF(店舗数一覧_2020!E144=0,"-","★"),(店舗数一覧_2020!E144/店舗数一覧_2019!E136)-1)</f>
        <v>-0.19999999999999996</v>
      </c>
      <c r="M136" s="27">
        <f>IF((店舗数一覧_2019!F136=0),IF(店舗数一覧_2020!F144=0,"-","★"),(店舗数一覧_2020!F144/店舗数一覧_2019!F136)-1)</f>
        <v>0.14285714285714279</v>
      </c>
      <c r="N136" s="27">
        <f>IF((店舗数一覧_2019!G136=0),IF(店舗数一覧_2020!G144=0,"-","★"),(店舗数一覧_2020!G144/店舗数一覧_2019!G136)-1)</f>
        <v>0</v>
      </c>
      <c r="O136" s="27">
        <f>IF((店舗数一覧_2019!H136=0),IF(店舗数一覧_2020!H144=0,"-","★"),(店舗数一覧_2020!H144/店舗数一覧_2019!H136)-1)</f>
        <v>0</v>
      </c>
      <c r="P136" s="26"/>
      <c r="Q136" s="26"/>
      <c r="R136" s="26"/>
      <c r="S136" s="26"/>
      <c r="T136" s="26"/>
      <c r="U136" s="26"/>
      <c r="V136" s="26"/>
      <c r="W136" s="26"/>
      <c r="X136" s="26"/>
    </row>
    <row r="137" spans="1:24">
      <c r="A137" s="19" t="s">
        <v>143</v>
      </c>
      <c r="B137" s="20" t="s">
        <v>154</v>
      </c>
      <c r="C137" s="26">
        <f>SUM(店舗数一覧_2020!C145-店舗数一覧_2019!C137)</f>
        <v>1</v>
      </c>
      <c r="D137" s="26">
        <f>SUM(店舗数一覧_2020!D145-店舗数一覧_2019!D137)</f>
        <v>0</v>
      </c>
      <c r="E137" s="26">
        <f>SUM(店舗数一覧_2020!E145-店舗数一覧_2019!E137)</f>
        <v>0</v>
      </c>
      <c r="F137" s="26">
        <f>SUM(店舗数一覧_2020!F145-店舗数一覧_2019!F137)</f>
        <v>0</v>
      </c>
      <c r="G137" s="26">
        <f>SUM(店舗数一覧_2020!G145-店舗数一覧_2019!G137)</f>
        <v>0</v>
      </c>
      <c r="H137" s="26">
        <f t="shared" si="4"/>
        <v>1</v>
      </c>
      <c r="I137" s="26"/>
      <c r="J137" s="27">
        <f>IF((店舗数一覧_2019!C137=0),IF(店舗数一覧_2020!C145=0,"-","★"),(店舗数一覧_2020!C145/店舗数一覧_2019!C137)-1)</f>
        <v>0.19999999999999996</v>
      </c>
      <c r="K137" s="27">
        <f>IF((店舗数一覧_2019!D137=0),IF(店舗数一覧_2020!D145=0,"-","★"),(店舗数一覧_2020!D145/店舗数一覧_2019!D137)-1)</f>
        <v>0</v>
      </c>
      <c r="L137" s="27">
        <f>IF((店舗数一覧_2019!E137=0),IF(店舗数一覧_2020!E145=0,"-","★"),(店舗数一覧_2020!E145/店舗数一覧_2019!E137)-1)</f>
        <v>0</v>
      </c>
      <c r="M137" s="27">
        <f>IF((店舗数一覧_2019!F137=0),IF(店舗数一覧_2020!F145=0,"-","★"),(店舗数一覧_2020!F145/店舗数一覧_2019!F137)-1)</f>
        <v>0</v>
      </c>
      <c r="N137" s="27" t="str">
        <f>IF((店舗数一覧_2019!G137=0),IF(店舗数一覧_2020!G145=0,"-","★"),(店舗数一覧_2020!G145/店舗数一覧_2019!G137)-1)</f>
        <v>-</v>
      </c>
      <c r="O137" s="27">
        <f>IF((店舗数一覧_2019!H137=0),IF(店舗数一覧_2020!H145=0,"-","★"),(店舗数一覧_2020!H145/店舗数一覧_2019!H137)-1)</f>
        <v>8.3333333333333259E-2</v>
      </c>
      <c r="P137" s="26"/>
      <c r="Q137" s="26"/>
      <c r="R137" s="26"/>
      <c r="S137" s="26"/>
      <c r="T137" s="26"/>
      <c r="U137" s="26"/>
      <c r="V137" s="26"/>
      <c r="W137" s="26"/>
      <c r="X137" s="26"/>
    </row>
    <row r="138" spans="1:24">
      <c r="A138" s="19" t="s">
        <v>143</v>
      </c>
      <c r="B138" s="20" t="s">
        <v>155</v>
      </c>
      <c r="C138" s="26">
        <f>SUM(店舗数一覧_2020!C146-店舗数一覧_2019!C138)</f>
        <v>0</v>
      </c>
      <c r="D138" s="26">
        <f>SUM(店舗数一覧_2020!D146-店舗数一覧_2019!D138)</f>
        <v>0</v>
      </c>
      <c r="E138" s="26">
        <f>SUM(店舗数一覧_2020!E146-店舗数一覧_2019!E138)</f>
        <v>0</v>
      </c>
      <c r="F138" s="26">
        <f>SUM(店舗数一覧_2020!F146-店舗数一覧_2019!F138)</f>
        <v>1</v>
      </c>
      <c r="G138" s="26">
        <f>SUM(店舗数一覧_2020!G146-店舗数一覧_2019!G138)</f>
        <v>0</v>
      </c>
      <c r="H138" s="26">
        <f t="shared" si="4"/>
        <v>1</v>
      </c>
      <c r="I138" s="26"/>
      <c r="J138" s="27">
        <f>IF((店舗数一覧_2019!C138=0),IF(店舗数一覧_2020!C146=0,"-","★"),(店舗数一覧_2020!C146/店舗数一覧_2019!C138)-1)</f>
        <v>0</v>
      </c>
      <c r="K138" s="27">
        <f>IF((店舗数一覧_2019!D138=0),IF(店舗数一覧_2020!D146=0,"-","★"),(店舗数一覧_2020!D146/店舗数一覧_2019!D138)-1)</f>
        <v>0</v>
      </c>
      <c r="L138" s="27">
        <f>IF((店舗数一覧_2019!E138=0),IF(店舗数一覧_2020!E146=0,"-","★"),(店舗数一覧_2020!E146/店舗数一覧_2019!E138)-1)</f>
        <v>0</v>
      </c>
      <c r="M138" s="27" t="str">
        <f>IF((店舗数一覧_2019!F138=0),IF(店舗数一覧_2020!F146=0,"-","★"),(店舗数一覧_2020!F146/店舗数一覧_2019!F138)-1)</f>
        <v>★</v>
      </c>
      <c r="N138" s="27" t="str">
        <f>IF((店舗数一覧_2019!G138=0),IF(店舗数一覧_2020!G146=0,"-","★"),(店舗数一覧_2020!G146/店舗数一覧_2019!G138)-1)</f>
        <v>-</v>
      </c>
      <c r="O138" s="27">
        <f>IF((店舗数一覧_2019!H138=0),IF(店舗数一覧_2020!H146=0,"-","★"),(店舗数一覧_2020!H146/店舗数一覧_2019!H138)-1)</f>
        <v>0.125</v>
      </c>
      <c r="P138" s="26"/>
      <c r="Q138" s="26"/>
      <c r="R138" s="26"/>
      <c r="S138" s="26"/>
      <c r="T138" s="26"/>
      <c r="U138" s="26"/>
      <c r="V138" s="26"/>
      <c r="W138" s="26"/>
      <c r="X138" s="26"/>
    </row>
    <row r="139" spans="1:24">
      <c r="A139" s="19" t="s">
        <v>143</v>
      </c>
      <c r="B139" s="20" t="s">
        <v>156</v>
      </c>
      <c r="C139" s="26">
        <f>SUM(店舗数一覧_2020!C147-店舗数一覧_2019!C139)</f>
        <v>0</v>
      </c>
      <c r="D139" s="26">
        <f>SUM(店舗数一覧_2020!D147-店舗数一覧_2019!D139)</f>
        <v>1</v>
      </c>
      <c r="E139" s="26">
        <f>SUM(店舗数一覧_2020!E147-店舗数一覧_2019!E139)</f>
        <v>-1</v>
      </c>
      <c r="F139" s="26">
        <f>SUM(店舗数一覧_2020!F147-店舗数一覧_2019!F139)</f>
        <v>0</v>
      </c>
      <c r="G139" s="26">
        <f>SUM(店舗数一覧_2020!G147-店舗数一覧_2019!G139)</f>
        <v>0</v>
      </c>
      <c r="H139" s="26">
        <f t="shared" si="4"/>
        <v>0</v>
      </c>
      <c r="I139" s="26"/>
      <c r="J139" s="27">
        <f>IF((店舗数一覧_2019!C139=0),IF(店舗数一覧_2020!C147=0,"-","★"),(店舗数一覧_2020!C147/店舗数一覧_2019!C139)-1)</f>
        <v>0</v>
      </c>
      <c r="K139" s="27">
        <f>IF((店舗数一覧_2019!D139=0),IF(店舗数一覧_2020!D147=0,"-","★"),(店舗数一覧_2020!D147/店舗数一覧_2019!D139)-1)</f>
        <v>1</v>
      </c>
      <c r="L139" s="27">
        <f>IF((店舗数一覧_2019!E139=0),IF(店舗数一覧_2020!E147=0,"-","★"),(店舗数一覧_2020!E147/店舗数一覧_2019!E139)-1)</f>
        <v>-0.33333333333333337</v>
      </c>
      <c r="M139" s="27" t="str">
        <f>IF((店舗数一覧_2019!F139=0),IF(店舗数一覧_2020!F147=0,"-","★"),(店舗数一覧_2020!F147/店舗数一覧_2019!F139)-1)</f>
        <v>-</v>
      </c>
      <c r="N139" s="27" t="str">
        <f>IF((店舗数一覧_2019!G139=0),IF(店舗数一覧_2020!G147=0,"-","★"),(店舗数一覧_2020!G147/店舗数一覧_2019!G139)-1)</f>
        <v>-</v>
      </c>
      <c r="O139" s="27">
        <f>IF((店舗数一覧_2019!H139=0),IF(店舗数一覧_2020!H147=0,"-","★"),(店舗数一覧_2020!H147/店舗数一覧_2019!H139)-1)</f>
        <v>0</v>
      </c>
      <c r="P139" s="26"/>
      <c r="Q139" s="26"/>
      <c r="R139" s="26"/>
      <c r="S139" s="26"/>
      <c r="T139" s="26"/>
      <c r="U139" s="26"/>
      <c r="V139" s="26"/>
      <c r="W139" s="26"/>
      <c r="X139" s="26"/>
    </row>
    <row r="140" spans="1:24">
      <c r="A140" s="19" t="s">
        <v>143</v>
      </c>
      <c r="B140" s="20" t="s">
        <v>157</v>
      </c>
      <c r="C140" s="26">
        <f>SUM(店舗数一覧_2020!C148-店舗数一覧_2019!C140)</f>
        <v>0</v>
      </c>
      <c r="D140" s="26">
        <f>SUM(店舗数一覧_2020!D148-店舗数一覧_2019!D140)</f>
        <v>0</v>
      </c>
      <c r="E140" s="26">
        <f>SUM(店舗数一覧_2020!E148-店舗数一覧_2019!E140)</f>
        <v>0</v>
      </c>
      <c r="F140" s="26">
        <f>SUM(店舗数一覧_2020!F148-店舗数一覧_2019!F140)</f>
        <v>0</v>
      </c>
      <c r="G140" s="26">
        <f>SUM(店舗数一覧_2020!G148-店舗数一覧_2019!G140)</f>
        <v>0</v>
      </c>
      <c r="H140" s="26">
        <f t="shared" si="4"/>
        <v>0</v>
      </c>
      <c r="I140" s="26"/>
      <c r="J140" s="27">
        <f>IF((店舗数一覧_2019!C140=0),IF(店舗数一覧_2020!C148=0,"-","★"),(店舗数一覧_2020!C148/店舗数一覧_2019!C140)-1)</f>
        <v>0</v>
      </c>
      <c r="K140" s="27">
        <f>IF((店舗数一覧_2019!D140=0),IF(店舗数一覧_2020!D148=0,"-","★"),(店舗数一覧_2020!D148/店舗数一覧_2019!D140)-1)</f>
        <v>0</v>
      </c>
      <c r="L140" s="27">
        <f>IF((店舗数一覧_2019!E140=0),IF(店舗数一覧_2020!E148=0,"-","★"),(店舗数一覧_2020!E148/店舗数一覧_2019!E140)-1)</f>
        <v>0</v>
      </c>
      <c r="M140" s="27">
        <f>IF((店舗数一覧_2019!F140=0),IF(店舗数一覧_2020!F148=0,"-","★"),(店舗数一覧_2020!F148/店舗数一覧_2019!F140)-1)</f>
        <v>0</v>
      </c>
      <c r="N140" s="27" t="str">
        <f>IF((店舗数一覧_2019!G140=0),IF(店舗数一覧_2020!G148=0,"-","★"),(店舗数一覧_2020!G148/店舗数一覧_2019!G140)-1)</f>
        <v>-</v>
      </c>
      <c r="O140" s="27">
        <f>IF((店舗数一覧_2019!H140=0),IF(店舗数一覧_2020!H148=0,"-","★"),(店舗数一覧_2020!H148/店舗数一覧_2019!H140)-1)</f>
        <v>0</v>
      </c>
      <c r="P140" s="26"/>
      <c r="Q140" s="26"/>
      <c r="R140" s="26"/>
      <c r="S140" s="26"/>
      <c r="T140" s="26"/>
      <c r="U140" s="26"/>
      <c r="V140" s="26"/>
      <c r="W140" s="26"/>
      <c r="X140" s="26"/>
    </row>
    <row r="141" spans="1:24">
      <c r="A141" s="19" t="s">
        <v>143</v>
      </c>
      <c r="B141" s="20" t="s">
        <v>158</v>
      </c>
      <c r="C141" s="26">
        <f>SUM(店舗数一覧_2020!C149-店舗数一覧_2019!C141)</f>
        <v>0</v>
      </c>
      <c r="D141" s="26">
        <f>SUM(店舗数一覧_2020!D149-店舗数一覧_2019!D141)</f>
        <v>1</v>
      </c>
      <c r="E141" s="26">
        <f>SUM(店舗数一覧_2020!E149-店舗数一覧_2019!E141)</f>
        <v>0</v>
      </c>
      <c r="F141" s="26">
        <f>SUM(店舗数一覧_2020!F149-店舗数一覧_2019!F141)</f>
        <v>0</v>
      </c>
      <c r="G141" s="26">
        <f>SUM(店舗数一覧_2020!G149-店舗数一覧_2019!G141)</f>
        <v>0</v>
      </c>
      <c r="H141" s="26">
        <f t="shared" si="4"/>
        <v>1</v>
      </c>
      <c r="I141" s="26"/>
      <c r="J141" s="27">
        <f>IF((店舗数一覧_2019!C141=0),IF(店舗数一覧_2020!C149=0,"-","★"),(店舗数一覧_2020!C149/店舗数一覧_2019!C141)-1)</f>
        <v>0</v>
      </c>
      <c r="K141" s="27">
        <f>IF((店舗数一覧_2019!D141=0),IF(店舗数一覧_2020!D149=0,"-","★"),(店舗数一覧_2020!D149/店舗数一覧_2019!D141)-1)</f>
        <v>0.19999999999999996</v>
      </c>
      <c r="L141" s="27">
        <f>IF((店舗数一覧_2019!E141=0),IF(店舗数一覧_2020!E149=0,"-","★"),(店舗数一覧_2020!E149/店舗数一覧_2019!E141)-1)</f>
        <v>0</v>
      </c>
      <c r="M141" s="27" t="str">
        <f>IF((店舗数一覧_2019!F141=0),IF(店舗数一覧_2020!F149=0,"-","★"),(店舗数一覧_2020!F149/店舗数一覧_2019!F141)-1)</f>
        <v>-</v>
      </c>
      <c r="N141" s="27" t="str">
        <f>IF((店舗数一覧_2019!G141=0),IF(店舗数一覧_2020!G149=0,"-","★"),(店舗数一覧_2020!G149/店舗数一覧_2019!G141)-1)</f>
        <v>-</v>
      </c>
      <c r="O141" s="27">
        <f>IF((店舗数一覧_2019!H141=0),IF(店舗数一覧_2020!H149=0,"-","★"),(店舗数一覧_2020!H149/店舗数一覧_2019!H141)-1)</f>
        <v>7.1428571428571397E-2</v>
      </c>
      <c r="P141" s="26"/>
      <c r="Q141" s="26"/>
      <c r="R141" s="26"/>
      <c r="S141" s="26"/>
      <c r="T141" s="26"/>
      <c r="U141" s="26"/>
      <c r="V141" s="26"/>
      <c r="W141" s="26"/>
      <c r="X141" s="26"/>
    </row>
    <row r="142" spans="1:24">
      <c r="A142" s="19" t="s">
        <v>143</v>
      </c>
      <c r="B142" s="20" t="s">
        <v>159</v>
      </c>
      <c r="C142" s="26">
        <f>SUM(店舗数一覧_2020!C150-店舗数一覧_2019!C142)</f>
        <v>0</v>
      </c>
      <c r="D142" s="26">
        <f>SUM(店舗数一覧_2020!D150-店舗数一覧_2019!D142)</f>
        <v>0</v>
      </c>
      <c r="E142" s="26">
        <f>SUM(店舗数一覧_2020!E150-店舗数一覧_2019!E142)</f>
        <v>0</v>
      </c>
      <c r="F142" s="26">
        <f>SUM(店舗数一覧_2020!F150-店舗数一覧_2019!F142)</f>
        <v>0</v>
      </c>
      <c r="G142" s="26">
        <f>SUM(店舗数一覧_2020!G150-店舗数一覧_2019!G142)</f>
        <v>0</v>
      </c>
      <c r="H142" s="26">
        <f t="shared" si="4"/>
        <v>0</v>
      </c>
      <c r="I142" s="26"/>
      <c r="J142" s="27">
        <f>IF((店舗数一覧_2019!C142=0),IF(店舗数一覧_2020!C150=0,"-","★"),(店舗数一覧_2020!C150/店舗数一覧_2019!C142)-1)</f>
        <v>0</v>
      </c>
      <c r="K142" s="27">
        <f>IF((店舗数一覧_2019!D142=0),IF(店舗数一覧_2020!D150=0,"-","★"),(店舗数一覧_2020!D150/店舗数一覧_2019!D142)-1)</f>
        <v>0</v>
      </c>
      <c r="L142" s="27" t="str">
        <f>IF((店舗数一覧_2019!E142=0),IF(店舗数一覧_2020!E150=0,"-","★"),(店舗数一覧_2020!E150/店舗数一覧_2019!E142)-1)</f>
        <v>-</v>
      </c>
      <c r="M142" s="27">
        <f>IF((店舗数一覧_2019!F142=0),IF(店舗数一覧_2020!F150=0,"-","★"),(店舗数一覧_2020!F150/店舗数一覧_2019!F142)-1)</f>
        <v>0</v>
      </c>
      <c r="N142" s="27" t="str">
        <f>IF((店舗数一覧_2019!G142=0),IF(店舗数一覧_2020!G150=0,"-","★"),(店舗数一覧_2020!G150/店舗数一覧_2019!G142)-1)</f>
        <v>-</v>
      </c>
      <c r="O142" s="27">
        <f>IF((店舗数一覧_2019!H142=0),IF(店舗数一覧_2020!H150=0,"-","★"),(店舗数一覧_2020!H150/店舗数一覧_2019!H142)-1)</f>
        <v>0</v>
      </c>
      <c r="P142" s="26"/>
      <c r="Q142" s="26"/>
      <c r="R142" s="26"/>
      <c r="S142" s="26"/>
      <c r="T142" s="26"/>
      <c r="U142" s="26"/>
      <c r="V142" s="26"/>
      <c r="W142" s="26"/>
      <c r="X142" s="26"/>
    </row>
    <row r="143" spans="1:24">
      <c r="A143" s="19" t="s">
        <v>143</v>
      </c>
      <c r="B143" s="25" t="s">
        <v>160</v>
      </c>
      <c r="C143" s="26">
        <f>SUM(店舗数一覧_2020!C151-店舗数一覧_2019!C143)</f>
        <v>-1</v>
      </c>
      <c r="D143" s="26">
        <f>SUM(店舗数一覧_2020!D151-店舗数一覧_2019!D143)</f>
        <v>1</v>
      </c>
      <c r="E143" s="26">
        <f>SUM(店舗数一覧_2020!E151-店舗数一覧_2019!E143)</f>
        <v>-1</v>
      </c>
      <c r="F143" s="26">
        <f>SUM(店舗数一覧_2020!F151-店舗数一覧_2019!F143)</f>
        <v>1</v>
      </c>
      <c r="G143" s="26">
        <f>SUM(店舗数一覧_2020!G151-店舗数一覧_2019!G143)</f>
        <v>0</v>
      </c>
      <c r="H143" s="26">
        <f t="shared" si="4"/>
        <v>0</v>
      </c>
      <c r="I143" s="26"/>
      <c r="J143" s="27">
        <f>IF((店舗数一覧_2019!C143=0),IF(店舗数一覧_2020!C151=0,"-","★"),(店舗数一覧_2020!C151/店舗数一覧_2019!C143)-1)</f>
        <v>-0.19999999999999996</v>
      </c>
      <c r="K143" s="27">
        <f>IF((店舗数一覧_2019!D143=0),IF(店舗数一覧_2020!D151=0,"-","★"),(店舗数一覧_2020!D151/店舗数一覧_2019!D143)-1)</f>
        <v>0.19999999999999996</v>
      </c>
      <c r="L143" s="27">
        <f>IF((店舗数一覧_2019!E143=0),IF(店舗数一覧_2020!E151=0,"-","★"),(店舗数一覧_2020!E151/店舗数一覧_2019!E143)-1)</f>
        <v>-1</v>
      </c>
      <c r="M143" s="27" t="str">
        <f>IF((店舗数一覧_2019!F143=0),IF(店舗数一覧_2020!F151=0,"-","★"),(店舗数一覧_2020!F151/店舗数一覧_2019!F143)-1)</f>
        <v>★</v>
      </c>
      <c r="N143" s="27" t="str">
        <f>IF((店舗数一覧_2019!G143=0),IF(店舗数一覧_2020!G151=0,"-","★"),(店舗数一覧_2020!G151/店舗数一覧_2019!G143)-1)</f>
        <v>-</v>
      </c>
      <c r="O143" s="27">
        <f>IF((店舗数一覧_2019!H143=0),IF(店舗数一覧_2020!H151=0,"-","★"),(店舗数一覧_2020!H151/店舗数一覧_2019!H143)-1)</f>
        <v>0</v>
      </c>
      <c r="P143" s="26"/>
      <c r="Q143" s="26"/>
      <c r="R143" s="26"/>
      <c r="S143" s="26"/>
      <c r="T143" s="26"/>
      <c r="U143" s="26"/>
      <c r="V143" s="26"/>
      <c r="W143" s="26"/>
      <c r="X143" s="26"/>
    </row>
    <row r="144" spans="1:24">
      <c r="A144" s="19" t="s">
        <v>143</v>
      </c>
      <c r="B144" s="20" t="s">
        <v>161</v>
      </c>
      <c r="C144" s="26">
        <f>SUM(店舗数一覧_2020!C152-店舗数一覧_2019!C144)</f>
        <v>2</v>
      </c>
      <c r="D144" s="26">
        <f>SUM(店舗数一覧_2020!D152-店舗数一覧_2019!D144)</f>
        <v>0</v>
      </c>
      <c r="E144" s="26">
        <f>SUM(店舗数一覧_2020!E152-店舗数一覧_2019!E144)</f>
        <v>0</v>
      </c>
      <c r="F144" s="26">
        <f>SUM(店舗数一覧_2020!F152-店舗数一覧_2019!F144)</f>
        <v>0</v>
      </c>
      <c r="G144" s="26">
        <f>SUM(店舗数一覧_2020!G152-店舗数一覧_2019!G144)</f>
        <v>0</v>
      </c>
      <c r="H144" s="26">
        <f t="shared" si="4"/>
        <v>2</v>
      </c>
      <c r="I144" s="26"/>
      <c r="J144" s="27">
        <f>IF((店舗数一覧_2019!C144=0),IF(店舗数一覧_2020!C152=0,"-","★"),(店舗数一覧_2020!C152/店舗数一覧_2019!C144)-1)</f>
        <v>0.33333333333333326</v>
      </c>
      <c r="K144" s="27">
        <f>IF((店舗数一覧_2019!D144=0),IF(店舗数一覧_2020!D152=0,"-","★"),(店舗数一覧_2020!D152/店舗数一覧_2019!D144)-1)</f>
        <v>0</v>
      </c>
      <c r="L144" s="27">
        <f>IF((店舗数一覧_2019!E144=0),IF(店舗数一覧_2020!E152=0,"-","★"),(店舗数一覧_2020!E152/店舗数一覧_2019!E144)-1)</f>
        <v>0</v>
      </c>
      <c r="M144" s="27">
        <f>IF((店舗数一覧_2019!F144=0),IF(店舗数一覧_2020!F152=0,"-","★"),(店舗数一覧_2020!F152/店舗数一覧_2019!F144)-1)</f>
        <v>0</v>
      </c>
      <c r="N144" s="27" t="str">
        <f>IF((店舗数一覧_2019!G144=0),IF(店舗数一覧_2020!G152=0,"-","★"),(店舗数一覧_2020!G152/店舗数一覧_2019!G144)-1)</f>
        <v>-</v>
      </c>
      <c r="O144" s="27">
        <f>IF((店舗数一覧_2019!H144=0),IF(店舗数一覧_2020!H152=0,"-","★"),(店舗数一覧_2020!H152/店舗数一覧_2019!H144)-1)</f>
        <v>0.19999999999999996</v>
      </c>
      <c r="P144" s="26"/>
      <c r="Q144" s="26"/>
      <c r="R144" s="26"/>
      <c r="S144" s="26"/>
      <c r="T144" s="26"/>
      <c r="U144" s="26"/>
      <c r="V144" s="26"/>
      <c r="W144" s="26"/>
      <c r="X144" s="26"/>
    </row>
    <row r="145" spans="1:24">
      <c r="A145" s="19" t="s">
        <v>143</v>
      </c>
      <c r="B145" s="20" t="s">
        <v>162</v>
      </c>
      <c r="C145" s="26">
        <f>SUM(店舗数一覧_2020!C153-店舗数一覧_2019!C145)</f>
        <v>0</v>
      </c>
      <c r="D145" s="26">
        <f>SUM(店舗数一覧_2020!D153-店舗数一覧_2019!D145)</f>
        <v>0</v>
      </c>
      <c r="E145" s="26">
        <f>SUM(店舗数一覧_2020!E153-店舗数一覧_2019!E145)</f>
        <v>1</v>
      </c>
      <c r="F145" s="26">
        <f>SUM(店舗数一覧_2020!F153-店舗数一覧_2019!F145)</f>
        <v>0</v>
      </c>
      <c r="G145" s="26">
        <f>SUM(店舗数一覧_2020!G153-店舗数一覧_2019!G145)</f>
        <v>0</v>
      </c>
      <c r="H145" s="26">
        <f t="shared" si="4"/>
        <v>1</v>
      </c>
      <c r="I145" s="26"/>
      <c r="J145" s="27">
        <f>IF((店舗数一覧_2019!C145=0),IF(店舗数一覧_2020!C153=0,"-","★"),(店舗数一覧_2020!C153/店舗数一覧_2019!C145)-1)</f>
        <v>0</v>
      </c>
      <c r="K145" s="27">
        <f>IF((店舗数一覧_2019!D145=0),IF(店舗数一覧_2020!D153=0,"-","★"),(店舗数一覧_2020!D153/店舗数一覧_2019!D145)-1)</f>
        <v>0</v>
      </c>
      <c r="L145" s="27">
        <f>IF((店舗数一覧_2019!E145=0),IF(店舗数一覧_2020!E153=0,"-","★"),(店舗数一覧_2020!E153/店舗数一覧_2019!E145)-1)</f>
        <v>1</v>
      </c>
      <c r="M145" s="27" t="str">
        <f>IF((店舗数一覧_2019!F145=0),IF(店舗数一覧_2020!F153=0,"-","★"),(店舗数一覧_2020!F153/店舗数一覧_2019!F145)-1)</f>
        <v>-</v>
      </c>
      <c r="N145" s="27" t="str">
        <f>IF((店舗数一覧_2019!G145=0),IF(店舗数一覧_2020!G153=0,"-","★"),(店舗数一覧_2020!G153/店舗数一覧_2019!G145)-1)</f>
        <v>-</v>
      </c>
      <c r="O145" s="27">
        <f>IF((店舗数一覧_2019!H145=0),IF(店舗数一覧_2020!H153=0,"-","★"),(店舗数一覧_2020!H153/店舗数一覧_2019!H145)-1)</f>
        <v>0.25</v>
      </c>
      <c r="P145" s="26"/>
      <c r="Q145" s="26"/>
      <c r="R145" s="26"/>
      <c r="S145" s="26"/>
      <c r="T145" s="26"/>
      <c r="U145" s="26"/>
      <c r="V145" s="26"/>
      <c r="W145" s="26"/>
      <c r="X145" s="26"/>
    </row>
    <row r="146" spans="1:24">
      <c r="A146" s="19" t="s">
        <v>143</v>
      </c>
      <c r="B146" s="20" t="s">
        <v>163</v>
      </c>
      <c r="C146" s="26">
        <f>SUM(店舗数一覧_2020!C154-店舗数一覧_2019!C146)</f>
        <v>0</v>
      </c>
      <c r="D146" s="26">
        <f>SUM(店舗数一覧_2020!D154-店舗数一覧_2019!D146)</f>
        <v>0</v>
      </c>
      <c r="E146" s="26">
        <f>SUM(店舗数一覧_2020!E154-店舗数一覧_2019!E146)</f>
        <v>0</v>
      </c>
      <c r="F146" s="26">
        <f>SUM(店舗数一覧_2020!F154-店舗数一覧_2019!F146)</f>
        <v>0</v>
      </c>
      <c r="G146" s="26">
        <f>SUM(店舗数一覧_2020!G154-店舗数一覧_2019!G146)</f>
        <v>0</v>
      </c>
      <c r="H146" s="26">
        <f t="shared" si="4"/>
        <v>0</v>
      </c>
      <c r="I146" s="26"/>
      <c r="J146" s="27">
        <f>IF((店舗数一覧_2019!C146=0),IF(店舗数一覧_2020!C154=0,"-","★"),(店舗数一覧_2020!C154/店舗数一覧_2019!C146)-1)</f>
        <v>0</v>
      </c>
      <c r="K146" s="27">
        <f>IF((店舗数一覧_2019!D146=0),IF(店舗数一覧_2020!D154=0,"-","★"),(店舗数一覧_2020!D154/店舗数一覧_2019!D146)-1)</f>
        <v>0</v>
      </c>
      <c r="L146" s="27" t="str">
        <f>IF((店舗数一覧_2019!E146=0),IF(店舗数一覧_2020!E154=0,"-","★"),(店舗数一覧_2020!E154/店舗数一覧_2019!E146)-1)</f>
        <v>-</v>
      </c>
      <c r="M146" s="27">
        <f>IF((店舗数一覧_2019!F146=0),IF(店舗数一覧_2020!F154=0,"-","★"),(店舗数一覧_2020!F154/店舗数一覧_2019!F146)-1)</f>
        <v>0</v>
      </c>
      <c r="N146" s="27" t="str">
        <f>IF((店舗数一覧_2019!G146=0),IF(店舗数一覧_2020!G154=0,"-","★"),(店舗数一覧_2020!G154/店舗数一覧_2019!G146)-1)</f>
        <v>-</v>
      </c>
      <c r="O146" s="27">
        <f>IF((店舗数一覧_2019!H146=0),IF(店舗数一覧_2020!H154=0,"-","★"),(店舗数一覧_2020!H154/店舗数一覧_2019!H146)-1)</f>
        <v>0</v>
      </c>
      <c r="P146" s="26"/>
      <c r="Q146" s="26"/>
      <c r="R146" s="26"/>
      <c r="S146" s="26"/>
      <c r="T146" s="26"/>
      <c r="U146" s="26"/>
      <c r="V146" s="26"/>
      <c r="W146" s="26"/>
      <c r="X146" s="26"/>
    </row>
    <row r="147" spans="1:24">
      <c r="A147" s="19" t="s">
        <v>143</v>
      </c>
      <c r="B147" s="20" t="s">
        <v>164</v>
      </c>
      <c r="C147" s="26">
        <f>SUM(店舗数一覧_2020!C155-店舗数一覧_2019!C147)</f>
        <v>0</v>
      </c>
      <c r="D147" s="26">
        <f>SUM(店舗数一覧_2020!D155-店舗数一覧_2019!D147)</f>
        <v>0</v>
      </c>
      <c r="E147" s="26">
        <f>SUM(店舗数一覧_2020!E155-店舗数一覧_2019!E147)</f>
        <v>0</v>
      </c>
      <c r="F147" s="26">
        <f>SUM(店舗数一覧_2020!F155-店舗数一覧_2019!F147)</f>
        <v>0</v>
      </c>
      <c r="G147" s="26">
        <f>SUM(店舗数一覧_2020!G155-店舗数一覧_2019!G147)</f>
        <v>0</v>
      </c>
      <c r="H147" s="26">
        <f t="shared" si="4"/>
        <v>0</v>
      </c>
      <c r="I147" s="26"/>
      <c r="J147" s="27">
        <f>IF((店舗数一覧_2019!C147=0),IF(店舗数一覧_2020!C155=0,"-","★"),(店舗数一覧_2020!C155/店舗数一覧_2019!C147)-1)</f>
        <v>0</v>
      </c>
      <c r="K147" s="27">
        <f>IF((店舗数一覧_2019!D147=0),IF(店舗数一覧_2020!D155=0,"-","★"),(店舗数一覧_2020!D155/店舗数一覧_2019!D147)-1)</f>
        <v>0</v>
      </c>
      <c r="L147" s="27" t="str">
        <f>IF((店舗数一覧_2019!E147=0),IF(店舗数一覧_2020!E155=0,"-","★"),(店舗数一覧_2020!E155/店舗数一覧_2019!E147)-1)</f>
        <v>-</v>
      </c>
      <c r="M147" s="27">
        <f>IF((店舗数一覧_2019!F147=0),IF(店舗数一覧_2020!F155=0,"-","★"),(店舗数一覧_2020!F155/店舗数一覧_2019!F147)-1)</f>
        <v>0</v>
      </c>
      <c r="N147" s="27" t="str">
        <f>IF((店舗数一覧_2019!G147=0),IF(店舗数一覧_2020!G155=0,"-","★"),(店舗数一覧_2020!G155/店舗数一覧_2019!G147)-1)</f>
        <v>-</v>
      </c>
      <c r="O147" s="27">
        <f>IF((店舗数一覧_2019!H147=0),IF(店舗数一覧_2020!H155=0,"-","★"),(店舗数一覧_2020!H155/店舗数一覧_2019!H147)-1)</f>
        <v>0</v>
      </c>
      <c r="P147" s="26"/>
      <c r="Q147" s="26"/>
      <c r="R147" s="26"/>
      <c r="S147" s="26"/>
      <c r="T147" s="26"/>
      <c r="U147" s="26"/>
      <c r="V147" s="26"/>
      <c r="W147" s="26"/>
      <c r="X147" s="26"/>
    </row>
    <row r="148" spans="1:24">
      <c r="A148" s="19" t="s">
        <v>143</v>
      </c>
      <c r="B148" s="20" t="s">
        <v>165</v>
      </c>
      <c r="C148" s="26">
        <f>SUM(店舗数一覧_2020!C156-店舗数一覧_2019!C148)</f>
        <v>0</v>
      </c>
      <c r="D148" s="26">
        <f>SUM(店舗数一覧_2020!D156-店舗数一覧_2019!D148)</f>
        <v>0</v>
      </c>
      <c r="E148" s="26">
        <f>SUM(店舗数一覧_2020!E156-店舗数一覧_2019!E148)</f>
        <v>0</v>
      </c>
      <c r="F148" s="26">
        <f>SUM(店舗数一覧_2020!F156-店舗数一覧_2019!F148)</f>
        <v>0</v>
      </c>
      <c r="G148" s="26">
        <f>SUM(店舗数一覧_2020!G156-店舗数一覧_2019!G148)</f>
        <v>0</v>
      </c>
      <c r="H148" s="26">
        <f t="shared" si="4"/>
        <v>0</v>
      </c>
      <c r="I148" s="26"/>
      <c r="J148" s="27">
        <f>IF((店舗数一覧_2019!C148=0),IF(店舗数一覧_2020!C156=0,"-","★"),(店舗数一覧_2020!C156/店舗数一覧_2019!C148)-1)</f>
        <v>0</v>
      </c>
      <c r="K148" s="27">
        <f>IF((店舗数一覧_2019!D148=0),IF(店舗数一覧_2020!D156=0,"-","★"),(店舗数一覧_2020!D156/店舗数一覧_2019!D148)-1)</f>
        <v>0</v>
      </c>
      <c r="L148" s="27">
        <f>IF((店舗数一覧_2019!E148=0),IF(店舗数一覧_2020!E156=0,"-","★"),(店舗数一覧_2020!E156/店舗数一覧_2019!E148)-1)</f>
        <v>0</v>
      </c>
      <c r="M148" s="27">
        <f>IF((店舗数一覧_2019!F148=0),IF(店舗数一覧_2020!F156=0,"-","★"),(店舗数一覧_2020!F156/店舗数一覧_2019!F148)-1)</f>
        <v>0</v>
      </c>
      <c r="N148" s="27" t="str">
        <f>IF((店舗数一覧_2019!G148=0),IF(店舗数一覧_2020!G156=0,"-","★"),(店舗数一覧_2020!G156/店舗数一覧_2019!G148)-1)</f>
        <v>-</v>
      </c>
      <c r="O148" s="27">
        <f>IF((店舗数一覧_2019!H148=0),IF(店舗数一覧_2020!H156=0,"-","★"),(店舗数一覧_2020!H156/店舗数一覧_2019!H148)-1)</f>
        <v>0</v>
      </c>
      <c r="P148" s="26"/>
      <c r="Q148" s="26"/>
      <c r="R148" s="26"/>
      <c r="S148" s="26"/>
      <c r="T148" s="26"/>
      <c r="U148" s="26"/>
      <c r="V148" s="26"/>
      <c r="W148" s="26"/>
      <c r="X148" s="26"/>
    </row>
    <row r="149" spans="1:24">
      <c r="A149" s="19" t="s">
        <v>143</v>
      </c>
      <c r="B149" s="25" t="s">
        <v>166</v>
      </c>
      <c r="C149" s="26">
        <f>SUM(店舗数一覧_2020!C157-店舗数一覧_2019!C149)</f>
        <v>0</v>
      </c>
      <c r="D149" s="26">
        <f>SUM(店舗数一覧_2020!D157-店舗数一覧_2019!D149)</f>
        <v>0</v>
      </c>
      <c r="E149" s="26">
        <f>SUM(店舗数一覧_2020!E157-店舗数一覧_2019!E149)</f>
        <v>0</v>
      </c>
      <c r="F149" s="26">
        <f>SUM(店舗数一覧_2020!F157-店舗数一覧_2019!F149)</f>
        <v>0</v>
      </c>
      <c r="G149" s="26">
        <f>SUM(店舗数一覧_2020!G157-店舗数一覧_2019!G149)</f>
        <v>0</v>
      </c>
      <c r="H149" s="26">
        <f t="shared" si="4"/>
        <v>0</v>
      </c>
      <c r="I149" s="26"/>
      <c r="J149" s="27">
        <f>IF((店舗数一覧_2019!C149=0),IF(店舗数一覧_2020!C157=0,"-","★"),(店舗数一覧_2020!C157/店舗数一覧_2019!C149)-1)</f>
        <v>0</v>
      </c>
      <c r="K149" s="27">
        <f>IF((店舗数一覧_2019!D149=0),IF(店舗数一覧_2020!D157=0,"-","★"),(店舗数一覧_2020!D157/店舗数一覧_2019!D149)-1)</f>
        <v>0</v>
      </c>
      <c r="L149" s="27" t="str">
        <f>IF((店舗数一覧_2019!E149=0),IF(店舗数一覧_2020!E157=0,"-","★"),(店舗数一覧_2020!E157/店舗数一覧_2019!E149)-1)</f>
        <v>-</v>
      </c>
      <c r="M149" s="27" t="str">
        <f>IF((店舗数一覧_2019!F149=0),IF(店舗数一覧_2020!F157=0,"-","★"),(店舗数一覧_2020!F157/店舗数一覧_2019!F149)-1)</f>
        <v>-</v>
      </c>
      <c r="N149" s="27" t="str">
        <f>IF((店舗数一覧_2019!G149=0),IF(店舗数一覧_2020!G157=0,"-","★"),(店舗数一覧_2020!G157/店舗数一覧_2019!G149)-1)</f>
        <v>-</v>
      </c>
      <c r="O149" s="27">
        <f>IF((店舗数一覧_2019!H149=0),IF(店舗数一覧_2020!H157=0,"-","★"),(店舗数一覧_2020!H157/店舗数一覧_2019!H149)-1)</f>
        <v>0</v>
      </c>
      <c r="P149" s="26"/>
      <c r="Q149" s="26"/>
      <c r="R149" s="26"/>
      <c r="S149" s="26"/>
      <c r="T149" s="26"/>
      <c r="U149" s="26"/>
      <c r="V149" s="26"/>
      <c r="W149" s="26"/>
      <c r="X149" s="26"/>
    </row>
    <row r="150" spans="1:24">
      <c r="A150" s="19" t="s">
        <v>143</v>
      </c>
      <c r="B150" s="20" t="s">
        <v>167</v>
      </c>
      <c r="C150" s="26">
        <f>SUM(店舗数一覧_2020!C158-店舗数一覧_2019!C150)</f>
        <v>0</v>
      </c>
      <c r="D150" s="26">
        <f>SUM(店舗数一覧_2020!D158-店舗数一覧_2019!D150)</f>
        <v>0</v>
      </c>
      <c r="E150" s="26">
        <f>SUM(店舗数一覧_2020!E158-店舗数一覧_2019!E150)</f>
        <v>0</v>
      </c>
      <c r="F150" s="26">
        <f>SUM(店舗数一覧_2020!F158-店舗数一覧_2019!F150)</f>
        <v>0</v>
      </c>
      <c r="G150" s="26">
        <f>SUM(店舗数一覧_2020!G158-店舗数一覧_2019!G150)</f>
        <v>0</v>
      </c>
      <c r="H150" s="26">
        <f t="shared" si="4"/>
        <v>0</v>
      </c>
      <c r="I150" s="26"/>
      <c r="J150" s="27">
        <f>IF((店舗数一覧_2019!C150=0),IF(店舗数一覧_2020!C158=0,"-","★"),(店舗数一覧_2020!C158/店舗数一覧_2019!C150)-1)</f>
        <v>0</v>
      </c>
      <c r="K150" s="27">
        <f>IF((店舗数一覧_2019!D150=0),IF(店舗数一覧_2020!D158=0,"-","★"),(店舗数一覧_2020!D158/店舗数一覧_2019!D150)-1)</f>
        <v>0</v>
      </c>
      <c r="L150" s="27">
        <f>IF((店舗数一覧_2019!E150=0),IF(店舗数一覧_2020!E158=0,"-","★"),(店舗数一覧_2020!E158/店舗数一覧_2019!E150)-1)</f>
        <v>0</v>
      </c>
      <c r="M150" s="27" t="str">
        <f>IF((店舗数一覧_2019!F150=0),IF(店舗数一覧_2020!F158=0,"-","★"),(店舗数一覧_2020!F158/店舗数一覧_2019!F150)-1)</f>
        <v>-</v>
      </c>
      <c r="N150" s="27" t="str">
        <f>IF((店舗数一覧_2019!G150=0),IF(店舗数一覧_2020!G158=0,"-","★"),(店舗数一覧_2020!G158/店舗数一覧_2019!G150)-1)</f>
        <v>-</v>
      </c>
      <c r="O150" s="27">
        <f>IF((店舗数一覧_2019!H150=0),IF(店舗数一覧_2020!H158=0,"-","★"),(店舗数一覧_2020!H158/店舗数一覧_2019!H150)-1)</f>
        <v>0</v>
      </c>
      <c r="P150" s="26"/>
      <c r="Q150" s="26"/>
      <c r="R150" s="26"/>
      <c r="S150" s="26"/>
      <c r="T150" s="26"/>
      <c r="U150" s="26"/>
      <c r="V150" s="26"/>
      <c r="W150" s="26"/>
      <c r="X150" s="26"/>
    </row>
    <row r="151" spans="1:24">
      <c r="A151" s="19" t="s">
        <v>143</v>
      </c>
      <c r="B151" s="9" t="s">
        <v>168</v>
      </c>
      <c r="C151" s="26">
        <f>SUM(店舗数一覧_2020!C159-店舗数一覧_2019!C151)</f>
        <v>0</v>
      </c>
      <c r="D151" s="26">
        <f>SUM(店舗数一覧_2020!D159-店舗数一覧_2019!D151)</f>
        <v>0</v>
      </c>
      <c r="E151" s="26">
        <f>SUM(店舗数一覧_2020!E159-店舗数一覧_2019!E151)</f>
        <v>0</v>
      </c>
      <c r="F151" s="26">
        <f>SUM(店舗数一覧_2020!F159-店舗数一覧_2019!F151)</f>
        <v>0</v>
      </c>
      <c r="G151" s="26">
        <f>SUM(店舗数一覧_2020!G159-店舗数一覧_2019!G151)</f>
        <v>0</v>
      </c>
      <c r="H151" s="26">
        <f t="shared" si="4"/>
        <v>0</v>
      </c>
      <c r="I151" s="26"/>
      <c r="J151" s="27">
        <f>IF((店舗数一覧_2019!C151=0),IF(店舗数一覧_2020!C159=0,"-","★"),(店舗数一覧_2020!C159/店舗数一覧_2019!C151)-1)</f>
        <v>0</v>
      </c>
      <c r="K151" s="27" t="str">
        <f>IF((店舗数一覧_2019!D151=0),IF(店舗数一覧_2020!D159=0,"-","★"),(店舗数一覧_2020!D159/店舗数一覧_2019!D151)-1)</f>
        <v>-</v>
      </c>
      <c r="L151" s="27">
        <f>IF((店舗数一覧_2019!E151=0),IF(店舗数一覧_2020!E159=0,"-","★"),(店舗数一覧_2020!E159/店舗数一覧_2019!E151)-1)</f>
        <v>0</v>
      </c>
      <c r="M151" s="27" t="str">
        <f>IF((店舗数一覧_2019!F151=0),IF(店舗数一覧_2020!F159=0,"-","★"),(店舗数一覧_2020!F159/店舗数一覧_2019!F151)-1)</f>
        <v>-</v>
      </c>
      <c r="N151" s="27" t="str">
        <f>IF((店舗数一覧_2019!G151=0),IF(店舗数一覧_2020!G159=0,"-","★"),(店舗数一覧_2020!G159/店舗数一覧_2019!G151)-1)</f>
        <v>-</v>
      </c>
      <c r="O151" s="27">
        <f>IF((店舗数一覧_2019!H151=0),IF(店舗数一覧_2020!H159=0,"-","★"),(店舗数一覧_2020!H159/店舗数一覧_2019!H151)-1)</f>
        <v>0</v>
      </c>
      <c r="P151" s="26"/>
      <c r="Q151" s="27">
        <f>IF((店舗数一覧_2019!K152=0),IF(店舗数一覧_2020!N160=0,"-","★"),(店舗数一覧_2020!N160/店舗数一覧_2019!K152)-1)</f>
        <v>5.555555555555558E-2</v>
      </c>
      <c r="R151" s="27">
        <f>IF((店舗数一覧_2019!L152=0),IF(店舗数一覧_2020!O160=0,"-","★"),(店舗数一覧_2020!O160/店舗数一覧_2019!L152)-1)</f>
        <v>0.11650485436893199</v>
      </c>
      <c r="S151" s="27">
        <f>IF((店舗数一覧_2019!M152=0),IF(店舗数一覧_2020!P160=0,"-","★"),(店舗数一覧_2020!P160/店舗数一覧_2019!M152)-1)</f>
        <v>-7.1428571428571397E-2</v>
      </c>
      <c r="T151" s="27">
        <f>IF((店舗数一覧_2019!N152=0),IF(店舗数一覧_2020!Q160=0,"-","★"),(店舗数一覧_2020!Q160/店舗数一覧_2019!N152)-1)</f>
        <v>0.19512195121951215</v>
      </c>
      <c r="U151" s="27">
        <f>IF((店舗数一覧_2019!O152=0),IF(店舗数一覧_2020!R160=0,"-","★"),(店舗数一覧_2020!R160/店舗数一覧_2019!O152)-1)</f>
        <v>0</v>
      </c>
      <c r="V151" s="27">
        <f>IF((店舗数一覧_2019!P152=0),IF(店舗数一覧_2020!S160=0,"-","★"),(店舗数一覧_2020!S160/店舗数一覧_2019!P152)-1)</f>
        <v>7.1979434447300816E-2</v>
      </c>
      <c r="W151" s="26"/>
      <c r="X151" s="26"/>
    </row>
    <row r="152" spans="1:24">
      <c r="A152" s="19" t="s">
        <v>143</v>
      </c>
      <c r="B152" s="29" t="s">
        <v>169</v>
      </c>
      <c r="C152" s="26">
        <f>SUM(店舗数一覧_2020!C160-店舗数一覧_2019!C152)</f>
        <v>0</v>
      </c>
      <c r="D152" s="26">
        <f>SUM(店舗数一覧_2020!D160-店舗数一覧_2019!D152)</f>
        <v>0</v>
      </c>
      <c r="E152" s="26">
        <f>SUM(店舗数一覧_2020!E160-店舗数一覧_2019!E152)</f>
        <v>0</v>
      </c>
      <c r="F152" s="26">
        <f>SUM(店舗数一覧_2020!F160-店舗数一覧_2019!F152)</f>
        <v>0</v>
      </c>
      <c r="G152" s="26">
        <f>SUM(店舗数一覧_2020!G160-店舗数一覧_2019!G152)</f>
        <v>0</v>
      </c>
      <c r="H152" s="26">
        <f t="shared" si="4"/>
        <v>0</v>
      </c>
      <c r="I152" s="26"/>
      <c r="J152" s="27">
        <f>IF((店舗数一覧_2019!C152=0),IF(店舗数一覧_2020!C160=0,"-","★"),(店舗数一覧_2020!C160/店舗数一覧_2019!C152)-1)</f>
        <v>0</v>
      </c>
      <c r="K152" s="27" t="str">
        <f>IF((店舗数一覧_2019!D152=0),IF(店舗数一覧_2020!D160=0,"-","★"),(店舗数一覧_2020!D160/店舗数一覧_2019!D152)-1)</f>
        <v>-</v>
      </c>
      <c r="L152" s="27">
        <f>IF((店舗数一覧_2019!E152=0),IF(店舗数一覧_2020!E160=0,"-","★"),(店舗数一覧_2020!E160/店舗数一覧_2019!E152)-1)</f>
        <v>0</v>
      </c>
      <c r="M152" s="27" t="str">
        <f>IF((店舗数一覧_2019!F152=0),IF(店舗数一覧_2020!F160=0,"-","★"),(店舗数一覧_2020!F160/店舗数一覧_2019!F152)-1)</f>
        <v>-</v>
      </c>
      <c r="N152" s="27" t="str">
        <f>IF((店舗数一覧_2019!G152=0),IF(店舗数一覧_2020!G160=0,"-","★"),(店舗数一覧_2020!G160/店舗数一覧_2019!G152)-1)</f>
        <v>-</v>
      </c>
      <c r="O152" s="27">
        <f>IF((店舗数一覧_2019!H152=0),IF(店舗数一覧_2020!H160=0,"-","★"),(店舗数一覧_2020!H160/店舗数一覧_2019!H152)-1)</f>
        <v>0</v>
      </c>
      <c r="P152" s="26"/>
      <c r="Q152" s="26">
        <f>SUM(C127:C152)</f>
        <v>11</v>
      </c>
      <c r="R152" s="26">
        <f>SUM(D127:D152)</f>
        <v>12</v>
      </c>
      <c r="S152" s="26">
        <f>SUM(E127:E152)</f>
        <v>-3</v>
      </c>
      <c r="T152" s="26">
        <f>SUM(F127:F152)</f>
        <v>8</v>
      </c>
      <c r="U152" s="26">
        <f>SUM(G127:G152)</f>
        <v>0</v>
      </c>
      <c r="V152" s="26">
        <f>SUM(Q152:U152)</f>
        <v>28</v>
      </c>
      <c r="W152" s="26"/>
      <c r="X152" s="26"/>
    </row>
    <row r="153" spans="1:24">
      <c r="A153" s="19" t="s">
        <v>170</v>
      </c>
      <c r="B153" s="20" t="s">
        <v>171</v>
      </c>
      <c r="C153" s="26">
        <f>SUM(店舗数一覧_2020!C162-店舗数一覧_2019!C153)</f>
        <v>2</v>
      </c>
      <c r="D153" s="26">
        <f>SUM(店舗数一覧_2020!D162-店舗数一覧_2019!D153)</f>
        <v>0</v>
      </c>
      <c r="E153" s="26">
        <f>SUM(店舗数一覧_2020!E162-店舗数一覧_2019!E153)</f>
        <v>2</v>
      </c>
      <c r="F153" s="26">
        <f>SUM(店舗数一覧_2020!F162-店舗数一覧_2019!F153)</f>
        <v>1</v>
      </c>
      <c r="G153" s="26">
        <f>SUM(店舗数一覧_2020!G162-店舗数一覧_2019!G153)</f>
        <v>0</v>
      </c>
      <c r="H153" s="26">
        <f t="shared" si="4"/>
        <v>5</v>
      </c>
      <c r="I153" s="26"/>
      <c r="J153" s="27">
        <f>IF((店舗数一覧_2019!C153=0),IF(店舗数一覧_2020!C162=0,"-","★"),(店舗数一覧_2020!C162/店舗数一覧_2019!C153)-1)</f>
        <v>0.11764705882352944</v>
      </c>
      <c r="K153" s="27">
        <f>IF((店舗数一覧_2019!D153=0),IF(店舗数一覧_2020!D162=0,"-","★"),(店舗数一覧_2020!D162/店舗数一覧_2019!D153)-1)</f>
        <v>0</v>
      </c>
      <c r="L153" s="27">
        <f>IF((店舗数一覧_2019!E153=0),IF(店舗数一覧_2020!E162=0,"-","★"),(店舗数一覧_2020!E162/店舗数一覧_2019!E153)-1)</f>
        <v>0.33333333333333326</v>
      </c>
      <c r="M153" s="27">
        <f>IF((店舗数一覧_2019!F153=0),IF(店舗数一覧_2020!F162=0,"-","★"),(店舗数一覧_2020!F162/店舗数一覧_2019!F153)-1)</f>
        <v>0.33333333333333326</v>
      </c>
      <c r="N153" s="27">
        <f>IF((店舗数一覧_2019!G153=0),IF(店舗数一覧_2020!G162=0,"-","★"),(店舗数一覧_2020!G162/店舗数一覧_2019!G153)-1)</f>
        <v>0</v>
      </c>
      <c r="O153" s="27">
        <f>IF((店舗数一覧_2019!H153=0),IF(店舗数一覧_2020!H162=0,"-","★"),(店舗数一覧_2020!H162/店舗数一覧_2019!H153)-1)</f>
        <v>0.13157894736842102</v>
      </c>
      <c r="P153" s="26"/>
      <c r="Q153" s="26"/>
      <c r="R153" s="26"/>
      <c r="S153" s="26"/>
      <c r="T153" s="26"/>
      <c r="U153" s="26"/>
      <c r="V153" s="26"/>
      <c r="W153" s="26"/>
      <c r="X153" s="26"/>
    </row>
    <row r="154" spans="1:24">
      <c r="A154" s="19" t="s">
        <v>170</v>
      </c>
      <c r="B154" s="28" t="s">
        <v>172</v>
      </c>
      <c r="C154" s="26">
        <f>SUM(店舗数一覧_2020!C163-店舗数一覧_2019!C154)</f>
        <v>1</v>
      </c>
      <c r="D154" s="26">
        <f>SUM(店舗数一覧_2020!D163-店舗数一覧_2019!D154)</f>
        <v>0</v>
      </c>
      <c r="E154" s="26">
        <f>SUM(店舗数一覧_2020!E163-店舗数一覧_2019!E154)</f>
        <v>0</v>
      </c>
      <c r="F154" s="26">
        <f>SUM(店舗数一覧_2020!F163-店舗数一覧_2019!F154)</f>
        <v>1</v>
      </c>
      <c r="G154" s="26">
        <f>SUM(店舗数一覧_2020!G163-店舗数一覧_2019!G154)</f>
        <v>0</v>
      </c>
      <c r="H154" s="26">
        <f t="shared" si="4"/>
        <v>2</v>
      </c>
      <c r="I154" s="26"/>
      <c r="J154" s="27" t="str">
        <f>IF((店舗数一覧_2019!C154=0),IF(店舗数一覧_2020!C163=0,"-","★"),(店舗数一覧_2020!C163/店舗数一覧_2019!C154)-1)</f>
        <v>★</v>
      </c>
      <c r="K154" s="27">
        <f>IF((店舗数一覧_2019!D154=0),IF(店舗数一覧_2020!D163=0,"-","★"),(店舗数一覧_2020!D163/店舗数一覧_2019!D154)-1)</f>
        <v>0</v>
      </c>
      <c r="L154" s="27" t="str">
        <f>IF((店舗数一覧_2019!E154=0),IF(店舗数一覧_2020!E163=0,"-","★"),(店舗数一覧_2020!E163/店舗数一覧_2019!E154)-1)</f>
        <v>-</v>
      </c>
      <c r="M154" s="27" t="str">
        <f>IF((店舗数一覧_2019!F154=0),IF(店舗数一覧_2020!F163=0,"-","★"),(店舗数一覧_2020!F163/店舗数一覧_2019!F154)-1)</f>
        <v>★</v>
      </c>
      <c r="N154" s="27" t="str">
        <f>IF((店舗数一覧_2019!G154=0),IF(店舗数一覧_2020!G163=0,"-","★"),(店舗数一覧_2020!G163/店舗数一覧_2019!G154)-1)</f>
        <v>-</v>
      </c>
      <c r="O154" s="27">
        <f>IF((店舗数一覧_2019!H154=0),IF(店舗数一覧_2020!H163=0,"-","★"),(店舗数一覧_2020!H163/店舗数一覧_2019!H154)-1)</f>
        <v>2</v>
      </c>
      <c r="P154" s="26"/>
      <c r="Q154" s="26"/>
      <c r="R154" s="26"/>
      <c r="S154" s="26"/>
      <c r="T154" s="26"/>
      <c r="U154" s="26"/>
      <c r="V154" s="26"/>
      <c r="W154" s="26"/>
      <c r="X154" s="26"/>
    </row>
    <row r="155" spans="1:24">
      <c r="A155" s="19" t="s">
        <v>170</v>
      </c>
      <c r="B155" s="20" t="s">
        <v>173</v>
      </c>
      <c r="C155" s="26">
        <f>SUM(店舗数一覧_2020!C164-店舗数一覧_2019!C155)</f>
        <v>0</v>
      </c>
      <c r="D155" s="26">
        <f>SUM(店舗数一覧_2020!D164-店舗数一覧_2019!D155)</f>
        <v>1</v>
      </c>
      <c r="E155" s="26">
        <f>SUM(店舗数一覧_2020!E164-店舗数一覧_2019!E155)</f>
        <v>0</v>
      </c>
      <c r="F155" s="26">
        <f>SUM(店舗数一覧_2020!F164-店舗数一覧_2019!F155)</f>
        <v>1</v>
      </c>
      <c r="G155" s="26">
        <f>SUM(店舗数一覧_2020!G164-店舗数一覧_2019!G155)</f>
        <v>0</v>
      </c>
      <c r="H155" s="26">
        <f t="shared" si="4"/>
        <v>2</v>
      </c>
      <c r="I155" s="26"/>
      <c r="J155" s="27">
        <f>IF((店舗数一覧_2019!C155=0),IF(店舗数一覧_2020!C164=0,"-","★"),(店舗数一覧_2020!C164/店舗数一覧_2019!C155)-1)</f>
        <v>0</v>
      </c>
      <c r="K155" s="27">
        <f>IF((店舗数一覧_2019!D155=0),IF(店舗数一覧_2020!D164=0,"-","★"),(店舗数一覧_2020!D164/店舗数一覧_2019!D155)-1)</f>
        <v>7.6923076923076872E-2</v>
      </c>
      <c r="L155" s="27">
        <f>IF((店舗数一覧_2019!E155=0),IF(店舗数一覧_2020!E164=0,"-","★"),(店舗数一覧_2020!E164/店舗数一覧_2019!E155)-1)</f>
        <v>0</v>
      </c>
      <c r="M155" s="27">
        <f>IF((店舗数一覧_2019!F155=0),IF(店舗数一覧_2020!F164=0,"-","★"),(店舗数一覧_2020!F164/店舗数一覧_2019!F155)-1)</f>
        <v>0.33333333333333326</v>
      </c>
      <c r="N155" s="27" t="str">
        <f>IF((店舗数一覧_2019!G155=0),IF(店舗数一覧_2020!G164=0,"-","★"),(店舗数一覧_2020!G164/店舗数一覧_2019!G155)-1)</f>
        <v>-</v>
      </c>
      <c r="O155" s="27">
        <f>IF((店舗数一覧_2019!H155=0),IF(店舗数一覧_2020!H164=0,"-","★"),(店舗数一覧_2020!H164/店舗数一覧_2019!H155)-1)</f>
        <v>5.1282051282051322E-2</v>
      </c>
      <c r="P155" s="26"/>
      <c r="Q155" s="26"/>
      <c r="R155" s="26"/>
      <c r="S155" s="26"/>
      <c r="T155" s="26"/>
      <c r="U155" s="26"/>
      <c r="V155" s="26"/>
      <c r="W155" s="26"/>
      <c r="X155" s="26"/>
    </row>
    <row r="156" spans="1:24">
      <c r="A156" s="19" t="s">
        <v>170</v>
      </c>
      <c r="B156" s="21" t="s">
        <v>174</v>
      </c>
      <c r="C156" s="26">
        <f>SUM(店舗数一覧_2020!C165-店舗数一覧_2019!C156)</f>
        <v>0</v>
      </c>
      <c r="D156" s="26">
        <f>SUM(店舗数一覧_2020!D165-店舗数一覧_2019!D156)</f>
        <v>0</v>
      </c>
      <c r="E156" s="26">
        <f>SUM(店舗数一覧_2020!E165-店舗数一覧_2019!E156)</f>
        <v>0</v>
      </c>
      <c r="F156" s="26">
        <f>SUM(店舗数一覧_2020!F165-店舗数一覧_2019!F156)</f>
        <v>0</v>
      </c>
      <c r="G156" s="26">
        <f>SUM(店舗数一覧_2020!G165-店舗数一覧_2019!G156)</f>
        <v>0</v>
      </c>
      <c r="H156" s="26">
        <f t="shared" si="4"/>
        <v>0</v>
      </c>
      <c r="I156" s="26"/>
      <c r="J156" s="27">
        <f>IF((店舗数一覧_2019!C156=0),IF(店舗数一覧_2020!C165=0,"-","★"),(店舗数一覧_2020!C165/店舗数一覧_2019!C156)-1)</f>
        <v>0</v>
      </c>
      <c r="K156" s="27">
        <f>IF((店舗数一覧_2019!D156=0),IF(店舗数一覧_2020!D165=0,"-","★"),(店舗数一覧_2020!D165/店舗数一覧_2019!D156)-1)</f>
        <v>0</v>
      </c>
      <c r="L156" s="27">
        <f>IF((店舗数一覧_2019!E156=0),IF(店舗数一覧_2020!E165=0,"-","★"),(店舗数一覧_2020!E165/店舗数一覧_2019!E156)-1)</f>
        <v>0</v>
      </c>
      <c r="M156" s="27">
        <f>IF((店舗数一覧_2019!F156=0),IF(店舗数一覧_2020!F165=0,"-","★"),(店舗数一覧_2020!F165/店舗数一覧_2019!F156)-1)</f>
        <v>0</v>
      </c>
      <c r="N156" s="27" t="str">
        <f>IF((店舗数一覧_2019!G156=0),IF(店舗数一覧_2020!G165=0,"-","★"),(店舗数一覧_2020!G165/店舗数一覧_2019!G156)-1)</f>
        <v>-</v>
      </c>
      <c r="O156" s="27">
        <f>IF((店舗数一覧_2019!H156=0),IF(店舗数一覧_2020!H165=0,"-","★"),(店舗数一覧_2020!H165/店舗数一覧_2019!H156)-1)</f>
        <v>0</v>
      </c>
      <c r="P156" s="26"/>
      <c r="Q156" s="26"/>
      <c r="R156" s="26"/>
      <c r="S156" s="26"/>
      <c r="T156" s="26"/>
      <c r="U156" s="26"/>
      <c r="V156" s="26"/>
      <c r="W156" s="26"/>
      <c r="X156" s="26"/>
    </row>
    <row r="157" spans="1:24">
      <c r="A157" s="19" t="s">
        <v>170</v>
      </c>
      <c r="B157" s="20" t="s">
        <v>175</v>
      </c>
      <c r="C157" s="26">
        <f>SUM(店舗数一覧_2020!C166-店舗数一覧_2019!C157)</f>
        <v>0</v>
      </c>
      <c r="D157" s="26">
        <f>SUM(店舗数一覧_2020!D166-店舗数一覧_2019!D157)</f>
        <v>0</v>
      </c>
      <c r="E157" s="26">
        <f>SUM(店舗数一覧_2020!E166-店舗数一覧_2019!E157)</f>
        <v>-1</v>
      </c>
      <c r="F157" s="26">
        <f>SUM(店舗数一覧_2020!F166-店舗数一覧_2019!F157)</f>
        <v>0</v>
      </c>
      <c r="G157" s="26">
        <f>SUM(店舗数一覧_2020!G166-店舗数一覧_2019!G157)</f>
        <v>0</v>
      </c>
      <c r="H157" s="26">
        <f t="shared" si="4"/>
        <v>-1</v>
      </c>
      <c r="I157" s="26"/>
      <c r="J157" s="27">
        <f>IF((店舗数一覧_2019!C157=0),IF(店舗数一覧_2020!C166=0,"-","★"),(店舗数一覧_2020!C166/店舗数一覧_2019!C157)-1)</f>
        <v>0</v>
      </c>
      <c r="K157" s="27">
        <f>IF((店舗数一覧_2019!D157=0),IF(店舗数一覧_2020!D166=0,"-","★"),(店舗数一覧_2020!D166/店舗数一覧_2019!D157)-1)</f>
        <v>0</v>
      </c>
      <c r="L157" s="27">
        <f>IF((店舗数一覧_2019!E157=0),IF(店舗数一覧_2020!E166=0,"-","★"),(店舗数一覧_2020!E166/店舗数一覧_2019!E157)-1)</f>
        <v>-0.25</v>
      </c>
      <c r="M157" s="27">
        <f>IF((店舗数一覧_2019!F157=0),IF(店舗数一覧_2020!F166=0,"-","★"),(店舗数一覧_2020!F166/店舗数一覧_2019!F157)-1)</f>
        <v>0</v>
      </c>
      <c r="N157" s="27" t="str">
        <f>IF((店舗数一覧_2019!G157=0),IF(店舗数一覧_2020!G166=0,"-","★"),(店舗数一覧_2020!G166/店舗数一覧_2019!G157)-1)</f>
        <v>-</v>
      </c>
      <c r="O157" s="27">
        <f>IF((店舗数一覧_2019!H157=0),IF(店舗数一覧_2020!H166=0,"-","★"),(店舗数一覧_2020!H166/店舗数一覧_2019!H157)-1)</f>
        <v>-2.2727272727272707E-2</v>
      </c>
      <c r="P157" s="26"/>
      <c r="Q157" s="26"/>
      <c r="R157" s="26"/>
      <c r="S157" s="26"/>
      <c r="T157" s="26"/>
      <c r="U157" s="26"/>
      <c r="V157" s="26"/>
      <c r="W157" s="26"/>
      <c r="X157" s="26"/>
    </row>
    <row r="158" spans="1:24">
      <c r="A158" s="19" t="s">
        <v>170</v>
      </c>
      <c r="B158" s="20" t="s">
        <v>176</v>
      </c>
      <c r="C158" s="26">
        <f>SUM(店舗数一覧_2020!C167-店舗数一覧_2019!C158)</f>
        <v>0</v>
      </c>
      <c r="D158" s="26">
        <f>SUM(店舗数一覧_2020!D167-店舗数一覧_2019!D158)</f>
        <v>0</v>
      </c>
      <c r="E158" s="26">
        <f>SUM(店舗数一覧_2020!E167-店舗数一覧_2019!E158)</f>
        <v>0</v>
      </c>
      <c r="F158" s="26">
        <f>SUM(店舗数一覧_2020!F167-店舗数一覧_2019!F158)</f>
        <v>0</v>
      </c>
      <c r="G158" s="26">
        <f>SUM(店舗数一覧_2020!G167-店舗数一覧_2019!G158)</f>
        <v>0</v>
      </c>
      <c r="H158" s="26">
        <f t="shared" si="4"/>
        <v>0</v>
      </c>
      <c r="I158" s="26"/>
      <c r="J158" s="27">
        <f>IF((店舗数一覧_2019!C158=0),IF(店舗数一覧_2020!C167=0,"-","★"),(店舗数一覧_2020!C167/店舗数一覧_2019!C158)-1)</f>
        <v>0</v>
      </c>
      <c r="K158" s="27">
        <f>IF((店舗数一覧_2019!D158=0),IF(店舗数一覧_2020!D167=0,"-","★"),(店舗数一覧_2020!D167/店舗数一覧_2019!D158)-1)</f>
        <v>0</v>
      </c>
      <c r="L158" s="27" t="str">
        <f>IF((店舗数一覧_2019!E158=0),IF(店舗数一覧_2020!E167=0,"-","★"),(店舗数一覧_2020!E167/店舗数一覧_2019!E158)-1)</f>
        <v>-</v>
      </c>
      <c r="M158" s="27" t="str">
        <f>IF((店舗数一覧_2019!F158=0),IF(店舗数一覧_2020!F167=0,"-","★"),(店舗数一覧_2020!F167/店舗数一覧_2019!F158)-1)</f>
        <v>-</v>
      </c>
      <c r="N158" s="27" t="str">
        <f>IF((店舗数一覧_2019!G158=0),IF(店舗数一覧_2020!G167=0,"-","★"),(店舗数一覧_2020!G167/店舗数一覧_2019!G158)-1)</f>
        <v>-</v>
      </c>
      <c r="O158" s="27">
        <f>IF((店舗数一覧_2019!H158=0),IF(店舗数一覧_2020!H167=0,"-","★"),(店舗数一覧_2020!H167/店舗数一覧_2019!H158)-1)</f>
        <v>0</v>
      </c>
      <c r="P158" s="26"/>
      <c r="Q158" s="26"/>
      <c r="R158" s="26"/>
      <c r="S158" s="26"/>
      <c r="T158" s="26"/>
      <c r="U158" s="26"/>
      <c r="V158" s="26"/>
      <c r="W158" s="26"/>
      <c r="X158" s="26"/>
    </row>
    <row r="159" spans="1:24">
      <c r="A159" s="19" t="s">
        <v>170</v>
      </c>
      <c r="B159" s="20" t="s">
        <v>177</v>
      </c>
      <c r="C159" s="26">
        <f>SUM(店舗数一覧_2020!C168-店舗数一覧_2019!C159)</f>
        <v>0</v>
      </c>
      <c r="D159" s="26">
        <f>SUM(店舗数一覧_2020!D168-店舗数一覧_2019!D159)</f>
        <v>0</v>
      </c>
      <c r="E159" s="26">
        <f>SUM(店舗数一覧_2020!E168-店舗数一覧_2019!E159)</f>
        <v>-1</v>
      </c>
      <c r="F159" s="26">
        <f>SUM(店舗数一覧_2020!F168-店舗数一覧_2019!F159)</f>
        <v>0</v>
      </c>
      <c r="G159" s="26">
        <f>SUM(店舗数一覧_2020!G168-店舗数一覧_2019!G159)</f>
        <v>0</v>
      </c>
      <c r="H159" s="26">
        <f t="shared" si="4"/>
        <v>-1</v>
      </c>
      <c r="I159" s="26"/>
      <c r="J159" s="27">
        <f>IF((店舗数一覧_2019!C159=0),IF(店舗数一覧_2020!C168=0,"-","★"),(店舗数一覧_2020!C168/店舗数一覧_2019!C159)-1)</f>
        <v>0</v>
      </c>
      <c r="K159" s="27">
        <f>IF((店舗数一覧_2019!D159=0),IF(店舗数一覧_2020!D168=0,"-","★"),(店舗数一覧_2020!D168/店舗数一覧_2019!D159)-1)</f>
        <v>0</v>
      </c>
      <c r="L159" s="27">
        <f>IF((店舗数一覧_2019!E159=0),IF(店舗数一覧_2020!E168=0,"-","★"),(店舗数一覧_2020!E168/店舗数一覧_2019!E159)-1)</f>
        <v>-0.33333333333333337</v>
      </c>
      <c r="M159" s="27">
        <f>IF((店舗数一覧_2019!F159=0),IF(店舗数一覧_2020!F168=0,"-","★"),(店舗数一覧_2020!F168/店舗数一覧_2019!F159)-1)</f>
        <v>0</v>
      </c>
      <c r="N159" s="27" t="str">
        <f>IF((店舗数一覧_2019!G159=0),IF(店舗数一覧_2020!G168=0,"-","★"),(店舗数一覧_2020!G168/店舗数一覧_2019!G159)-1)</f>
        <v>-</v>
      </c>
      <c r="O159" s="27">
        <f>IF((店舗数一覧_2019!H159=0),IF(店舗数一覧_2020!H168=0,"-","★"),(店舗数一覧_2020!H168/店舗数一覧_2019!H159)-1)</f>
        <v>-9.9999999999999978E-2</v>
      </c>
      <c r="P159" s="26"/>
      <c r="Q159" s="26"/>
      <c r="R159" s="26"/>
      <c r="S159" s="26"/>
      <c r="T159" s="26"/>
      <c r="U159" s="26"/>
      <c r="V159" s="26"/>
      <c r="W159" s="26"/>
      <c r="X159" s="26"/>
    </row>
    <row r="160" spans="1:24">
      <c r="A160" s="19" t="s">
        <v>170</v>
      </c>
      <c r="B160" s="20" t="s">
        <v>178</v>
      </c>
      <c r="C160" s="26">
        <f>SUM(店舗数一覧_2020!C169-店舗数一覧_2019!C160)</f>
        <v>0</v>
      </c>
      <c r="D160" s="26">
        <f>SUM(店舗数一覧_2020!D169-店舗数一覧_2019!D160)</f>
        <v>0</v>
      </c>
      <c r="E160" s="26">
        <f>SUM(店舗数一覧_2020!E169-店舗数一覧_2019!E160)</f>
        <v>0</v>
      </c>
      <c r="F160" s="26">
        <f>SUM(店舗数一覧_2020!F169-店舗数一覧_2019!F160)</f>
        <v>1</v>
      </c>
      <c r="G160" s="26">
        <f>SUM(店舗数一覧_2020!G169-店舗数一覧_2019!G160)</f>
        <v>0</v>
      </c>
      <c r="H160" s="26">
        <f t="shared" si="4"/>
        <v>1</v>
      </c>
      <c r="I160" s="26"/>
      <c r="J160" s="27">
        <f>IF((店舗数一覧_2019!C160=0),IF(店舗数一覧_2020!C169=0,"-","★"),(店舗数一覧_2020!C169/店舗数一覧_2019!C160)-1)</f>
        <v>0</v>
      </c>
      <c r="K160" s="27">
        <f>IF((店舗数一覧_2019!D160=0),IF(店舗数一覧_2020!D169=0,"-","★"),(店舗数一覧_2020!D169/店舗数一覧_2019!D160)-1)</f>
        <v>0</v>
      </c>
      <c r="L160" s="27" t="str">
        <f>IF((店舗数一覧_2019!E160=0),IF(店舗数一覧_2020!E169=0,"-","★"),(店舗数一覧_2020!E169/店舗数一覧_2019!E160)-1)</f>
        <v>-</v>
      </c>
      <c r="M160" s="27" t="str">
        <f>IF((店舗数一覧_2019!F160=0),IF(店舗数一覧_2020!F169=0,"-","★"),(店舗数一覧_2020!F169/店舗数一覧_2019!F160)-1)</f>
        <v>★</v>
      </c>
      <c r="N160" s="27" t="str">
        <f>IF((店舗数一覧_2019!G160=0),IF(店舗数一覧_2020!G169=0,"-","★"),(店舗数一覧_2020!G169/店舗数一覧_2019!G160)-1)</f>
        <v>-</v>
      </c>
      <c r="O160" s="27">
        <f>IF((店舗数一覧_2019!H160=0),IF(店舗数一覧_2020!H169=0,"-","★"),(店舗数一覧_2020!H169/店舗数一覧_2019!H160)-1)</f>
        <v>0.33333333333333326</v>
      </c>
      <c r="P160" s="26"/>
      <c r="Q160" s="26"/>
      <c r="R160" s="26"/>
      <c r="S160" s="26"/>
      <c r="T160" s="26"/>
      <c r="U160" s="26"/>
      <c r="V160" s="26"/>
      <c r="W160" s="26"/>
      <c r="X160" s="26"/>
    </row>
    <row r="161" spans="1:24">
      <c r="A161" s="19" t="s">
        <v>170</v>
      </c>
      <c r="B161" s="20" t="s">
        <v>179</v>
      </c>
      <c r="C161" s="26">
        <f>SUM(店舗数一覧_2020!C170-店舗数一覧_2019!C161)</f>
        <v>2</v>
      </c>
      <c r="D161" s="26">
        <f>SUM(店舗数一覧_2020!D170-店舗数一覧_2019!D161)</f>
        <v>1</v>
      </c>
      <c r="E161" s="26">
        <f>SUM(店舗数一覧_2020!E170-店舗数一覧_2019!E161)</f>
        <v>0</v>
      </c>
      <c r="F161" s="26">
        <f>SUM(店舗数一覧_2020!F170-店舗数一覧_2019!F161)</f>
        <v>0</v>
      </c>
      <c r="G161" s="26">
        <f>SUM(店舗数一覧_2020!G170-店舗数一覧_2019!G161)</f>
        <v>0</v>
      </c>
      <c r="H161" s="26">
        <f t="shared" si="4"/>
        <v>3</v>
      </c>
      <c r="I161" s="26"/>
      <c r="J161" s="27">
        <f>IF((店舗数一覧_2019!C161=0),IF(店舗数一覧_2020!C170=0,"-","★"),(店舗数一覧_2020!C170/店舗数一覧_2019!C161)-1)</f>
        <v>0.39999999999999991</v>
      </c>
      <c r="K161" s="27">
        <f>IF((店舗数一覧_2019!D161=0),IF(店舗数一覧_2020!D170=0,"-","★"),(店舗数一覧_2020!D170/店舗数一覧_2019!D161)-1)</f>
        <v>0.5</v>
      </c>
      <c r="L161" s="27" t="str">
        <f>IF((店舗数一覧_2019!E161=0),IF(店舗数一覧_2020!E170=0,"-","★"),(店舗数一覧_2020!E170/店舗数一覧_2019!E161)-1)</f>
        <v>-</v>
      </c>
      <c r="M161" s="27" t="str">
        <f>IF((店舗数一覧_2019!F161=0),IF(店舗数一覧_2020!F170=0,"-","★"),(店舗数一覧_2020!F170/店舗数一覧_2019!F161)-1)</f>
        <v>-</v>
      </c>
      <c r="N161" s="27" t="str">
        <f>IF((店舗数一覧_2019!G161=0),IF(店舗数一覧_2020!G170=0,"-","★"),(店舗数一覧_2020!G170/店舗数一覧_2019!G161)-1)</f>
        <v>-</v>
      </c>
      <c r="O161" s="27">
        <f>IF((店舗数一覧_2019!H161=0),IF(店舗数一覧_2020!H170=0,"-","★"),(店舗数一覧_2020!H170/店舗数一覧_2019!H161)-1)</f>
        <v>0.4285714285714286</v>
      </c>
      <c r="P161" s="26"/>
      <c r="Q161" s="26"/>
      <c r="R161" s="26"/>
      <c r="S161" s="26"/>
      <c r="T161" s="26"/>
      <c r="U161" s="26"/>
      <c r="V161" s="26"/>
      <c r="W161" s="26"/>
      <c r="X161" s="26"/>
    </row>
    <row r="162" spans="1:24">
      <c r="A162" s="19" t="s">
        <v>170</v>
      </c>
      <c r="B162" s="20" t="s">
        <v>180</v>
      </c>
      <c r="C162" s="26">
        <f>SUM(店舗数一覧_2020!C171-店舗数一覧_2019!C162)</f>
        <v>0</v>
      </c>
      <c r="D162" s="26">
        <f>SUM(店舗数一覧_2020!D171-店舗数一覧_2019!D162)</f>
        <v>0</v>
      </c>
      <c r="E162" s="26">
        <f>SUM(店舗数一覧_2020!E171-店舗数一覧_2019!E162)</f>
        <v>0</v>
      </c>
      <c r="F162" s="26">
        <f>SUM(店舗数一覧_2020!F171-店舗数一覧_2019!F162)</f>
        <v>1</v>
      </c>
      <c r="G162" s="26">
        <f>SUM(店舗数一覧_2020!G171-店舗数一覧_2019!G162)</f>
        <v>0</v>
      </c>
      <c r="H162" s="26">
        <f t="shared" si="4"/>
        <v>1</v>
      </c>
      <c r="I162" s="26"/>
      <c r="J162" s="27">
        <f>IF((店舗数一覧_2019!C162=0),IF(店舗数一覧_2020!C171=0,"-","★"),(店舗数一覧_2020!C171/店舗数一覧_2019!C162)-1)</f>
        <v>0</v>
      </c>
      <c r="K162" s="27">
        <f>IF((店舗数一覧_2019!D162=0),IF(店舗数一覧_2020!D171=0,"-","★"),(店舗数一覧_2020!D171/店舗数一覧_2019!D162)-1)</f>
        <v>0</v>
      </c>
      <c r="L162" s="27">
        <f>IF((店舗数一覧_2019!E162=0),IF(店舗数一覧_2020!E171=0,"-","★"),(店舗数一覧_2020!E171/店舗数一覧_2019!E162)-1)</f>
        <v>0</v>
      </c>
      <c r="M162" s="27">
        <f>IF((店舗数一覧_2019!F162=0),IF(店舗数一覧_2020!F171=0,"-","★"),(店舗数一覧_2020!F171/店舗数一覧_2019!F162)-1)</f>
        <v>1</v>
      </c>
      <c r="N162" s="27" t="str">
        <f>IF((店舗数一覧_2019!G162=0),IF(店舗数一覧_2020!G171=0,"-","★"),(店舗数一覧_2020!G171/店舗数一覧_2019!G162)-1)</f>
        <v>-</v>
      </c>
      <c r="O162" s="27">
        <f>IF((店舗数一覧_2019!H162=0),IF(店舗数一覧_2020!H171=0,"-","★"),(店舗数一覧_2020!H171/店舗数一覧_2019!H162)-1)</f>
        <v>5.555555555555558E-2</v>
      </c>
      <c r="P162" s="26"/>
      <c r="Q162" s="26"/>
      <c r="R162" s="26"/>
      <c r="S162" s="26"/>
      <c r="T162" s="26"/>
      <c r="U162" s="26"/>
      <c r="V162" s="26"/>
      <c r="W162" s="26"/>
      <c r="X162" s="26"/>
    </row>
    <row r="163" spans="1:24">
      <c r="A163" s="19" t="s">
        <v>170</v>
      </c>
      <c r="B163" s="20" t="s">
        <v>181</v>
      </c>
      <c r="C163" s="26">
        <f>SUM(店舗数一覧_2020!C172-店舗数一覧_2019!C163)</f>
        <v>0</v>
      </c>
      <c r="D163" s="26">
        <f>SUM(店舗数一覧_2020!D172-店舗数一覧_2019!D163)</f>
        <v>-1</v>
      </c>
      <c r="E163" s="26">
        <f>SUM(店舗数一覧_2020!E172-店舗数一覧_2019!E163)</f>
        <v>0</v>
      </c>
      <c r="F163" s="26">
        <f>SUM(店舗数一覧_2020!F172-店舗数一覧_2019!F163)</f>
        <v>1</v>
      </c>
      <c r="G163" s="26">
        <f>SUM(店舗数一覧_2020!G172-店舗数一覧_2019!G163)</f>
        <v>0</v>
      </c>
      <c r="H163" s="26">
        <f t="shared" ref="H163:H184" si="5">SUM(C163:G163)</f>
        <v>0</v>
      </c>
      <c r="I163" s="26"/>
      <c r="J163" s="27">
        <f>IF((店舗数一覧_2019!C163=0),IF(店舗数一覧_2020!C172=0,"-","★"),(店舗数一覧_2020!C172/店舗数一覧_2019!C163)-1)</f>
        <v>0</v>
      </c>
      <c r="K163" s="27">
        <f>IF((店舗数一覧_2019!D163=0),IF(店舗数一覧_2020!D172=0,"-","★"),(店舗数一覧_2020!D172/店舗数一覧_2019!D163)-1)</f>
        <v>-0.5</v>
      </c>
      <c r="L163" s="27" t="str">
        <f>IF((店舗数一覧_2019!E163=0),IF(店舗数一覧_2020!E172=0,"-","★"),(店舗数一覧_2020!E172/店舗数一覧_2019!E163)-1)</f>
        <v>-</v>
      </c>
      <c r="M163" s="27" t="str">
        <f>IF((店舗数一覧_2019!F163=0),IF(店舗数一覧_2020!F172=0,"-","★"),(店舗数一覧_2020!F172/店舗数一覧_2019!F163)-1)</f>
        <v>★</v>
      </c>
      <c r="N163" s="27" t="str">
        <f>IF((店舗数一覧_2019!G163=0),IF(店舗数一覧_2020!G172=0,"-","★"),(店舗数一覧_2020!G172/店舗数一覧_2019!G163)-1)</f>
        <v>-</v>
      </c>
      <c r="O163" s="27">
        <f>IF((店舗数一覧_2019!H163=0),IF(店舗数一覧_2020!H172=0,"-","★"),(店舗数一覧_2020!H172/店舗数一覧_2019!H163)-1)</f>
        <v>0</v>
      </c>
      <c r="P163" s="26"/>
      <c r="Q163" s="26"/>
      <c r="R163" s="26"/>
      <c r="S163" s="26"/>
      <c r="T163" s="26"/>
      <c r="U163" s="26"/>
      <c r="V163" s="26"/>
      <c r="W163" s="26"/>
      <c r="X163" s="26"/>
    </row>
    <row r="164" spans="1:24">
      <c r="A164" s="19" t="s">
        <v>170</v>
      </c>
      <c r="B164" s="20" t="s">
        <v>182</v>
      </c>
      <c r="C164" s="26">
        <f>SUM(店舗数一覧_2020!C173-店舗数一覧_2019!C164)</f>
        <v>0</v>
      </c>
      <c r="D164" s="26">
        <f>SUM(店舗数一覧_2020!D173-店舗数一覧_2019!D164)</f>
        <v>0</v>
      </c>
      <c r="E164" s="26">
        <f>SUM(店舗数一覧_2020!E173-店舗数一覧_2019!E164)</f>
        <v>0</v>
      </c>
      <c r="F164" s="26">
        <f>SUM(店舗数一覧_2020!F173-店舗数一覧_2019!F164)</f>
        <v>0</v>
      </c>
      <c r="G164" s="26">
        <f>SUM(店舗数一覧_2020!G173-店舗数一覧_2019!G164)</f>
        <v>0</v>
      </c>
      <c r="H164" s="26">
        <f t="shared" si="5"/>
        <v>0</v>
      </c>
      <c r="I164" s="26"/>
      <c r="J164" s="27">
        <f>IF((店舗数一覧_2019!C164=0),IF(店舗数一覧_2020!C173=0,"-","★"),(店舗数一覧_2020!C173/店舗数一覧_2019!C164)-1)</f>
        <v>0</v>
      </c>
      <c r="K164" s="27" t="str">
        <f>IF((店舗数一覧_2019!D164=0),IF(店舗数一覧_2020!D173=0,"-","★"),(店舗数一覧_2020!D173/店舗数一覧_2019!D164)-1)</f>
        <v>-</v>
      </c>
      <c r="L164" s="27" t="str">
        <f>IF((店舗数一覧_2019!E164=0),IF(店舗数一覧_2020!E173=0,"-","★"),(店舗数一覧_2020!E173/店舗数一覧_2019!E164)-1)</f>
        <v>-</v>
      </c>
      <c r="M164" s="27" t="str">
        <f>IF((店舗数一覧_2019!F164=0),IF(店舗数一覧_2020!F173=0,"-","★"),(店舗数一覧_2020!F173/店舗数一覧_2019!F164)-1)</f>
        <v>-</v>
      </c>
      <c r="N164" s="27" t="str">
        <f>IF((店舗数一覧_2019!G164=0),IF(店舗数一覧_2020!G173=0,"-","★"),(店舗数一覧_2020!G173/店舗数一覧_2019!G164)-1)</f>
        <v>-</v>
      </c>
      <c r="O164" s="27">
        <f>IF((店舗数一覧_2019!H164=0),IF(店舗数一覧_2020!H173=0,"-","★"),(店舗数一覧_2020!H173/店舗数一覧_2019!H164)-1)</f>
        <v>0</v>
      </c>
      <c r="P164" s="26"/>
      <c r="Q164" s="27">
        <f>IF((店舗数一覧_2019!K165=0),IF(店舗数一覧_2020!N174=0,"-","★"),(店舗数一覧_2020!N174/店舗数一覧_2019!K165)-1)</f>
        <v>5.3191489361702038E-2</v>
      </c>
      <c r="R164" s="27">
        <f>IF((店舗数一覧_2019!L165=0),IF(店舗数一覧_2020!O174=0,"-","★"),(店舗数一覧_2020!O174/店舗数一覧_2019!L165)-1)</f>
        <v>1.6666666666666607E-2</v>
      </c>
      <c r="S164" s="27">
        <f>IF((店舗数一覧_2019!M165=0),IF(店舗数一覧_2020!P174=0,"-","★"),(店舗数一覧_2020!P174/店舗数一覧_2019!M165)-1)</f>
        <v>0</v>
      </c>
      <c r="T164" s="27">
        <f>IF((店舗数一覧_2019!N165=0),IF(店舗数一覧_2020!Q174=0,"-","★"),(店舗数一覧_2020!Q174/店舗数一覧_2019!N165)-1)</f>
        <v>0.60000000000000009</v>
      </c>
      <c r="U164" s="27">
        <f>IF((店舗数一覧_2019!O165=0),IF(店舗数一覧_2020!R174=0,"-","★"),(店舗数一覧_2020!R174/店舗数一覧_2019!O165)-1)</f>
        <v>0</v>
      </c>
      <c r="V164" s="27">
        <f>IF((店舗数一覧_2019!P165=0),IF(店舗数一覧_2020!S174=0,"-","★"),(店舗数一覧_2020!S174/店舗数一覧_2019!P165)-1)</f>
        <v>6.4864864864864868E-2</v>
      </c>
      <c r="W164" s="26"/>
      <c r="X164" s="26"/>
    </row>
    <row r="165" spans="1:24">
      <c r="A165" s="19" t="s">
        <v>170</v>
      </c>
      <c r="B165" s="20" t="s">
        <v>183</v>
      </c>
      <c r="C165" s="26">
        <f>SUM(店舗数一覧_2020!C174-店舗数一覧_2019!C165)</f>
        <v>0</v>
      </c>
      <c r="D165" s="26">
        <f>SUM(店舗数一覧_2020!D174-店舗数一覧_2019!D165)</f>
        <v>0</v>
      </c>
      <c r="E165" s="26">
        <f>SUM(店舗数一覧_2020!E174-店舗数一覧_2019!E165)</f>
        <v>0</v>
      </c>
      <c r="F165" s="26">
        <f>SUM(店舗数一覧_2020!F174-店舗数一覧_2019!F165)</f>
        <v>0</v>
      </c>
      <c r="G165" s="26">
        <f>SUM(店舗数一覧_2020!G174-店舗数一覧_2019!G165)</f>
        <v>0</v>
      </c>
      <c r="H165" s="26">
        <f t="shared" si="5"/>
        <v>0</v>
      </c>
      <c r="I165" s="26"/>
      <c r="J165" s="27">
        <f>IF((店舗数一覧_2019!C165=0),IF(店舗数一覧_2020!C174=0,"-","★"),(店舗数一覧_2020!C174/店舗数一覧_2019!C165)-1)</f>
        <v>0</v>
      </c>
      <c r="K165" s="27" t="str">
        <f>IF((店舗数一覧_2019!D165=0),IF(店舗数一覧_2020!D174=0,"-","★"),(店舗数一覧_2020!D174/店舗数一覧_2019!D165)-1)</f>
        <v>-</v>
      </c>
      <c r="L165" s="27" t="str">
        <f>IF((店舗数一覧_2019!E165=0),IF(店舗数一覧_2020!E174=0,"-","★"),(店舗数一覧_2020!E174/店舗数一覧_2019!E165)-1)</f>
        <v>-</v>
      </c>
      <c r="M165" s="27" t="str">
        <f>IF((店舗数一覧_2019!F165=0),IF(店舗数一覧_2020!F174=0,"-","★"),(店舗数一覧_2020!F174/店舗数一覧_2019!F165)-1)</f>
        <v>-</v>
      </c>
      <c r="N165" s="27" t="str">
        <f>IF((店舗数一覧_2019!G165=0),IF(店舗数一覧_2020!G174=0,"-","★"),(店舗数一覧_2020!G174/店舗数一覧_2019!G165)-1)</f>
        <v>-</v>
      </c>
      <c r="O165" s="27">
        <f>IF((店舗数一覧_2019!H165=0),IF(店舗数一覧_2020!H174=0,"-","★"),(店舗数一覧_2020!H174/店舗数一覧_2019!H165)-1)</f>
        <v>0</v>
      </c>
      <c r="P165" s="26"/>
      <c r="Q165" s="26">
        <f>SUM(C153:C165)</f>
        <v>5</v>
      </c>
      <c r="R165" s="26">
        <f>SUM(D153:D165)</f>
        <v>1</v>
      </c>
      <c r="S165" s="26">
        <f>SUM(E153:E165)</f>
        <v>0</v>
      </c>
      <c r="T165" s="26">
        <f>SUM(F153:F165)</f>
        <v>6</v>
      </c>
      <c r="U165" s="26">
        <f>SUM(G153:G165)</f>
        <v>0</v>
      </c>
      <c r="V165" s="26">
        <f>SUM(Q165:U165)</f>
        <v>12</v>
      </c>
      <c r="W165" s="26"/>
      <c r="X165" s="26"/>
    </row>
    <row r="166" spans="1:24">
      <c r="A166" s="19" t="s">
        <v>185</v>
      </c>
      <c r="B166" s="20" t="s">
        <v>186</v>
      </c>
      <c r="C166" s="26">
        <f>SUM(店舗数一覧_2020!C176-店舗数一覧_2019!C166)</f>
        <v>18</v>
      </c>
      <c r="D166" s="26">
        <f>SUM(店舗数一覧_2020!D176-店舗数一覧_2019!D166)</f>
        <v>8</v>
      </c>
      <c r="E166" s="26">
        <f>SUM(店舗数一覧_2020!E176-店舗数一覧_2019!E166)</f>
        <v>-1</v>
      </c>
      <c r="F166" s="26">
        <f>SUM(店舗数一覧_2020!F176-店舗数一覧_2019!F166)</f>
        <v>5</v>
      </c>
      <c r="G166" s="26">
        <f>SUM(店舗数一覧_2020!G176-店舗数一覧_2019!G166)</f>
        <v>0</v>
      </c>
      <c r="H166" s="26">
        <f t="shared" si="5"/>
        <v>30</v>
      </c>
      <c r="I166" s="26"/>
      <c r="J166" s="27">
        <f>IF((店舗数一覧_2019!C166=0),IF(店舗数一覧_2020!C179=0,"-","★"),(店舗数一覧_2020!C179/店舗数一覧_2019!C166)-1)</f>
        <v>0</v>
      </c>
      <c r="K166" s="27">
        <f>IF((店舗数一覧_2019!D166=0),IF(店舗数一覧_2020!D179=0,"-","★"),(店舗数一覧_2020!D179/店舗数一覧_2019!D166)-1)</f>
        <v>0</v>
      </c>
      <c r="L166" s="27">
        <f>IF((店舗数一覧_2019!E166=0),IF(店舗数一覧_2020!E179=0,"-","★"),(店舗数一覧_2020!E179/店舗数一覧_2019!E166)-1)</f>
        <v>0</v>
      </c>
      <c r="M166" s="27" t="str">
        <f>IF((店舗数一覧_2019!F166=0),IF(店舗数一覧_2020!F179=0,"-","★"),(店舗数一覧_2020!F179/店舗数一覧_2019!F166)-1)</f>
        <v>-</v>
      </c>
      <c r="N166" s="27">
        <f>IF((店舗数一覧_2019!G166=0),IF(店舗数一覧_2020!G179=0,"-","★"),(店舗数一覧_2020!G179/店舗数一覧_2019!G166)-1)</f>
        <v>0</v>
      </c>
      <c r="O166" s="27">
        <f>IF((店舗数一覧_2019!H166=0),IF(店舗数一覧_2020!H179=0,"-","★"),(店舗数一覧_2020!H179/店舗数一覧_2019!H166)-1)</f>
        <v>0</v>
      </c>
      <c r="P166" s="26"/>
      <c r="Q166" s="26"/>
      <c r="R166" s="26"/>
      <c r="S166" s="26"/>
      <c r="T166" s="26"/>
      <c r="U166" s="26"/>
      <c r="V166" s="26"/>
      <c r="W166" s="26"/>
      <c r="X166" s="26"/>
    </row>
    <row r="167" spans="1:24">
      <c r="A167" s="19" t="s">
        <v>185</v>
      </c>
      <c r="B167" s="21" t="s">
        <v>187</v>
      </c>
      <c r="C167" s="26">
        <f>SUM(店舗数一覧_2020!C177-店舗数一覧_2019!C167)</f>
        <v>36</v>
      </c>
      <c r="D167" s="26">
        <f>SUM(店舗数一覧_2020!D177-店舗数一覧_2019!D167)</f>
        <v>23</v>
      </c>
      <c r="E167" s="26">
        <f>SUM(店舗数一覧_2020!E177-店舗数一覧_2019!E167)</f>
        <v>3</v>
      </c>
      <c r="F167" s="26">
        <f>SUM(店舗数一覧_2020!F177-店舗数一覧_2019!F167)</f>
        <v>4</v>
      </c>
      <c r="G167" s="26">
        <f>SUM(店舗数一覧_2020!G177-店舗数一覧_2019!G167)</f>
        <v>2</v>
      </c>
      <c r="H167" s="26">
        <f t="shared" si="5"/>
        <v>68</v>
      </c>
      <c r="I167" s="26"/>
      <c r="J167" s="27">
        <f>IF((店舗数一覧_2019!C167=0),IF(店舗数一覧_2020!C180=0,"-","★"),(店舗数一覧_2020!C180/店舗数一覧_2019!C167)-1)</f>
        <v>1</v>
      </c>
      <c r="K167" s="27">
        <f>IF((店舗数一覧_2019!D167=0),IF(店舗数一覧_2020!D180=0,"-","★"),(店舗数一覧_2020!D180/店舗数一覧_2019!D167)-1)</f>
        <v>-1</v>
      </c>
      <c r="L167" s="27" t="str">
        <f>IF((店舗数一覧_2019!E167=0),IF(店舗数一覧_2020!E180=0,"-","★"),(店舗数一覧_2020!E180/店舗数一覧_2019!E167)-1)</f>
        <v>-</v>
      </c>
      <c r="M167" s="27">
        <f>IF((店舗数一覧_2019!F167=0),IF(店舗数一覧_2020!F180=0,"-","★"),(店舗数一覧_2020!F180/店舗数一覧_2019!F167)-1)</f>
        <v>0</v>
      </c>
      <c r="N167" s="27" t="str">
        <f>IF((店舗数一覧_2019!G167=0),IF(店舗数一覧_2020!G180=0,"-","★"),(店舗数一覧_2020!G180/店舗数一覧_2019!G167)-1)</f>
        <v>-</v>
      </c>
      <c r="O167" s="27">
        <f>IF((店舗数一覧_2019!H167=0),IF(店舗数一覧_2020!H180=0,"-","★"),(店舗数一覧_2020!H180/店舗数一覧_2019!H167)-1)</f>
        <v>0</v>
      </c>
      <c r="P167" s="26"/>
      <c r="Q167" s="26"/>
      <c r="R167" s="26"/>
      <c r="S167" s="26"/>
      <c r="T167" s="26"/>
      <c r="U167" s="26"/>
      <c r="V167" s="26"/>
      <c r="W167" s="26"/>
      <c r="X167" s="26"/>
    </row>
    <row r="168" spans="1:24">
      <c r="A168" s="19" t="s">
        <v>185</v>
      </c>
      <c r="B168" s="20" t="s">
        <v>188</v>
      </c>
      <c r="C168" s="26">
        <f>SUM(店舗数一覧_2020!C179-店舗数一覧_2019!C168)</f>
        <v>-10</v>
      </c>
      <c r="D168" s="26">
        <f>SUM(店舗数一覧_2020!D179-店舗数一覧_2019!D168)</f>
        <v>-5</v>
      </c>
      <c r="E168" s="26">
        <f>SUM(店舗数一覧_2020!E179-店舗数一覧_2019!E168)</f>
        <v>2</v>
      </c>
      <c r="F168" s="26">
        <f>SUM(店舗数一覧_2020!F179-店舗数一覧_2019!F168)</f>
        <v>-3</v>
      </c>
      <c r="G168" s="26">
        <f>SUM(店舗数一覧_2020!G179-店舗数一覧_2019!G168)</f>
        <v>0</v>
      </c>
      <c r="H168" s="26">
        <f t="shared" si="5"/>
        <v>-16</v>
      </c>
      <c r="I168" s="26"/>
      <c r="J168" s="27">
        <f>IF((店舗数一覧_2019!C168=0),IF(店舗数一覧_2020!C181=0,"-","★"),(店舗数一覧_2020!C181/店舗数一覧_2019!C168)-1)</f>
        <v>0</v>
      </c>
      <c r="K168" s="27">
        <f>IF((店舗数一覧_2019!D168=0),IF(店舗数一覧_2020!D181=0,"-","★"),(店舗数一覧_2020!D181/店舗数一覧_2019!D168)-1)</f>
        <v>9.0909090909090828E-2</v>
      </c>
      <c r="L168" s="27" t="str">
        <f>IF((店舗数一覧_2019!E168=0),IF(店舗数一覧_2020!E181=0,"-","★"),(店舗数一覧_2020!E181/店舗数一覧_2019!E168)-1)</f>
        <v>-</v>
      </c>
      <c r="M168" s="27">
        <f>IF((店舗数一覧_2019!F168=0),IF(店舗数一覧_2020!F181=0,"-","★"),(店舗数一覧_2020!F181/店舗数一覧_2019!F168)-1)</f>
        <v>0</v>
      </c>
      <c r="N168" s="27">
        <f>IF((店舗数一覧_2019!G168=0),IF(店舗数一覧_2020!G181=0,"-","★"),(店舗数一覧_2020!G181/店舗数一覧_2019!G168)-1)</f>
        <v>0</v>
      </c>
      <c r="O168" s="27">
        <f>IF((店舗数一覧_2019!H168=0),IF(店舗数一覧_2020!H181=0,"-","★"),(店舗数一覧_2020!H181/店舗数一覧_2019!H168)-1)</f>
        <v>3.0303030303030276E-2</v>
      </c>
      <c r="P168" s="26"/>
      <c r="Q168" s="26"/>
      <c r="R168" s="26"/>
      <c r="S168" s="26"/>
      <c r="T168" s="26"/>
      <c r="U168" s="26"/>
      <c r="V168" s="26"/>
      <c r="W168" s="26"/>
      <c r="X168" s="26"/>
    </row>
    <row r="169" spans="1:24">
      <c r="A169" s="19" t="s">
        <v>185</v>
      </c>
      <c r="B169" s="20" t="s">
        <v>189</v>
      </c>
      <c r="C169" s="26">
        <f>SUM(店舗数一覧_2020!C180-店舗数一覧_2019!C169)</f>
        <v>0</v>
      </c>
      <c r="D169" s="26">
        <f>SUM(店舗数一覧_2020!D180-店舗数一覧_2019!D169)</f>
        <v>-1</v>
      </c>
      <c r="E169" s="26">
        <f>SUM(店舗数一覧_2020!E180-店舗数一覧_2019!E169)</f>
        <v>0</v>
      </c>
      <c r="F169" s="26">
        <f>SUM(店舗数一覧_2020!F180-店舗数一覧_2019!F169)</f>
        <v>0</v>
      </c>
      <c r="G169" s="26">
        <f>SUM(店舗数一覧_2020!G180-店舗数一覧_2019!G169)</f>
        <v>0</v>
      </c>
      <c r="H169" s="26">
        <f t="shared" si="5"/>
        <v>-1</v>
      </c>
      <c r="I169" s="26"/>
      <c r="J169" s="27">
        <f>IF((店舗数一覧_2019!C169=0),IF(店舗数一覧_2020!C182=0,"-","★"),(店舗数一覧_2020!C182/店舗数一覧_2019!C169)-1)</f>
        <v>0</v>
      </c>
      <c r="K169" s="27">
        <f>IF((店舗数一覧_2019!D169=0),IF(店舗数一覧_2020!D182=0,"-","★"),(店舗数一覧_2020!D182/店舗数一覧_2019!D169)-1)</f>
        <v>0</v>
      </c>
      <c r="L169" s="27" t="str">
        <f>IF((店舗数一覧_2019!E169=0),IF(店舗数一覧_2020!E182=0,"-","★"),(店舗数一覧_2020!E182/店舗数一覧_2019!E169)-1)</f>
        <v>-</v>
      </c>
      <c r="M169" s="27">
        <f>IF((店舗数一覧_2019!F169=0),IF(店舗数一覧_2020!F182=0,"-","★"),(店舗数一覧_2020!F182/店舗数一覧_2019!F169)-1)</f>
        <v>0</v>
      </c>
      <c r="N169" s="27" t="str">
        <f>IF((店舗数一覧_2019!G169=0),IF(店舗数一覧_2020!G182=0,"-","★"),(店舗数一覧_2020!G182/店舗数一覧_2019!G169)-1)</f>
        <v>-</v>
      </c>
      <c r="O169" s="27">
        <f>IF((店舗数一覧_2019!H169=0),IF(店舗数一覧_2020!H182=0,"-","★"),(店舗数一覧_2020!H182/店舗数一覧_2019!H169)-1)</f>
        <v>0</v>
      </c>
      <c r="P169" s="26"/>
      <c r="Q169" s="26"/>
      <c r="R169" s="26"/>
      <c r="S169" s="26"/>
      <c r="T169" s="26"/>
      <c r="U169" s="26"/>
      <c r="V169" s="26"/>
      <c r="W169" s="26"/>
      <c r="X169" s="26"/>
    </row>
    <row r="170" spans="1:24">
      <c r="A170" s="19" t="s">
        <v>185</v>
      </c>
      <c r="B170" s="25" t="s">
        <v>190</v>
      </c>
      <c r="C170" s="26">
        <f>SUM(店舗数一覧_2020!C181-店舗数一覧_2019!C170)</f>
        <v>17</v>
      </c>
      <c r="D170" s="26">
        <f>SUM(店舗数一覧_2020!D181-店舗数一覧_2019!D170)</f>
        <v>11</v>
      </c>
      <c r="E170" s="26">
        <f>SUM(店舗数一覧_2020!E181-店舗数一覧_2019!E170)</f>
        <v>0</v>
      </c>
      <c r="F170" s="26">
        <f>SUM(店舗数一覧_2020!F181-店舗数一覧_2019!F170)</f>
        <v>3</v>
      </c>
      <c r="G170" s="26">
        <f>SUM(店舗数一覧_2020!G181-店舗数一覧_2019!G170)</f>
        <v>1</v>
      </c>
      <c r="H170" s="26">
        <f t="shared" si="5"/>
        <v>32</v>
      </c>
      <c r="I170" s="26"/>
      <c r="J170" s="27">
        <f>IF((店舗数一覧_2019!C170=0),IF(店舗数一覧_2020!C183=0,"-","★"),(店舗数一覧_2020!C183/店舗数一覧_2019!C170)-1)</f>
        <v>0</v>
      </c>
      <c r="K170" s="27">
        <f>IF((店舗数一覧_2019!D170=0),IF(店舗数一覧_2020!D183=0,"-","★"),(店舗数一覧_2020!D183/店舗数一覧_2019!D170)-1)</f>
        <v>0</v>
      </c>
      <c r="L170" s="27" t="str">
        <f>IF((店舗数一覧_2019!E170=0),IF(店舗数一覧_2020!E183=0,"-","★"),(店舗数一覧_2020!E183/店舗数一覧_2019!E170)-1)</f>
        <v>-</v>
      </c>
      <c r="M170" s="27" t="str">
        <f>IF((店舗数一覧_2019!F170=0),IF(店舗数一覧_2020!F183=0,"-","★"),(店舗数一覧_2020!F183/店舗数一覧_2019!F170)-1)</f>
        <v>-</v>
      </c>
      <c r="N170" s="27" t="str">
        <f>IF((店舗数一覧_2019!G170=0),IF(店舗数一覧_2020!G183=0,"-","★"),(店舗数一覧_2020!G183/店舗数一覧_2019!G170)-1)</f>
        <v>-</v>
      </c>
      <c r="O170" s="27">
        <f>IF((店舗数一覧_2019!H170=0),IF(店舗数一覧_2020!H183=0,"-","★"),(店舗数一覧_2020!H183/店舗数一覧_2019!H170)-1)</f>
        <v>0</v>
      </c>
      <c r="P170" s="26"/>
      <c r="Q170" s="26"/>
      <c r="R170" s="26"/>
      <c r="S170" s="26"/>
      <c r="T170" s="26"/>
      <c r="U170" s="26"/>
      <c r="V170" s="26"/>
      <c r="W170" s="26"/>
      <c r="X170" s="26"/>
    </row>
    <row r="171" spans="1:24">
      <c r="A171" s="19" t="s">
        <v>185</v>
      </c>
      <c r="B171" s="25" t="s">
        <v>191</v>
      </c>
      <c r="C171" s="26">
        <f>SUM(店舗数一覧_2020!C182-店舗数一覧_2019!C171)</f>
        <v>1</v>
      </c>
      <c r="D171" s="26">
        <f>SUM(店舗数一覧_2020!D182-店舗数一覧_2019!D171)</f>
        <v>0</v>
      </c>
      <c r="E171" s="26">
        <f>SUM(店舗数一覧_2020!E182-店舗数一覧_2019!E171)</f>
        <v>0</v>
      </c>
      <c r="F171" s="26">
        <f>SUM(店舗数一覧_2020!F182-店舗数一覧_2019!F171)</f>
        <v>1</v>
      </c>
      <c r="G171" s="26">
        <f>SUM(店舗数一覧_2020!G182-店舗数一覧_2019!G171)</f>
        <v>0</v>
      </c>
      <c r="H171" s="26">
        <f t="shared" si="5"/>
        <v>2</v>
      </c>
      <c r="I171" s="26"/>
      <c r="J171" s="27">
        <f>IF((店舗数一覧_2019!C171=0),IF(店舗数一覧_2020!C184=0,"-","★"),(店舗数一覧_2020!C184/店舗数一覧_2019!C171)-1)</f>
        <v>0</v>
      </c>
      <c r="K171" s="27">
        <f>IF((店舗数一覧_2019!D171=0),IF(店舗数一覧_2020!D184=0,"-","★"),(店舗数一覧_2020!D184/店舗数一覧_2019!D171)-1)</f>
        <v>0</v>
      </c>
      <c r="L171" s="27" t="str">
        <f>IF((店舗数一覧_2019!E171=0),IF(店舗数一覧_2020!E184=0,"-","★"),(店舗数一覧_2020!E184/店舗数一覧_2019!E171)-1)</f>
        <v>-</v>
      </c>
      <c r="M171" s="27" t="str">
        <f>IF((店舗数一覧_2019!F171=0),IF(店舗数一覧_2020!F184=0,"-","★"),(店舗数一覧_2020!F184/店舗数一覧_2019!F171)-1)</f>
        <v>-</v>
      </c>
      <c r="N171" s="27" t="str">
        <f>IF((店舗数一覧_2019!G171=0),IF(店舗数一覧_2020!G184=0,"-","★"),(店舗数一覧_2020!G184/店舗数一覧_2019!G171)-1)</f>
        <v>-</v>
      </c>
      <c r="O171" s="27">
        <f>IF((店舗数一覧_2019!H171=0),IF(店舗数一覧_2020!H184=0,"-","★"),(店舗数一覧_2020!H184/店舗数一覧_2019!H171)-1)</f>
        <v>0</v>
      </c>
      <c r="P171" s="26"/>
      <c r="Q171" s="26"/>
      <c r="R171" s="26"/>
      <c r="S171" s="26"/>
      <c r="T171" s="26"/>
      <c r="U171" s="26"/>
      <c r="V171" s="26"/>
      <c r="W171" s="26"/>
      <c r="X171" s="26"/>
    </row>
    <row r="172" spans="1:24">
      <c r="A172" s="19" t="s">
        <v>185</v>
      </c>
      <c r="B172" s="20" t="s">
        <v>192</v>
      </c>
      <c r="C172" s="26">
        <f>SUM(店舗数一覧_2020!C183-店舗数一覧_2019!C172)</f>
        <v>-1</v>
      </c>
      <c r="D172" s="26">
        <f>SUM(店舗数一覧_2020!D183-店舗数一覧_2019!D172)</f>
        <v>0</v>
      </c>
      <c r="E172" s="26">
        <f>SUM(店舗数一覧_2020!E183-店舗数一覧_2019!E172)</f>
        <v>0</v>
      </c>
      <c r="F172" s="26">
        <f>SUM(店舗数一覧_2020!F183-店舗数一覧_2019!F172)</f>
        <v>0</v>
      </c>
      <c r="G172" s="26">
        <f>SUM(店舗数一覧_2020!G183-店舗数一覧_2019!G172)</f>
        <v>0</v>
      </c>
      <c r="H172" s="26">
        <f t="shared" si="5"/>
        <v>-1</v>
      </c>
      <c r="I172" s="26"/>
      <c r="J172" s="27">
        <f>IF((店舗数一覧_2019!C172=0),IF(店舗数一覧_2020!C185=0,"-","★"),(店舗数一覧_2020!C185/店舗数一覧_2019!C172)-1)</f>
        <v>0</v>
      </c>
      <c r="K172" s="27">
        <f>IF((店舗数一覧_2019!D172=0),IF(店舗数一覧_2020!D185=0,"-","★"),(店舗数一覧_2020!D185/店舗数一覧_2019!D172)-1)</f>
        <v>0</v>
      </c>
      <c r="L172" s="27" t="str">
        <f>IF((店舗数一覧_2019!E172=0),IF(店舗数一覧_2020!E185=0,"-","★"),(店舗数一覧_2020!E185/店舗数一覧_2019!E172)-1)</f>
        <v>-</v>
      </c>
      <c r="M172" s="27" t="str">
        <f>IF((店舗数一覧_2019!F172=0),IF(店舗数一覧_2020!F185=0,"-","★"),(店舗数一覧_2020!F185/店舗数一覧_2019!F172)-1)</f>
        <v>-</v>
      </c>
      <c r="N172" s="27" t="str">
        <f>IF((店舗数一覧_2019!G172=0),IF(店舗数一覧_2020!G185=0,"-","★"),(店舗数一覧_2020!G185/店舗数一覧_2019!G172)-1)</f>
        <v>-</v>
      </c>
      <c r="O172" s="27">
        <f>IF((店舗数一覧_2019!H172=0),IF(店舗数一覧_2020!H185=0,"-","★"),(店舗数一覧_2020!H185/店舗数一覧_2019!H172)-1)</f>
        <v>0</v>
      </c>
      <c r="P172" s="26"/>
      <c r="Q172" s="26"/>
      <c r="R172" s="26"/>
      <c r="S172" s="26"/>
      <c r="T172" s="26"/>
      <c r="U172" s="26"/>
      <c r="V172" s="26"/>
      <c r="W172" s="26"/>
      <c r="X172" s="26"/>
    </row>
    <row r="173" spans="1:24">
      <c r="A173" s="19" t="s">
        <v>185</v>
      </c>
      <c r="B173" s="20" t="s">
        <v>193</v>
      </c>
      <c r="C173" s="26">
        <f>SUM(店舗数一覧_2020!C184-店舗数一覧_2019!C173)</f>
        <v>-3</v>
      </c>
      <c r="D173" s="26">
        <f>SUM(店舗数一覧_2020!D184-店舗数一覧_2019!D173)</f>
        <v>0</v>
      </c>
      <c r="E173" s="26">
        <f>SUM(店舗数一覧_2020!E184-店舗数一覧_2019!E173)</f>
        <v>0</v>
      </c>
      <c r="F173" s="26">
        <f>SUM(店舗数一覧_2020!F184-店舗数一覧_2019!F173)</f>
        <v>-2</v>
      </c>
      <c r="G173" s="26">
        <f>SUM(店舗数一覧_2020!G184-店舗数一覧_2019!G173)</f>
        <v>0</v>
      </c>
      <c r="H173" s="26">
        <f t="shared" si="5"/>
        <v>-5</v>
      </c>
      <c r="I173" s="26"/>
      <c r="J173" s="27">
        <f>IF((店舗数一覧_2019!C173=0),IF(店舗数一覧_2020!C186=0,"-","★"),(店舗数一覧_2020!C186/店舗数一覧_2019!C173)-1)</f>
        <v>0.25</v>
      </c>
      <c r="K173" s="27">
        <f>IF((店舗数一覧_2019!D173=0),IF(店舗数一覧_2020!D186=0,"-","★"),(店舗数一覧_2020!D186/店舗数一覧_2019!D173)-1)</f>
        <v>0</v>
      </c>
      <c r="L173" s="27" t="str">
        <f>IF((店舗数一覧_2019!E173=0),IF(店舗数一覧_2020!E186=0,"-","★"),(店舗数一覧_2020!E186/店舗数一覧_2019!E173)-1)</f>
        <v>-</v>
      </c>
      <c r="M173" s="27">
        <f>IF((店舗数一覧_2019!F173=0),IF(店舗数一覧_2020!F186=0,"-","★"),(店舗数一覧_2020!F186/店舗数一覧_2019!F173)-1)</f>
        <v>0</v>
      </c>
      <c r="N173" s="27" t="str">
        <f>IF((店舗数一覧_2019!G173=0),IF(店舗数一覧_2020!G186=0,"-","★"),(店舗数一覧_2020!G186/店舗数一覧_2019!G173)-1)</f>
        <v>-</v>
      </c>
      <c r="O173" s="27">
        <f>IF((店舗数一覧_2019!H173=0),IF(店舗数一覧_2020!H186=0,"-","★"),(店舗数一覧_2020!H186/店舗数一覧_2019!H173)-1)</f>
        <v>0.14285714285714279</v>
      </c>
      <c r="P173" s="26"/>
      <c r="Q173" s="26"/>
      <c r="R173" s="26"/>
      <c r="S173" s="26"/>
      <c r="T173" s="26"/>
      <c r="U173" s="26"/>
      <c r="V173" s="26"/>
      <c r="W173" s="26"/>
      <c r="X173" s="26"/>
    </row>
    <row r="174" spans="1:24">
      <c r="A174" s="19" t="s">
        <v>185</v>
      </c>
      <c r="B174" s="20" t="s">
        <v>194</v>
      </c>
      <c r="C174" s="26">
        <f>SUM(店舗数一覧_2020!C185-店舗数一覧_2019!C174)</f>
        <v>-7</v>
      </c>
      <c r="D174" s="26">
        <f>SUM(店舗数一覧_2020!D185-店舗数一覧_2019!D174)</f>
        <v>-6</v>
      </c>
      <c r="E174" s="26">
        <f>SUM(店舗数一覧_2020!E185-店舗数一覧_2019!E174)</f>
        <v>0</v>
      </c>
      <c r="F174" s="26">
        <f>SUM(店舗数一覧_2020!F185-店舗数一覧_2019!F174)</f>
        <v>-1</v>
      </c>
      <c r="G174" s="26">
        <f>SUM(店舗数一覧_2020!G185-店舗数一覧_2019!G174)</f>
        <v>0</v>
      </c>
      <c r="H174" s="26">
        <f t="shared" si="5"/>
        <v>-14</v>
      </c>
      <c r="I174" s="26"/>
      <c r="J174" s="27">
        <f>IF((店舗数一覧_2019!C174=0),IF(店舗数一覧_2020!C187=0,"-","★"),(店舗数一覧_2020!C187/店舗数一覧_2019!C174)-1)</f>
        <v>0</v>
      </c>
      <c r="K174" s="27">
        <f>IF((店舗数一覧_2019!D174=0),IF(店舗数一覧_2020!D187=0,"-","★"),(店舗数一覧_2020!D187/店舗数一覧_2019!D174)-1)</f>
        <v>0</v>
      </c>
      <c r="L174" s="27" t="str">
        <f>IF((店舗数一覧_2019!E174=0),IF(店舗数一覧_2020!E187=0,"-","★"),(店舗数一覧_2020!E187/店舗数一覧_2019!E174)-1)</f>
        <v>-</v>
      </c>
      <c r="M174" s="27">
        <f>IF((店舗数一覧_2019!F174=0),IF(店舗数一覧_2020!F187=0,"-","★"),(店舗数一覧_2020!F187/店舗数一覧_2019!F174)-1)</f>
        <v>0</v>
      </c>
      <c r="N174" s="27" t="str">
        <f>IF((店舗数一覧_2019!G174=0),IF(店舗数一覧_2020!G187=0,"-","★"),(店舗数一覧_2020!G187/店舗数一覧_2019!G174)-1)</f>
        <v>-</v>
      </c>
      <c r="O174" s="27">
        <f>IF((店舗数一覧_2019!H174=0),IF(店舗数一覧_2020!H187=0,"-","★"),(店舗数一覧_2020!H187/店舗数一覧_2019!H174)-1)</f>
        <v>0</v>
      </c>
      <c r="P174" s="26"/>
      <c r="Q174" s="26"/>
      <c r="R174" s="26"/>
      <c r="S174" s="26"/>
      <c r="T174" s="26"/>
      <c r="U174" s="26"/>
      <c r="V174" s="26"/>
      <c r="W174" s="26"/>
      <c r="X174" s="26"/>
    </row>
    <row r="175" spans="1:24">
      <c r="A175" s="19" t="s">
        <v>185</v>
      </c>
      <c r="B175" s="20" t="s">
        <v>195</v>
      </c>
      <c r="C175" s="26">
        <f>SUM(店舗数一覧_2020!C186-店舗数一覧_2019!C175)</f>
        <v>-21</v>
      </c>
      <c r="D175" s="26">
        <f>SUM(店舗数一覧_2020!D186-店舗数一覧_2019!D175)</f>
        <v>-18</v>
      </c>
      <c r="E175" s="26">
        <f>SUM(店舗数一覧_2020!E186-店舗数一覧_2019!E175)</f>
        <v>-2</v>
      </c>
      <c r="F175" s="26">
        <f>SUM(店舗数一覧_2020!F186-店舗数一覧_2019!F175)</f>
        <v>-7</v>
      </c>
      <c r="G175" s="26">
        <f>SUM(店舗数一覧_2020!G186-店舗数一覧_2019!G175)</f>
        <v>0</v>
      </c>
      <c r="H175" s="26">
        <f t="shared" si="5"/>
        <v>-48</v>
      </c>
      <c r="I175" s="26"/>
      <c r="J175" s="27">
        <f>IF((店舗数一覧_2019!C175=0),IF(店舗数一覧_2020!C188=0,"-","★"),(店舗数一覧_2020!C188/店舗数一覧_2019!C175)-1)</f>
        <v>0.15384615384615374</v>
      </c>
      <c r="K175" s="27">
        <f>IF((店舗数一覧_2019!D175=0),IF(店舗数一覧_2020!D188=0,"-","★"),(店舗数一覧_2020!D188/店舗数一覧_2019!D175)-1)</f>
        <v>5.2631578947368363E-2</v>
      </c>
      <c r="L175" s="27">
        <f>IF((店舗数一覧_2019!E175=0),IF(店舗数一覧_2020!E188=0,"-","★"),(店舗数一覧_2020!E188/店舗数一覧_2019!E175)-1)</f>
        <v>0</v>
      </c>
      <c r="M175" s="27">
        <f>IF((店舗数一覧_2019!F175=0),IF(店舗数一覧_2020!F188=0,"-","★"),(店舗数一覧_2020!F188/店舗数一覧_2019!F175)-1)</f>
        <v>0</v>
      </c>
      <c r="N175" s="27" t="str">
        <f>IF((店舗数一覧_2019!G175=0),IF(店舗数一覧_2020!G188=0,"-","★"),(店舗数一覧_2020!G188/店舗数一覧_2019!G175)-1)</f>
        <v>-</v>
      </c>
      <c r="O175" s="27">
        <f>IF((店舗数一覧_2019!H175=0),IF(店舗数一覧_2020!H188=0,"-","★"),(店舗数一覧_2020!H188/店舗数一覧_2019!H175)-1)</f>
        <v>8.9285714285714191E-2</v>
      </c>
      <c r="P175" s="26"/>
      <c r="Q175" s="26"/>
      <c r="R175" s="26"/>
      <c r="S175" s="26"/>
      <c r="T175" s="26"/>
      <c r="U175" s="26"/>
      <c r="V175" s="26"/>
      <c r="W175" s="26"/>
      <c r="X175" s="26"/>
    </row>
    <row r="176" spans="1:24">
      <c r="A176" s="19" t="s">
        <v>185</v>
      </c>
      <c r="B176" s="20" t="s">
        <v>196</v>
      </c>
      <c r="C176" s="26">
        <f>SUM(店舗数一覧_2020!C187-店舗数一覧_2019!C176)</f>
        <v>7</v>
      </c>
      <c r="D176" s="26">
        <f>SUM(店舗数一覧_2020!D187-店舗数一覧_2019!D176)</f>
        <v>6</v>
      </c>
      <c r="E176" s="26">
        <f>SUM(店舗数一覧_2020!E187-店舗数一覧_2019!E176)</f>
        <v>-1</v>
      </c>
      <c r="F176" s="26">
        <f>SUM(店舗数一覧_2020!F187-店舗数一覧_2019!F176)</f>
        <v>1</v>
      </c>
      <c r="G176" s="26">
        <f>SUM(店舗数一覧_2020!G187-店舗数一覧_2019!G176)</f>
        <v>-1</v>
      </c>
      <c r="H176" s="26">
        <f t="shared" si="5"/>
        <v>12</v>
      </c>
      <c r="I176" s="26"/>
      <c r="J176" s="27">
        <f>IF((店舗数一覧_2019!C176=0),IF(店舗数一覧_2020!C189=0,"-","★"),(店舗数一覧_2020!C189/店舗数一覧_2019!C176)-1)</f>
        <v>0</v>
      </c>
      <c r="K176" s="27">
        <f>IF((店舗数一覧_2019!D176=0),IF(店舗数一覧_2020!D189=0,"-","★"),(店舗数一覧_2020!D189/店舗数一覧_2019!D176)-1)</f>
        <v>0</v>
      </c>
      <c r="L176" s="27">
        <f>IF((店舗数一覧_2019!E176=0),IF(店舗数一覧_2020!E189=0,"-","★"),(店舗数一覧_2020!E189/店舗数一覧_2019!E176)-1)</f>
        <v>0</v>
      </c>
      <c r="M176" s="27" t="str">
        <f>IF((店舗数一覧_2019!F176=0),IF(店舗数一覧_2020!F189=0,"-","★"),(店舗数一覧_2020!F189/店舗数一覧_2019!F176)-1)</f>
        <v>-</v>
      </c>
      <c r="N176" s="27">
        <f>IF((店舗数一覧_2019!G176=0),IF(店舗数一覧_2020!G189=0,"-","★"),(店舗数一覧_2020!G189/店舗数一覧_2019!G176)-1)</f>
        <v>0</v>
      </c>
      <c r="O176" s="27">
        <f>IF((店舗数一覧_2019!H176=0),IF(店舗数一覧_2020!H189=0,"-","★"),(店舗数一覧_2020!H189/店舗数一覧_2019!H176)-1)</f>
        <v>0</v>
      </c>
      <c r="P176" s="26"/>
      <c r="Q176" s="26"/>
      <c r="R176" s="26"/>
      <c r="S176" s="26"/>
      <c r="T176" s="26"/>
      <c r="U176" s="26"/>
      <c r="V176" s="26"/>
      <c r="W176" s="26"/>
      <c r="X176" s="26"/>
    </row>
    <row r="177" spans="1:24">
      <c r="A177" s="19" t="s">
        <v>185</v>
      </c>
      <c r="B177" s="32" t="s">
        <v>197</v>
      </c>
      <c r="C177" s="26">
        <f>SUM(店舗数一覧_2020!C188-店舗数一覧_2019!C177)</f>
        <v>27</v>
      </c>
      <c r="D177" s="26">
        <f>SUM(店舗数一覧_2020!D188-店舗数一覧_2019!D177)</f>
        <v>19</v>
      </c>
      <c r="E177" s="26">
        <f>SUM(店舗数一覧_2020!E188-店舗数一覧_2019!E177)</f>
        <v>1</v>
      </c>
      <c r="F177" s="26">
        <f>SUM(店舗数一覧_2020!F188-店舗数一覧_2019!F177)</f>
        <v>6</v>
      </c>
      <c r="G177" s="26">
        <f>SUM(店舗数一覧_2020!G188-店舗数一覧_2019!G177)</f>
        <v>0</v>
      </c>
      <c r="H177" s="26">
        <f t="shared" si="5"/>
        <v>53</v>
      </c>
      <c r="I177" s="26"/>
      <c r="J177" s="27">
        <f>IF((店舗数一覧_2019!C177=0),IF(店舗数一覧_2020!C190=0,"-","★"),(店舗数一覧_2020!C190/店舗数一覧_2019!C177)-1)</f>
        <v>0.33333333333333326</v>
      </c>
      <c r="K177" s="27">
        <f>IF((店舗数一覧_2019!D177=0),IF(店舗数一覧_2020!D190=0,"-","★"),(店舗数一覧_2020!D190/店舗数一覧_2019!D177)-1)</f>
        <v>0</v>
      </c>
      <c r="L177" s="27">
        <f>IF((店舗数一覧_2019!E177=0),IF(店舗数一覧_2020!E190=0,"-","★"),(店舗数一覧_2020!E190/店舗数一覧_2019!E177)-1)</f>
        <v>0</v>
      </c>
      <c r="M177" s="27">
        <f>IF((店舗数一覧_2019!F177=0),IF(店舗数一覧_2020!F190=0,"-","★"),(店舗数一覧_2020!F190/店舗数一覧_2019!F177)-1)</f>
        <v>0</v>
      </c>
      <c r="N177" s="27" t="str">
        <f>IF((店舗数一覧_2019!G177=0),IF(店舗数一覧_2020!G190=0,"-","★"),(店舗数一覧_2020!G190/店舗数一覧_2019!G177)-1)</f>
        <v>-</v>
      </c>
      <c r="O177" s="27">
        <f>IF((店舗数一覧_2019!H177=0),IF(店舗数一覧_2020!H190=0,"-","★"),(店舗数一覧_2020!H190/店舗数一覧_2019!H177)-1)</f>
        <v>0.125</v>
      </c>
      <c r="P177" s="26"/>
      <c r="Q177" s="26"/>
      <c r="R177" s="26"/>
      <c r="S177" s="26"/>
      <c r="T177" s="26"/>
      <c r="U177" s="26"/>
      <c r="V177" s="26"/>
      <c r="W177" s="26"/>
      <c r="X177" s="26"/>
    </row>
    <row r="178" spans="1:24">
      <c r="A178" s="19" t="s">
        <v>185</v>
      </c>
      <c r="B178" s="20" t="s">
        <v>198</v>
      </c>
      <c r="C178" s="26">
        <f>SUM(店舗数一覧_2020!C189-店舗数一覧_2019!C178)</f>
        <v>-2</v>
      </c>
      <c r="D178" s="26">
        <f>SUM(店舗数一覧_2020!D189-店舗数一覧_2019!D178)</f>
        <v>0</v>
      </c>
      <c r="E178" s="26">
        <f>SUM(店舗数一覧_2020!E189-店舗数一覧_2019!E178)</f>
        <v>1</v>
      </c>
      <c r="F178" s="26">
        <f>SUM(店舗数一覧_2020!F189-店舗数一覧_2019!F178)</f>
        <v>-2</v>
      </c>
      <c r="G178" s="26">
        <f>SUM(店舗数一覧_2020!G189-店舗数一覧_2019!G178)</f>
        <v>1</v>
      </c>
      <c r="H178" s="26">
        <f t="shared" si="5"/>
        <v>-2</v>
      </c>
      <c r="I178" s="26"/>
      <c r="J178" s="27">
        <f>IF((店舗数一覧_2019!C178=0),IF(店舗数一覧_2020!C191=0,"-","★"),(店舗数一覧_2020!C191/店舗数一覧_2019!C178)-1)</f>
        <v>0</v>
      </c>
      <c r="K178" s="27">
        <f>IF((店舗数一覧_2019!D178=0),IF(店舗数一覧_2020!D191=0,"-","★"),(店舗数一覧_2020!D191/店舗数一覧_2019!D178)-1)</f>
        <v>0</v>
      </c>
      <c r="L178" s="27" t="str">
        <f>IF((店舗数一覧_2019!E178=0),IF(店舗数一覧_2020!E191=0,"-","★"),(店舗数一覧_2020!E191/店舗数一覧_2019!E178)-1)</f>
        <v>-</v>
      </c>
      <c r="M178" s="27">
        <f>IF((店舗数一覧_2019!F178=0),IF(店舗数一覧_2020!F191=0,"-","★"),(店舗数一覧_2020!F191/店舗数一覧_2019!F178)-1)</f>
        <v>0</v>
      </c>
      <c r="N178" s="27" t="str">
        <f>IF((店舗数一覧_2019!G178=0),IF(店舗数一覧_2020!G191=0,"-","★"),(店舗数一覧_2020!G191/店舗数一覧_2019!G178)-1)</f>
        <v>-</v>
      </c>
      <c r="O178" s="27">
        <f>IF((店舗数一覧_2019!H178=0),IF(店舗数一覧_2020!H191=0,"-","★"),(店舗数一覧_2020!H191/店舗数一覧_2019!H178)-1)</f>
        <v>0</v>
      </c>
      <c r="P178" s="26"/>
      <c r="Q178" s="26"/>
      <c r="R178" s="26"/>
      <c r="S178" s="26"/>
      <c r="T178" s="26"/>
      <c r="U178" s="26"/>
      <c r="V178" s="26"/>
      <c r="W178" s="26"/>
      <c r="X178" s="26"/>
    </row>
    <row r="179" spans="1:24">
      <c r="A179" s="19" t="s">
        <v>185</v>
      </c>
      <c r="B179" s="20" t="s">
        <v>199</v>
      </c>
      <c r="C179" s="26">
        <f>SUM(店舗数一覧_2020!C190-店舗数一覧_2019!C179)</f>
        <v>-4</v>
      </c>
      <c r="D179" s="26">
        <f>SUM(店舗数一覧_2020!D190-店舗数一覧_2019!D179)</f>
        <v>-4</v>
      </c>
      <c r="E179" s="26">
        <f>SUM(店舗数一覧_2020!E190-店舗数一覧_2019!E179)</f>
        <v>-1</v>
      </c>
      <c r="F179" s="26">
        <f>SUM(店舗数一覧_2020!F190-店舗数一覧_2019!F179)</f>
        <v>1</v>
      </c>
      <c r="G179" s="26">
        <f>SUM(店舗数一覧_2020!G190-店舗数一覧_2019!G179)</f>
        <v>0</v>
      </c>
      <c r="H179" s="26">
        <f t="shared" si="5"/>
        <v>-8</v>
      </c>
      <c r="I179" s="26"/>
      <c r="J179" s="27">
        <f>IF((店舗数一覧_2019!C179=0),IF(店舗数一覧_2020!C192=0,"-","★"),(店舗数一覧_2020!C192/店舗数一覧_2019!C179)-1)</f>
        <v>0.125</v>
      </c>
      <c r="K179" s="27">
        <f>IF((店舗数一覧_2019!D179=0),IF(店舗数一覧_2020!D192=0,"-","★"),(店舗数一覧_2020!D192/店舗数一覧_2019!D179)-1)</f>
        <v>0</v>
      </c>
      <c r="L179" s="27">
        <f>IF((店舗数一覧_2019!E179=0),IF(店舗数一覧_2020!E192=0,"-","★"),(店舗数一覧_2020!E192/店舗数一覧_2019!E179)-1)</f>
        <v>0</v>
      </c>
      <c r="M179" s="27">
        <f>IF((店舗数一覧_2019!F179=0),IF(店舗数一覧_2020!F192=0,"-","★"),(店舗数一覧_2020!F192/店舗数一覧_2019!F179)-1)</f>
        <v>0</v>
      </c>
      <c r="N179" s="27" t="str">
        <f>IF((店舗数一覧_2019!G179=0),IF(店舗数一覧_2020!G192=0,"-","★"),(店舗数一覧_2020!G192/店舗数一覧_2019!G179)-1)</f>
        <v>-</v>
      </c>
      <c r="O179" s="27">
        <f>IF((店舗数一覧_2019!H179=0),IF(店舗数一覧_2020!H192=0,"-","★"),(店舗数一覧_2020!H192/店舗数一覧_2019!H179)-1)</f>
        <v>5.8823529411764719E-2</v>
      </c>
      <c r="P179" s="26"/>
      <c r="Q179" s="26"/>
      <c r="R179" s="26"/>
      <c r="S179" s="26"/>
      <c r="T179" s="26"/>
      <c r="U179" s="26"/>
      <c r="V179" s="26"/>
      <c r="W179" s="26"/>
      <c r="X179" s="26"/>
    </row>
    <row r="180" spans="1:24">
      <c r="A180" s="19" t="s">
        <v>185</v>
      </c>
      <c r="B180" s="25" t="s">
        <v>200</v>
      </c>
      <c r="C180" s="26">
        <f>SUM(店舗数一覧_2020!C191-店舗数一覧_2019!C180)</f>
        <v>2</v>
      </c>
      <c r="D180" s="26">
        <f>SUM(店舗数一覧_2020!D191-店舗数一覧_2019!D180)</f>
        <v>-1</v>
      </c>
      <c r="E180" s="26">
        <f>SUM(店舗数一覧_2020!E191-店舗数一覧_2019!E180)</f>
        <v>0</v>
      </c>
      <c r="F180" s="26">
        <f>SUM(店舗数一覧_2020!F191-店舗数一覧_2019!F180)</f>
        <v>2</v>
      </c>
      <c r="G180" s="26">
        <f>SUM(店舗数一覧_2020!G191-店舗数一覧_2019!G180)</f>
        <v>0</v>
      </c>
      <c r="H180" s="26">
        <f t="shared" si="5"/>
        <v>3</v>
      </c>
      <c r="I180" s="26"/>
      <c r="J180" s="27">
        <f>IF((店舗数一覧_2019!C180=0),IF(店舗数一覧_2020!C193=0,"-","★"),(店舗数一覧_2020!C193/店舗数一覧_2019!C180)-1)</f>
        <v>0</v>
      </c>
      <c r="K180" s="27">
        <f>IF((店舗数一覧_2019!D180=0),IF(店舗数一覧_2020!D193=0,"-","★"),(店舗数一覧_2020!D193/店舗数一覧_2019!D180)-1)</f>
        <v>0</v>
      </c>
      <c r="L180" s="27" t="str">
        <f>IF((店舗数一覧_2019!E180=0),IF(店舗数一覧_2020!E193=0,"-","★"),(店舗数一覧_2020!E193/店舗数一覧_2019!E180)-1)</f>
        <v>-</v>
      </c>
      <c r="M180" s="27" t="str">
        <f>IF((店舗数一覧_2019!F180=0),IF(店舗数一覧_2020!F193=0,"-","★"),(店舗数一覧_2020!F193/店舗数一覧_2019!F180)-1)</f>
        <v>-</v>
      </c>
      <c r="N180" s="27" t="str">
        <f>IF((店舗数一覧_2019!G180=0),IF(店舗数一覧_2020!G193=0,"-","★"),(店舗数一覧_2020!G193/店舗数一覧_2019!G180)-1)</f>
        <v>-</v>
      </c>
      <c r="O180" s="27">
        <f>IF((店舗数一覧_2019!H180=0),IF(店舗数一覧_2020!H193=0,"-","★"),(店舗数一覧_2020!H193/店舗数一覧_2019!H180)-1)</f>
        <v>0</v>
      </c>
      <c r="P180" s="26"/>
      <c r="Q180" s="26"/>
      <c r="R180" s="26"/>
      <c r="S180" s="26"/>
      <c r="T180" s="26"/>
      <c r="U180" s="26"/>
      <c r="V180" s="26"/>
      <c r="W180" s="26"/>
      <c r="X180" s="26"/>
    </row>
    <row r="181" spans="1:24">
      <c r="A181" s="19" t="s">
        <v>185</v>
      </c>
      <c r="B181" s="28" t="s">
        <v>201</v>
      </c>
      <c r="C181" s="26">
        <f>SUM(店舗数一覧_2020!C192-店舗数一覧_2019!C181)</f>
        <v>4</v>
      </c>
      <c r="D181" s="26">
        <f>SUM(店舗数一覧_2020!D192-店舗数一覧_2019!D181)</f>
        <v>-1</v>
      </c>
      <c r="E181" s="26">
        <f>SUM(店舗数一覧_2020!E192-店舗数一覧_2019!E181)</f>
        <v>1</v>
      </c>
      <c r="F181" s="26">
        <f>SUM(店舗数一覧_2020!F192-店舗数一覧_2019!F181)</f>
        <v>2</v>
      </c>
      <c r="G181" s="26">
        <f>SUM(店舗数一覧_2020!G192-店舗数一覧_2019!G181)</f>
        <v>0</v>
      </c>
      <c r="H181" s="26">
        <f t="shared" si="5"/>
        <v>6</v>
      </c>
      <c r="I181" s="26"/>
      <c r="J181" s="27">
        <f>IF((店舗数一覧_2019!C181=0),IF(店舗数一覧_2020!C194=0,"-","★"),(店舗数一覧_2020!C194/店舗数一覧_2019!C181)-1)</f>
        <v>0</v>
      </c>
      <c r="K181" s="27">
        <f>IF((店舗数一覧_2019!D181=0),IF(店舗数一覧_2020!D194=0,"-","★"),(店舗数一覧_2020!D194/店舗数一覧_2019!D181)-1)</f>
        <v>0</v>
      </c>
      <c r="L181" s="27">
        <f>IF((店舗数一覧_2019!E181=0),IF(店舗数一覧_2020!E194=0,"-","★"),(店舗数一覧_2020!E194/店舗数一覧_2019!E181)-1)</f>
        <v>0</v>
      </c>
      <c r="M181" s="27" t="str">
        <f>IF((店舗数一覧_2019!F181=0),IF(店舗数一覧_2020!F194=0,"-","★"),(店舗数一覧_2020!F194/店舗数一覧_2019!F181)-1)</f>
        <v>-</v>
      </c>
      <c r="N181" s="27" t="str">
        <f>IF((店舗数一覧_2019!G181=0),IF(店舗数一覧_2020!G194=0,"-","★"),(店舗数一覧_2020!G194/店舗数一覧_2019!G181)-1)</f>
        <v>-</v>
      </c>
      <c r="O181" s="27">
        <f>IF((店舗数一覧_2019!H181=0),IF(店舗数一覧_2020!H194=0,"-","★"),(店舗数一覧_2020!H194/店舗数一覧_2019!H181)-1)</f>
        <v>0</v>
      </c>
      <c r="P181" s="26"/>
      <c r="Q181" s="26"/>
      <c r="R181" s="26"/>
      <c r="S181" s="26"/>
      <c r="T181" s="26"/>
      <c r="U181" s="26"/>
      <c r="V181" s="26"/>
      <c r="W181" s="26"/>
      <c r="X181" s="26"/>
    </row>
    <row r="182" spans="1:24">
      <c r="A182" s="19" t="s">
        <v>185</v>
      </c>
      <c r="B182" s="20" t="s">
        <v>202</v>
      </c>
      <c r="C182" s="26">
        <f>SUM(店舗数一覧_2020!C193-店舗数一覧_2019!C182)</f>
        <v>1</v>
      </c>
      <c r="D182" s="26">
        <f>SUM(店舗数一覧_2020!D193-店舗数一覧_2019!D182)</f>
        <v>1</v>
      </c>
      <c r="E182" s="26">
        <f>SUM(店舗数一覧_2020!E193-店舗数一覧_2019!E182)</f>
        <v>0</v>
      </c>
      <c r="F182" s="26">
        <f>SUM(店舗数一覧_2020!F193-店舗数一覧_2019!F182)</f>
        <v>0</v>
      </c>
      <c r="G182" s="26">
        <f>SUM(店舗数一覧_2020!G193-店舗数一覧_2019!G182)</f>
        <v>0</v>
      </c>
      <c r="H182" s="26">
        <f t="shared" si="5"/>
        <v>2</v>
      </c>
      <c r="I182" s="26"/>
      <c r="J182" s="27">
        <f>IF((店舗数一覧_2019!C182=0),IF(店舗数一覧_2020!C195=0,"-","★"),(店舗数一覧_2020!C195/店舗数一覧_2019!C182)-1)</f>
        <v>0</v>
      </c>
      <c r="K182" s="27">
        <f>IF((店舗数一覧_2019!D182=0),IF(店舗数一覧_2020!D195=0,"-","★"),(店舗数一覧_2020!D195/店舗数一覧_2019!D182)-1)</f>
        <v>0</v>
      </c>
      <c r="L182" s="27" t="str">
        <f>IF((店舗数一覧_2019!E182=0),IF(店舗数一覧_2020!E195=0,"-","★"),(店舗数一覧_2020!E195/店舗数一覧_2019!E182)-1)</f>
        <v>-</v>
      </c>
      <c r="M182" s="27" t="str">
        <f>IF((店舗数一覧_2019!F182=0),IF(店舗数一覧_2020!F195=0,"-","★"),(店舗数一覧_2020!F195/店舗数一覧_2019!F182)-1)</f>
        <v>-</v>
      </c>
      <c r="N182" s="27" t="str">
        <f>IF((店舗数一覧_2019!G182=0),IF(店舗数一覧_2020!G195=0,"-","★"),(店舗数一覧_2020!G195/店舗数一覧_2019!G182)-1)</f>
        <v>-</v>
      </c>
      <c r="O182" s="27">
        <f>IF((店舗数一覧_2019!H182=0),IF(店舗数一覧_2020!H195=0,"-","★"),(店舗数一覧_2020!H195/店舗数一覧_2019!H182)-1)</f>
        <v>0</v>
      </c>
      <c r="P182" s="26"/>
      <c r="Q182" s="26"/>
      <c r="R182" s="26"/>
      <c r="S182" s="26"/>
      <c r="T182" s="26"/>
      <c r="U182" s="26"/>
      <c r="V182" s="26"/>
      <c r="W182" s="26"/>
      <c r="X182" s="26"/>
    </row>
    <row r="183" spans="1:24">
      <c r="A183" s="19" t="s">
        <v>185</v>
      </c>
      <c r="B183" s="20" t="s">
        <v>203</v>
      </c>
      <c r="C183" s="26">
        <f>SUM(店舗数一覧_2020!C194-店舗数一覧_2019!C183)</f>
        <v>2</v>
      </c>
      <c r="D183" s="26">
        <f>SUM(店舗数一覧_2020!D194-店舗数一覧_2019!D183)</f>
        <v>6</v>
      </c>
      <c r="E183" s="26">
        <f>SUM(店舗数一覧_2020!E194-店舗数一覧_2019!E183)</f>
        <v>1</v>
      </c>
      <c r="F183" s="26">
        <f>SUM(店舗数一覧_2020!F194-店舗数一覧_2019!F183)</f>
        <v>0</v>
      </c>
      <c r="G183" s="26">
        <f>SUM(店舗数一覧_2020!G194-店舗数一覧_2019!G183)</f>
        <v>0</v>
      </c>
      <c r="H183" s="26">
        <f t="shared" si="5"/>
        <v>9</v>
      </c>
      <c r="I183" s="26"/>
      <c r="J183" s="27">
        <f>IF((店舗数一覧_2019!C183=0),IF(店舗数一覧_2020!C196=0,"-","★"),(店舗数一覧_2020!C196/店舗数一覧_2019!C183)-1)</f>
        <v>0</v>
      </c>
      <c r="K183" s="27" t="str">
        <f>IF((店舗数一覧_2019!D183=0),IF(店舗数一覧_2020!D196=0,"-","★"),(店舗数一覧_2020!D196/店舗数一覧_2019!D183)-1)</f>
        <v>★</v>
      </c>
      <c r="L183" s="27" t="str">
        <f>IF((店舗数一覧_2019!E183=0),IF(店舗数一覧_2020!E196=0,"-","★"),(店舗数一覧_2020!E196/店舗数一覧_2019!E183)-1)</f>
        <v>-</v>
      </c>
      <c r="M183" s="27" t="str">
        <f>IF((店舗数一覧_2019!F183=0),IF(店舗数一覧_2020!F196=0,"-","★"),(店舗数一覧_2020!F196/店舗数一覧_2019!F183)-1)</f>
        <v>-</v>
      </c>
      <c r="N183" s="27" t="str">
        <f>IF((店舗数一覧_2019!G183=0),IF(店舗数一覧_2020!G196=0,"-","★"),(店舗数一覧_2020!G196/店舗数一覧_2019!G183)-1)</f>
        <v>-</v>
      </c>
      <c r="O183" s="27">
        <f>IF((店舗数一覧_2019!H183=0),IF(店舗数一覧_2020!H196=0,"-","★"),(店舗数一覧_2020!H196/店舗数一覧_2019!H183)-1)</f>
        <v>0.33333333333333326</v>
      </c>
      <c r="P183" s="26"/>
      <c r="Q183" s="26"/>
      <c r="R183" s="26"/>
      <c r="S183" s="26"/>
      <c r="T183" s="26"/>
      <c r="U183" s="26"/>
      <c r="V183" s="26"/>
      <c r="W183" s="26"/>
      <c r="X183" s="26"/>
    </row>
    <row r="184" spans="1:24">
      <c r="A184" s="19" t="s">
        <v>185</v>
      </c>
      <c r="B184" s="29" t="s">
        <v>204</v>
      </c>
      <c r="C184" s="26">
        <f>SUM(店舗数一覧_2020!C195-店舗数一覧_2019!C184)</f>
        <v>0</v>
      </c>
      <c r="D184" s="26">
        <f>SUM(店舗数一覧_2020!D195-店舗数一覧_2019!D184)</f>
        <v>1</v>
      </c>
      <c r="E184" s="26">
        <f>SUM(店舗数一覧_2020!E195-店舗数一覧_2019!E184)</f>
        <v>-1</v>
      </c>
      <c r="F184" s="26">
        <f>SUM(店舗数一覧_2020!F195-店舗数一覧_2019!F184)</f>
        <v>0</v>
      </c>
      <c r="G184" s="26">
        <f>SUM(店舗数一覧_2020!G195-店舗数一覧_2019!G184)</f>
        <v>0</v>
      </c>
      <c r="H184" s="26">
        <f t="shared" si="5"/>
        <v>0</v>
      </c>
      <c r="I184" s="26"/>
      <c r="J184" s="27">
        <f>IF((店舗数一覧_2019!C184=0),IF(店舗数一覧_2020!C197=0,"-","★"),(店舗数一覧_2020!C197/店舗数一覧_2019!C184)-1)</f>
        <v>1</v>
      </c>
      <c r="K184" s="27" t="str">
        <f>IF((店舗数一覧_2019!D184=0),IF(店舗数一覧_2020!D197=0,"-","★"),(店舗数一覧_2020!D197/店舗数一覧_2019!D184)-1)</f>
        <v>-</v>
      </c>
      <c r="L184" s="27">
        <f>IF((店舗数一覧_2019!E184=0),IF(店舗数一覧_2020!E197=0,"-","★"),(店舗数一覧_2020!E197/店舗数一覧_2019!E184)-1)</f>
        <v>0</v>
      </c>
      <c r="M184" s="27" t="str">
        <f>IF((店舗数一覧_2019!F184=0),IF(店舗数一覧_2020!F197=0,"-","★"),(店舗数一覧_2020!F197/店舗数一覧_2019!F184)-1)</f>
        <v>-</v>
      </c>
      <c r="N184" s="27" t="str">
        <f>IF((店舗数一覧_2019!G184=0),IF(店舗数一覧_2020!G197=0,"-","★"),(店舗数一覧_2020!G197/店舗数一覧_2019!G184)-1)</f>
        <v>-</v>
      </c>
      <c r="O184" s="27">
        <f>IF((店舗数一覧_2019!H184=0),IF(店舗数一覧_2020!H197=0,"-","★"),(店舗数一覧_2020!H197/店舗数一覧_2019!H184)-1)</f>
        <v>0.5</v>
      </c>
      <c r="P184" s="26"/>
      <c r="Q184" s="27">
        <f>IF((店舗数一覧_2019!K185=0),IF(店舗数一覧_2020!N198=0,"-","★"),(店舗数一覧_2020!N198/店舗数一覧_2019!K185)-1)</f>
        <v>9.7087378640776656E-2</v>
      </c>
      <c r="R184" s="27">
        <f>IF((店舗数一覧_2019!L185=0),IF(店舗数一覧_2020!O198=0,"-","★"),(店舗数一覧_2020!O198/店舗数一覧_2019!L185)-1)</f>
        <v>2.9850746268656803E-2</v>
      </c>
      <c r="S184" s="27">
        <f>IF((店舗数一覧_2019!M185=0),IF(店舗数一覧_2020!P198=0,"-","★"),(店舗数一覧_2020!P198/店舗数一覧_2019!M185)-1)</f>
        <v>0</v>
      </c>
      <c r="T184" s="27">
        <f>IF((店舗数一覧_2019!N185=0),IF(店舗数一覧_2020!Q198=0,"-","★"),(店舗数一覧_2020!Q198/店舗数一覧_2019!N185)-1)</f>
        <v>0</v>
      </c>
      <c r="U184" s="27">
        <f>IF((店舗数一覧_2019!O185=0),IF(店舗数一覧_2020!R198=0,"-","★"),(店舗数一覧_2020!R198/店舗数一覧_2019!O185)-1)</f>
        <v>0</v>
      </c>
      <c r="V184" s="27">
        <f>IF((店舗数一覧_2019!P185=0),IF(店舗数一覧_2020!S198=0,"-","★"),(店舗数一覧_2020!S198/店舗数一覧_2019!P185)-1)</f>
        <v>5.7971014492753659E-2</v>
      </c>
      <c r="W184" s="26"/>
      <c r="X184" s="26"/>
    </row>
    <row r="185" spans="1:24">
      <c r="A185" s="19" t="s">
        <v>185</v>
      </c>
      <c r="B185" s="20" t="s">
        <v>205</v>
      </c>
      <c r="C185" s="26">
        <f>SUM(店舗数一覧_2020!C196-店舗数一覧_2019!C185)</f>
        <v>1</v>
      </c>
      <c r="D185" s="26">
        <f>SUM(店舗数一覧_2020!D196-店舗数一覧_2019!D185)</f>
        <v>0</v>
      </c>
      <c r="E185" s="26">
        <f>SUM(店舗数一覧_2020!E196-店舗数一覧_2019!E185)</f>
        <v>0</v>
      </c>
      <c r="F185" s="26">
        <f>SUM(店舗数一覧_2020!F196-店舗数一覧_2019!F185)</f>
        <v>0</v>
      </c>
      <c r="G185" s="26">
        <f>SUM(店舗数一覧_2020!G196-店舗数一覧_2019!G185)</f>
        <v>0</v>
      </c>
      <c r="H185" s="26">
        <f>SUM(店舗数一覧_2020!H196-店舗数一覧_2019!H185)</f>
        <v>1</v>
      </c>
      <c r="I185" s="26"/>
      <c r="J185" s="27">
        <f>IF((店舗数一覧_2019!C185=0),IF(店舗数一覧_2020!C198=0,"-","★"),(店舗数一覧_2020!C198/店舗数一覧_2019!C185)-1)</f>
        <v>0.5</v>
      </c>
      <c r="K185" s="27">
        <f>IF((店舗数一覧_2019!D185=0),IF(店舗数一覧_2020!D198=0,"-","★"),(店舗数一覧_2020!D198/店舗数一覧_2019!D185)-1)</f>
        <v>0</v>
      </c>
      <c r="L185" s="27" t="str">
        <f>IF((店舗数一覧_2019!E185=0),IF(店舗数一覧_2020!E198=0,"-","★"),(店舗数一覧_2020!E198/店舗数一覧_2019!E185)-1)</f>
        <v>-</v>
      </c>
      <c r="M185" s="27" t="str">
        <f>IF((店舗数一覧_2019!F185=0),IF(店舗数一覧_2020!F198=0,"-","★"),(店舗数一覧_2020!F198/店舗数一覧_2019!F185)-1)</f>
        <v>-</v>
      </c>
      <c r="N185" s="27" t="str">
        <f>IF((店舗数一覧_2019!G185=0),IF(店舗数一覧_2020!G198=0,"-","★"),(店舗数一覧_2020!G198/店舗数一覧_2019!G185)-1)</f>
        <v>-</v>
      </c>
      <c r="O185" s="27">
        <f>IF((店舗数一覧_2019!H185=0),IF(店舗数一覧_2020!H198=0,"-","★"),(店舗数一覧_2020!H198/店舗数一覧_2019!H185)-1)</f>
        <v>0.33333333333333326</v>
      </c>
      <c r="P185" s="26"/>
      <c r="Q185" s="26">
        <f>SUM(C166:C185)</f>
        <v>68</v>
      </c>
      <c r="R185" s="26">
        <f>SUM(D166:D185)</f>
        <v>39</v>
      </c>
      <c r="S185" s="26">
        <f>SUM(E166:E185)</f>
        <v>3</v>
      </c>
      <c r="T185" s="26">
        <f>SUM(F166:F185)</f>
        <v>10</v>
      </c>
      <c r="U185" s="26">
        <f>SUM(G166:G185)</f>
        <v>3</v>
      </c>
      <c r="V185" s="26">
        <f>SUM(Q185:U185)</f>
        <v>123</v>
      </c>
      <c r="W185" s="26"/>
      <c r="X185" s="26"/>
    </row>
    <row r="186" spans="1:24">
      <c r="A186" s="19" t="s">
        <v>184</v>
      </c>
      <c r="B186" s="20" t="s">
        <v>119</v>
      </c>
      <c r="C186" s="26">
        <f>SUM(店舗数一覧_2020!C197-店舗数一覧_2019!C186)</f>
        <v>-31</v>
      </c>
      <c r="D186" s="26">
        <f>SUM(店舗数一覧_2020!D197-店舗数一覧_2019!D186)</f>
        <v>-21</v>
      </c>
      <c r="E186" s="26">
        <f>SUM(店舗数一覧_2020!E197-店舗数一覧_2019!E186)</f>
        <v>-2</v>
      </c>
      <c r="F186" s="26">
        <f>SUM(店舗数一覧_2020!F197-店舗数一覧_2019!F186)</f>
        <v>-5</v>
      </c>
      <c r="G186" s="26">
        <f>SUM(店舗数一覧_2020!G197-店舗数一覧_2019!G186)</f>
        <v>-2</v>
      </c>
      <c r="H186" s="26">
        <f>SUM(店舗数一覧_2020!H197-店舗数一覧_2019!H186)</f>
        <v>-61</v>
      </c>
      <c r="I186" s="26"/>
      <c r="J186" s="27">
        <f>IF((店舗数一覧_2019!C186=0),IF(店舗数一覧_2020!C197=0,"-","★"),(店舗数一覧_2020!C197/店舗数一覧_2019!C186)-1)</f>
        <v>-0.93939393939393945</v>
      </c>
      <c r="K186" s="27">
        <f>IF((店舗数一覧_2019!D186=0),IF(店舗数一覧_2020!D197=0,"-","★"),(店舗数一覧_2020!D197/店舗数一覧_2019!D186)-1)</f>
        <v>-1</v>
      </c>
      <c r="L186" s="27">
        <f>IF((店舗数一覧_2019!E186=0),IF(店舗数一覧_2020!E197=0,"-","★"),(店舗数一覧_2020!E197/店舗数一覧_2019!E186)-1)</f>
        <v>-0.66666666666666674</v>
      </c>
      <c r="M186" s="27">
        <f>IF((店舗数一覧_2019!F186=0),IF(店舗数一覧_2020!F197=0,"-","★"),(店舗数一覧_2020!F197/店舗数一覧_2019!F186)-1)</f>
        <v>-1</v>
      </c>
      <c r="N186" s="27">
        <f>IF((店舗数一覧_2019!G186=0),IF(店舗数一覧_2020!G197=0,"-","★"),(店舗数一覧_2020!G197/店舗数一覧_2019!G186)-1)</f>
        <v>-1</v>
      </c>
      <c r="O186" s="27">
        <f>IF((店舗数一覧_2019!H186=0),IF(店舗数一覧_2020!H197=0,"-","★"),(店舗数一覧_2020!H197/店舗数一覧_2019!H186)-1)</f>
        <v>-0.953125</v>
      </c>
      <c r="P186" s="26"/>
      <c r="Q186" s="27">
        <f>IF((店舗数一覧_2019!K187=0),IF(店舗数一覧_2020!N198=0,"-","★"),(店舗数一覧_2020!N198/店舗数一覧_2019!K187)-1)</f>
        <v>0.94827586206896552</v>
      </c>
      <c r="R186" s="27">
        <f>IF((店舗数一覧_2019!L187=0),IF(店舗数一覧_2020!O198=0,"-","★"),(店舗数一覧_2020!O198/店舗数一覧_2019!L187)-1)</f>
        <v>0.97142857142857153</v>
      </c>
      <c r="S186" s="27">
        <f>IF((店舗数一覧_2019!M187=0),IF(店舗数一覧_2020!P198=0,"-","★"),(店舗数一覧_2020!P198/店舗数一覧_2019!M187)-1)</f>
        <v>1.5</v>
      </c>
      <c r="T186" s="27">
        <f>IF((店舗数一覧_2019!N187=0),IF(店舗数一覧_2020!Q198=0,"-","★"),(店舗数一覧_2020!Q198/店舗数一覧_2019!N187)-1)</f>
        <v>1.6666666666666665</v>
      </c>
      <c r="U186" s="27">
        <f>IF((店舗数一覧_2019!O187=0),IF(店舗数一覧_2020!R198=0,"-","★"),(店舗数一覧_2020!R198/店舗数一覧_2019!O187)-1)</f>
        <v>0</v>
      </c>
      <c r="V186" s="27">
        <f>IF((店舗数一覧_2019!P187=0),IF(店舗数一覧_2020!S198=0,"-","★"),(店舗数一覧_2020!S198/店舗数一覧_2019!P187)-1)</f>
        <v>1.0091743119266057</v>
      </c>
      <c r="W186" s="26"/>
      <c r="X186" s="26"/>
    </row>
    <row r="187" spans="1:24">
      <c r="A187" s="19" t="s">
        <v>184</v>
      </c>
      <c r="B187" s="20" t="s">
        <v>95</v>
      </c>
      <c r="C187" s="26">
        <f>SUM(店舗数一覧_2020!C198-店舗数一覧_2019!C187)</f>
        <v>-22</v>
      </c>
      <c r="D187" s="26">
        <f>SUM(店舗数一覧_2020!D198-店舗数一覧_2019!D187)</f>
        <v>-13</v>
      </c>
      <c r="E187" s="26">
        <f>SUM(店舗数一覧_2020!E198-店舗数一覧_2019!E187)</f>
        <v>-1</v>
      </c>
      <c r="F187" s="26">
        <f>SUM(店舗数一覧_2020!F198-店舗数一覧_2019!F187)</f>
        <v>-4</v>
      </c>
      <c r="G187" s="26">
        <f>SUM(店舗数一覧_2020!G198-店舗数一覧_2019!G187)</f>
        <v>-1</v>
      </c>
      <c r="H187" s="26">
        <f>SUM(店舗数一覧_2020!H198-店舗数一覧_2019!H187)</f>
        <v>-41</v>
      </c>
      <c r="I187" s="26"/>
      <c r="J187" s="27">
        <f>IF((店舗数一覧_2019!C187=0),IF(店舗数一覧_2020!C198=0,"-","★"),(店舗数一覧_2020!C198/店舗数一覧_2019!C187)-1)</f>
        <v>-0.88</v>
      </c>
      <c r="K187" s="27">
        <f>IF((店舗数一覧_2019!D187=0),IF(店舗数一覧_2020!D198=0,"-","★"),(店舗数一覧_2020!D198/店舗数一覧_2019!D187)-1)</f>
        <v>-0.9285714285714286</v>
      </c>
      <c r="L187" s="27">
        <f>IF((店舗数一覧_2019!E187=0),IF(店舗数一覧_2020!E198=0,"-","★"),(店舗数一覧_2020!E198/店舗数一覧_2019!E187)-1)</f>
        <v>-1</v>
      </c>
      <c r="M187" s="27">
        <f>IF((店舗数一覧_2019!F187=0),IF(店舗数一覧_2020!F198=0,"-","★"),(店舗数一覧_2020!F198/店舗数一覧_2019!F187)-1)</f>
        <v>-1</v>
      </c>
      <c r="N187" s="27">
        <f>IF((店舗数一覧_2019!G187=0),IF(店舗数一覧_2020!G198=0,"-","★"),(店舗数一覧_2020!G198/店舗数一覧_2019!G187)-1)</f>
        <v>-1</v>
      </c>
      <c r="O187" s="27">
        <f>IF((店舗数一覧_2019!H187=0),IF(店舗数一覧_2020!H198=0,"-","★"),(店舗数一覧_2020!H198/店舗数一覧_2019!H187)-1)</f>
        <v>-0.91111111111111109</v>
      </c>
      <c r="P187" s="26"/>
      <c r="Q187" s="26">
        <f>SUM(C186:C187)</f>
        <v>-53</v>
      </c>
      <c r="R187" s="26">
        <f>SUM(D186:D187)</f>
        <v>-34</v>
      </c>
      <c r="S187" s="26">
        <f>SUM(E186:E187)</f>
        <v>-3</v>
      </c>
      <c r="T187" s="26">
        <f>SUM(F186:F187)</f>
        <v>-9</v>
      </c>
      <c r="U187" s="26">
        <f>SUM(G186:G187)</f>
        <v>-3</v>
      </c>
      <c r="V187" s="26">
        <f>SUM(Q187:U187)</f>
        <v>-102</v>
      </c>
      <c r="W187" s="26"/>
      <c r="X187" s="26"/>
    </row>
    <row r="188" spans="1:24">
      <c r="A188" s="19" t="s">
        <v>206</v>
      </c>
      <c r="B188" s="31" t="s">
        <v>207</v>
      </c>
      <c r="C188" s="26">
        <f>SUM(店舗数一覧_2020!C200-店舗数一覧_2019!C188)</f>
        <v>0</v>
      </c>
      <c r="D188" s="26">
        <f>SUM(店舗数一覧_2020!D200-店舗数一覧_2019!D188)</f>
        <v>0</v>
      </c>
      <c r="E188" s="26">
        <f>SUM(店舗数一覧_2020!E200-店舗数一覧_2019!E188)</f>
        <v>0</v>
      </c>
      <c r="F188" s="26">
        <f>SUM(店舗数一覧_2020!F200-店舗数一覧_2019!F188)</f>
        <v>0</v>
      </c>
      <c r="G188" s="26">
        <f>SUM(店舗数一覧_2020!G200-店舗数一覧_2019!G188)</f>
        <v>0</v>
      </c>
      <c r="H188" s="26">
        <f t="shared" ref="H188:H219" si="6">SUM(C188:G188)</f>
        <v>0</v>
      </c>
      <c r="I188" s="26"/>
      <c r="J188" s="27">
        <f>IF((店舗数一覧_2019!C188=0),IF(店舗数一覧_2020!C200=0,"-","★"),(店舗数一覧_2020!C200/店舗数一覧_2019!C188)-1)</f>
        <v>0</v>
      </c>
      <c r="K188" s="27">
        <f>IF((店舗数一覧_2019!D188=0),IF(店舗数一覧_2020!D200=0,"-","★"),(店舗数一覧_2020!D200/店舗数一覧_2019!D188)-1)</f>
        <v>0</v>
      </c>
      <c r="L188" s="27" t="str">
        <f>IF((店舗数一覧_2019!E188=0),IF(店舗数一覧_2020!E200=0,"-","★"),(店舗数一覧_2020!E200/店舗数一覧_2019!E188)-1)</f>
        <v>-</v>
      </c>
      <c r="M188" s="27">
        <f>IF((店舗数一覧_2019!F188=0),IF(店舗数一覧_2020!F200=0,"-","★"),(店舗数一覧_2020!F200/店舗数一覧_2019!F188)-1)</f>
        <v>0</v>
      </c>
      <c r="N188" s="27" t="str">
        <f>IF((店舗数一覧_2019!G188=0),IF(店舗数一覧_2020!G200=0,"-","★"),(店舗数一覧_2020!G200/店舗数一覧_2019!G188)-1)</f>
        <v>-</v>
      </c>
      <c r="O188" s="27">
        <f>IF((店舗数一覧_2019!H188=0),IF(店舗数一覧_2020!H200=0,"-","★"),(店舗数一覧_2020!H200/店舗数一覧_2019!H188)-1)</f>
        <v>0</v>
      </c>
      <c r="P188" s="26"/>
      <c r="Q188" s="26"/>
      <c r="R188" s="26"/>
      <c r="S188" s="26"/>
      <c r="T188" s="26"/>
      <c r="U188" s="26"/>
      <c r="V188" s="26"/>
      <c r="W188" s="26"/>
      <c r="X188" s="26"/>
    </row>
    <row r="189" spans="1:24">
      <c r="A189" s="19" t="s">
        <v>206</v>
      </c>
      <c r="B189" s="20" t="s">
        <v>208</v>
      </c>
      <c r="C189" s="26">
        <f>SUM(店舗数一覧_2020!C201-店舗数一覧_2019!C189)</f>
        <v>0</v>
      </c>
      <c r="D189" s="26">
        <f>SUM(店舗数一覧_2020!D201-店舗数一覧_2019!D189)</f>
        <v>0</v>
      </c>
      <c r="E189" s="26">
        <f>SUM(店舗数一覧_2020!E201-店舗数一覧_2019!E189)</f>
        <v>0</v>
      </c>
      <c r="F189" s="26">
        <f>SUM(店舗数一覧_2020!F201-店舗数一覧_2019!F189)</f>
        <v>0</v>
      </c>
      <c r="G189" s="26">
        <f>SUM(店舗数一覧_2020!G201-店舗数一覧_2019!G189)</f>
        <v>0</v>
      </c>
      <c r="H189" s="26">
        <f t="shared" si="6"/>
        <v>0</v>
      </c>
      <c r="I189" s="26"/>
      <c r="J189" s="27">
        <f>IF((店舗数一覧_2019!C189=0),IF(店舗数一覧_2020!C201=0,"-","★"),(店舗数一覧_2020!C201/店舗数一覧_2019!C189)-1)</f>
        <v>0</v>
      </c>
      <c r="K189" s="27">
        <f>IF((店舗数一覧_2019!D189=0),IF(店舗数一覧_2020!D201=0,"-","★"),(店舗数一覧_2020!D201/店舗数一覧_2019!D189)-1)</f>
        <v>0</v>
      </c>
      <c r="L189" s="27" t="str">
        <f>IF((店舗数一覧_2019!E189=0),IF(店舗数一覧_2020!E201=0,"-","★"),(店舗数一覧_2020!E201/店舗数一覧_2019!E189)-1)</f>
        <v>-</v>
      </c>
      <c r="M189" s="27">
        <f>IF((店舗数一覧_2019!F189=0),IF(店舗数一覧_2020!F201=0,"-","★"),(店舗数一覧_2020!F201/店舗数一覧_2019!F189)-1)</f>
        <v>0</v>
      </c>
      <c r="N189" s="27" t="str">
        <f>IF((店舗数一覧_2019!G189=0),IF(店舗数一覧_2020!G201=0,"-","★"),(店舗数一覧_2020!G201/店舗数一覧_2019!G189)-1)</f>
        <v>-</v>
      </c>
      <c r="O189" s="27">
        <f>IF((店舗数一覧_2019!H189=0),IF(店舗数一覧_2020!H201=0,"-","★"),(店舗数一覧_2020!H201/店舗数一覧_2019!H189)-1)</f>
        <v>0</v>
      </c>
      <c r="P189" s="26"/>
      <c r="Q189" s="26"/>
      <c r="R189" s="26"/>
      <c r="S189" s="26"/>
      <c r="T189" s="26"/>
      <c r="U189" s="26"/>
      <c r="V189" s="26"/>
      <c r="W189" s="26"/>
      <c r="X189" s="26"/>
    </row>
    <row r="190" spans="1:24">
      <c r="A190" s="19" t="s">
        <v>206</v>
      </c>
      <c r="B190" s="20" t="s">
        <v>209</v>
      </c>
      <c r="C190" s="26">
        <f>SUM(店舗数一覧_2020!C202-店舗数一覧_2019!C190)</f>
        <v>0</v>
      </c>
      <c r="D190" s="26">
        <f>SUM(店舗数一覧_2020!D202-店舗数一覧_2019!D190)</f>
        <v>0</v>
      </c>
      <c r="E190" s="26">
        <f>SUM(店舗数一覧_2020!E202-店舗数一覧_2019!E190)</f>
        <v>0</v>
      </c>
      <c r="F190" s="26">
        <f>SUM(店舗数一覧_2020!F202-店舗数一覧_2019!F190)</f>
        <v>0</v>
      </c>
      <c r="G190" s="26">
        <f>SUM(店舗数一覧_2020!G202-店舗数一覧_2019!G190)</f>
        <v>0</v>
      </c>
      <c r="H190" s="26">
        <f t="shared" si="6"/>
        <v>0</v>
      </c>
      <c r="I190" s="26"/>
      <c r="J190" s="27">
        <f>IF((店舗数一覧_2019!C190=0),IF(店舗数一覧_2020!C202=0,"-","★"),(店舗数一覧_2020!C202/店舗数一覧_2019!C190)-1)</f>
        <v>0</v>
      </c>
      <c r="K190" s="27">
        <f>IF((店舗数一覧_2019!D190=0),IF(店舗数一覧_2020!D202=0,"-","★"),(店舗数一覧_2020!D202/店舗数一覧_2019!D190)-1)</f>
        <v>0</v>
      </c>
      <c r="L190" s="27" t="str">
        <f>IF((店舗数一覧_2019!E190=0),IF(店舗数一覧_2020!E202=0,"-","★"),(店舗数一覧_2020!E202/店舗数一覧_2019!E190)-1)</f>
        <v>-</v>
      </c>
      <c r="M190" s="27">
        <f>IF((店舗数一覧_2019!F190=0),IF(店舗数一覧_2020!F202=0,"-","★"),(店舗数一覧_2020!F202/店舗数一覧_2019!F190)-1)</f>
        <v>0</v>
      </c>
      <c r="N190" s="27" t="str">
        <f>IF((店舗数一覧_2019!G190=0),IF(店舗数一覧_2020!G202=0,"-","★"),(店舗数一覧_2020!G202/店舗数一覧_2019!G190)-1)</f>
        <v>-</v>
      </c>
      <c r="O190" s="27">
        <f>IF((店舗数一覧_2019!H190=0),IF(店舗数一覧_2020!H202=0,"-","★"),(店舗数一覧_2020!H202/店舗数一覧_2019!H190)-1)</f>
        <v>0</v>
      </c>
      <c r="P190" s="26"/>
      <c r="Q190" s="26"/>
      <c r="R190" s="26"/>
      <c r="S190" s="26"/>
      <c r="T190" s="26"/>
      <c r="U190" s="26"/>
      <c r="V190" s="26"/>
      <c r="W190" s="26"/>
      <c r="X190" s="26"/>
    </row>
    <row r="191" spans="1:24">
      <c r="A191" s="19" t="s">
        <v>206</v>
      </c>
      <c r="B191" s="20" t="s">
        <v>210</v>
      </c>
      <c r="C191" s="26">
        <f>SUM(店舗数一覧_2020!C203-店舗数一覧_2019!C191)</f>
        <v>0</v>
      </c>
      <c r="D191" s="26">
        <f>SUM(店舗数一覧_2020!D203-店舗数一覧_2019!D191)</f>
        <v>0</v>
      </c>
      <c r="E191" s="26">
        <f>SUM(店舗数一覧_2020!E203-店舗数一覧_2019!E191)</f>
        <v>0</v>
      </c>
      <c r="F191" s="26">
        <f>SUM(店舗数一覧_2020!F203-店舗数一覧_2019!F191)</f>
        <v>0</v>
      </c>
      <c r="G191" s="26">
        <f>SUM(店舗数一覧_2020!G203-店舗数一覧_2019!G191)</f>
        <v>0</v>
      </c>
      <c r="H191" s="26">
        <f t="shared" si="6"/>
        <v>0</v>
      </c>
      <c r="I191" s="26"/>
      <c r="J191" s="27">
        <f>IF((店舗数一覧_2019!C191=0),IF(店舗数一覧_2020!C203=0,"-","★"),(店舗数一覧_2020!C203/店舗数一覧_2019!C191)-1)</f>
        <v>0</v>
      </c>
      <c r="K191" s="27" t="str">
        <f>IF((店舗数一覧_2019!D191=0),IF(店舗数一覧_2020!D203=0,"-","★"),(店舗数一覧_2020!D203/店舗数一覧_2019!D191)-1)</f>
        <v>-</v>
      </c>
      <c r="L191" s="27" t="str">
        <f>IF((店舗数一覧_2019!E191=0),IF(店舗数一覧_2020!E203=0,"-","★"),(店舗数一覧_2020!E203/店舗数一覧_2019!E191)-1)</f>
        <v>-</v>
      </c>
      <c r="M191" s="27" t="str">
        <f>IF((店舗数一覧_2019!F191=0),IF(店舗数一覧_2020!F203=0,"-","★"),(店舗数一覧_2020!F203/店舗数一覧_2019!F191)-1)</f>
        <v>-</v>
      </c>
      <c r="N191" s="27" t="str">
        <f>IF((店舗数一覧_2019!G191=0),IF(店舗数一覧_2020!G203=0,"-","★"),(店舗数一覧_2020!G203/店舗数一覧_2019!G191)-1)</f>
        <v>-</v>
      </c>
      <c r="O191" s="27">
        <f>IF((店舗数一覧_2019!H191=0),IF(店舗数一覧_2020!H203=0,"-","★"),(店舗数一覧_2020!H203/店舗数一覧_2019!H191)-1)</f>
        <v>0</v>
      </c>
      <c r="P191" s="26"/>
      <c r="Q191" s="26"/>
      <c r="R191" s="26"/>
      <c r="S191" s="26"/>
      <c r="T191" s="26"/>
      <c r="U191" s="26"/>
      <c r="V191" s="26"/>
      <c r="W191" s="26"/>
      <c r="X191" s="26"/>
    </row>
    <row r="192" spans="1:24">
      <c r="A192" s="19" t="s">
        <v>206</v>
      </c>
      <c r="B192" s="20" t="s">
        <v>211</v>
      </c>
      <c r="C192" s="26">
        <f>SUM(店舗数一覧_2020!C204-店舗数一覧_2019!C192)</f>
        <v>1</v>
      </c>
      <c r="D192" s="26">
        <f>SUM(店舗数一覧_2020!D204-店舗数一覧_2019!D192)</f>
        <v>0</v>
      </c>
      <c r="E192" s="26">
        <f>SUM(店舗数一覧_2020!E204-店舗数一覧_2019!E192)</f>
        <v>0</v>
      </c>
      <c r="F192" s="26">
        <f>SUM(店舗数一覧_2020!F204-店舗数一覧_2019!F192)</f>
        <v>0</v>
      </c>
      <c r="G192" s="26">
        <f>SUM(店舗数一覧_2020!G204-店舗数一覧_2019!G192)</f>
        <v>0</v>
      </c>
      <c r="H192" s="26">
        <f t="shared" si="6"/>
        <v>1</v>
      </c>
      <c r="I192" s="26"/>
      <c r="J192" s="27">
        <f>IF((店舗数一覧_2019!C192=0),IF(店舗数一覧_2020!C204=0,"-","★"),(店舗数一覧_2020!C204/店舗数一覧_2019!C192)-1)</f>
        <v>0.125</v>
      </c>
      <c r="K192" s="27">
        <f>IF((店舗数一覧_2019!D192=0),IF(店舗数一覧_2020!D204=0,"-","★"),(店舗数一覧_2020!D204/店舗数一覧_2019!D192)-1)</f>
        <v>0</v>
      </c>
      <c r="L192" s="27" t="str">
        <f>IF((店舗数一覧_2019!E192=0),IF(店舗数一覧_2020!E204=0,"-","★"),(店舗数一覧_2020!E204/店舗数一覧_2019!E192)-1)</f>
        <v>-</v>
      </c>
      <c r="M192" s="27">
        <f>IF((店舗数一覧_2019!F192=0),IF(店舗数一覧_2020!F204=0,"-","★"),(店舗数一覧_2020!F204/店舗数一覧_2019!F192)-1)</f>
        <v>0</v>
      </c>
      <c r="N192" s="27" t="str">
        <f>IF((店舗数一覧_2019!G192=0),IF(店舗数一覧_2020!G204=0,"-","★"),(店舗数一覧_2020!G204/店舗数一覧_2019!G192)-1)</f>
        <v>-</v>
      </c>
      <c r="O192" s="27">
        <f>IF((店舗数一覧_2019!H192=0),IF(店舗数一覧_2020!H204=0,"-","★"),(店舗数一覧_2020!H204/店舗数一覧_2019!H192)-1)</f>
        <v>7.1428571428571397E-2</v>
      </c>
      <c r="P192" s="26"/>
      <c r="Q192" s="26"/>
      <c r="R192" s="26"/>
      <c r="S192" s="26"/>
      <c r="T192" s="26"/>
      <c r="U192" s="26"/>
      <c r="V192" s="26"/>
      <c r="W192" s="26"/>
      <c r="X192" s="26"/>
    </row>
    <row r="193" spans="1:24">
      <c r="A193" s="19" t="s">
        <v>206</v>
      </c>
      <c r="B193" s="20" t="s">
        <v>212</v>
      </c>
      <c r="C193" s="26">
        <f>SUM(店舗数一覧_2020!C205-店舗数一覧_2019!C193)</f>
        <v>0</v>
      </c>
      <c r="D193" s="26">
        <f>SUM(店舗数一覧_2020!D205-店舗数一覧_2019!D193)</f>
        <v>0</v>
      </c>
      <c r="E193" s="26">
        <f>SUM(店舗数一覧_2020!E205-店舗数一覧_2019!E193)</f>
        <v>0</v>
      </c>
      <c r="F193" s="26">
        <f>SUM(店舗数一覧_2020!F205-店舗数一覧_2019!F193)</f>
        <v>0</v>
      </c>
      <c r="G193" s="26">
        <f>SUM(店舗数一覧_2020!G205-店舗数一覧_2019!G193)</f>
        <v>0</v>
      </c>
      <c r="H193" s="26">
        <f t="shared" si="6"/>
        <v>0</v>
      </c>
      <c r="I193" s="26"/>
      <c r="J193" s="27">
        <f>IF((店舗数一覧_2019!C193=0),IF(店舗数一覧_2020!C205=0,"-","★"),(店舗数一覧_2020!C205/店舗数一覧_2019!C193)-1)</f>
        <v>0</v>
      </c>
      <c r="K193" s="27" t="str">
        <f>IF((店舗数一覧_2019!D193=0),IF(店舗数一覧_2020!D205=0,"-","★"),(店舗数一覧_2020!D205/店舗数一覧_2019!D193)-1)</f>
        <v>-</v>
      </c>
      <c r="L193" s="27" t="str">
        <f>IF((店舗数一覧_2019!E193=0),IF(店舗数一覧_2020!E205=0,"-","★"),(店舗数一覧_2020!E205/店舗数一覧_2019!E193)-1)</f>
        <v>-</v>
      </c>
      <c r="M193" s="27" t="str">
        <f>IF((店舗数一覧_2019!F193=0),IF(店舗数一覧_2020!F205=0,"-","★"),(店舗数一覧_2020!F205/店舗数一覧_2019!F193)-1)</f>
        <v>-</v>
      </c>
      <c r="N193" s="27" t="str">
        <f>IF((店舗数一覧_2019!G193=0),IF(店舗数一覧_2020!G205=0,"-","★"),(店舗数一覧_2020!G205/店舗数一覧_2019!G193)-1)</f>
        <v>-</v>
      </c>
      <c r="O193" s="27">
        <f>IF((店舗数一覧_2019!H193=0),IF(店舗数一覧_2020!H205=0,"-","★"),(店舗数一覧_2020!H205/店舗数一覧_2019!H193)-1)</f>
        <v>0</v>
      </c>
      <c r="P193" s="26"/>
      <c r="Q193" s="26"/>
      <c r="R193" s="26"/>
      <c r="S193" s="26"/>
      <c r="T193" s="26"/>
      <c r="U193" s="26"/>
      <c r="V193" s="26"/>
      <c r="W193" s="26"/>
      <c r="X193" s="26"/>
    </row>
    <row r="194" spans="1:24">
      <c r="A194" s="19" t="s">
        <v>206</v>
      </c>
      <c r="B194" s="20" t="s">
        <v>213</v>
      </c>
      <c r="C194" s="26">
        <f>SUM(店舗数一覧_2020!C206-店舗数一覧_2019!C194)</f>
        <v>1</v>
      </c>
      <c r="D194" s="26">
        <f>SUM(店舗数一覧_2020!D206-店舗数一覧_2019!D194)</f>
        <v>3</v>
      </c>
      <c r="E194" s="26">
        <f>SUM(店舗数一覧_2020!E206-店舗数一覧_2019!E194)</f>
        <v>1</v>
      </c>
      <c r="F194" s="26">
        <f>SUM(店舗数一覧_2020!F206-店舗数一覧_2019!F194)</f>
        <v>0</v>
      </c>
      <c r="G194" s="26">
        <f>SUM(店舗数一覧_2020!G206-店舗数一覧_2019!G194)</f>
        <v>0</v>
      </c>
      <c r="H194" s="26">
        <f t="shared" si="6"/>
        <v>5</v>
      </c>
      <c r="I194" s="26"/>
      <c r="J194" s="27">
        <f>IF((店舗数一覧_2019!C194=0),IF(店舗数一覧_2020!C206=0,"-","★"),(店舗数一覧_2020!C206/店舗数一覧_2019!C194)-1)</f>
        <v>0.11111111111111116</v>
      </c>
      <c r="K194" s="27">
        <f>IF((店舗数一覧_2019!D194=0),IF(店舗数一覧_2020!D206=0,"-","★"),(店舗数一覧_2020!D206/店舗数一覧_2019!D194)-1)</f>
        <v>1</v>
      </c>
      <c r="L194" s="27" t="str">
        <f>IF((店舗数一覧_2019!E194=0),IF(店舗数一覧_2020!E206=0,"-","★"),(店舗数一覧_2020!E206/店舗数一覧_2019!E194)-1)</f>
        <v>★</v>
      </c>
      <c r="M194" s="27">
        <f>IF((店舗数一覧_2019!F194=0),IF(店舗数一覧_2020!F206=0,"-","★"),(店舗数一覧_2020!F206/店舗数一覧_2019!F194)-1)</f>
        <v>0</v>
      </c>
      <c r="N194" s="27" t="str">
        <f>IF((店舗数一覧_2019!G194=0),IF(店舗数一覧_2020!G206=0,"-","★"),(店舗数一覧_2020!G206/店舗数一覧_2019!G194)-1)</f>
        <v>-</v>
      </c>
      <c r="O194" s="27">
        <f>IF((店舗数一覧_2019!H194=0),IF(店舗数一覧_2020!H206=0,"-","★"),(店舗数一覧_2020!H206/店舗数一覧_2019!H194)-1)</f>
        <v>0.35714285714285721</v>
      </c>
      <c r="P194" s="26"/>
      <c r="Q194" s="26"/>
      <c r="R194" s="26"/>
      <c r="S194" s="26"/>
      <c r="T194" s="26"/>
      <c r="U194" s="26"/>
      <c r="V194" s="26"/>
      <c r="W194" s="26"/>
      <c r="X194" s="26"/>
    </row>
    <row r="195" spans="1:24">
      <c r="A195" s="19" t="s">
        <v>206</v>
      </c>
      <c r="B195" s="25" t="s">
        <v>214</v>
      </c>
      <c r="C195" s="26">
        <f>SUM(店舗数一覧_2020!C207-店舗数一覧_2019!C195)</f>
        <v>0</v>
      </c>
      <c r="D195" s="26">
        <f>SUM(店舗数一覧_2020!D207-店舗数一覧_2019!D195)</f>
        <v>0</v>
      </c>
      <c r="E195" s="26">
        <f>SUM(店舗数一覧_2020!E207-店舗数一覧_2019!E195)</f>
        <v>0</v>
      </c>
      <c r="F195" s="26">
        <f>SUM(店舗数一覧_2020!F207-店舗数一覧_2019!F195)</f>
        <v>0</v>
      </c>
      <c r="G195" s="26">
        <f>SUM(店舗数一覧_2020!G207-店舗数一覧_2019!G195)</f>
        <v>0</v>
      </c>
      <c r="H195" s="26">
        <f t="shared" si="6"/>
        <v>0</v>
      </c>
      <c r="I195" s="26"/>
      <c r="J195" s="27">
        <f>IF((店舗数一覧_2019!C195=0),IF(店舗数一覧_2020!C207=0,"-","★"),(店舗数一覧_2020!C207/店舗数一覧_2019!C195)-1)</f>
        <v>0</v>
      </c>
      <c r="K195" s="27">
        <f>IF((店舗数一覧_2019!D195=0),IF(店舗数一覧_2020!D207=0,"-","★"),(店舗数一覧_2020!D207/店舗数一覧_2019!D195)-1)</f>
        <v>0</v>
      </c>
      <c r="L195" s="27" t="str">
        <f>IF((店舗数一覧_2019!E195=0),IF(店舗数一覧_2020!E207=0,"-","★"),(店舗数一覧_2020!E207/店舗数一覧_2019!E195)-1)</f>
        <v>-</v>
      </c>
      <c r="M195" s="27" t="str">
        <f>IF((店舗数一覧_2019!F195=0),IF(店舗数一覧_2020!F207=0,"-","★"),(店舗数一覧_2020!F207/店舗数一覧_2019!F195)-1)</f>
        <v>-</v>
      </c>
      <c r="N195" s="27" t="str">
        <f>IF((店舗数一覧_2019!G195=0),IF(店舗数一覧_2020!G207=0,"-","★"),(店舗数一覧_2020!G207/店舗数一覧_2019!G195)-1)</f>
        <v>-</v>
      </c>
      <c r="O195" s="27">
        <f>IF((店舗数一覧_2019!H195=0),IF(店舗数一覧_2020!H207=0,"-","★"),(店舗数一覧_2020!H207/店舗数一覧_2019!H195)-1)</f>
        <v>0</v>
      </c>
      <c r="P195" s="26"/>
      <c r="Q195" s="26"/>
      <c r="R195" s="26"/>
      <c r="S195" s="26"/>
      <c r="T195" s="26"/>
      <c r="U195" s="26"/>
      <c r="V195" s="26"/>
      <c r="W195" s="26"/>
      <c r="X195" s="26"/>
    </row>
    <row r="196" spans="1:24">
      <c r="A196" s="19" t="s">
        <v>206</v>
      </c>
      <c r="B196" s="20" t="s">
        <v>215</v>
      </c>
      <c r="C196" s="26">
        <f>SUM(店舗数一覧_2020!C208-店舗数一覧_2019!C196)</f>
        <v>2</v>
      </c>
      <c r="D196" s="26">
        <f>SUM(店舗数一覧_2020!D208-店舗数一覧_2019!D196)</f>
        <v>-2</v>
      </c>
      <c r="E196" s="26">
        <f>SUM(店舗数一覧_2020!E208-店舗数一覧_2019!E196)</f>
        <v>0</v>
      </c>
      <c r="F196" s="26">
        <f>SUM(店舗数一覧_2020!F208-店舗数一覧_2019!F196)</f>
        <v>0</v>
      </c>
      <c r="G196" s="26">
        <f>SUM(店舗数一覧_2020!G208-店舗数一覧_2019!G196)</f>
        <v>0</v>
      </c>
      <c r="H196" s="26">
        <f t="shared" si="6"/>
        <v>0</v>
      </c>
      <c r="I196" s="26"/>
      <c r="J196" s="27">
        <f>IF((店舗数一覧_2019!C196=0),IF(店舗数一覧_2020!C208=0,"-","★"),(店舗数一覧_2020!C208/店舗数一覧_2019!C196)-1)</f>
        <v>0.25</v>
      </c>
      <c r="K196" s="27">
        <f>IF((店舗数一覧_2019!D196=0),IF(店舗数一覧_2020!D208=0,"-","★"),(店舗数一覧_2020!D208/店舗数一覧_2019!D196)-1)</f>
        <v>-0.4</v>
      </c>
      <c r="L196" s="27" t="str">
        <f>IF((店舗数一覧_2019!E196=0),IF(店舗数一覧_2020!E208=0,"-","★"),(店舗数一覧_2020!E208/店舗数一覧_2019!E196)-1)</f>
        <v>-</v>
      </c>
      <c r="M196" s="27">
        <f>IF((店舗数一覧_2019!F196=0),IF(店舗数一覧_2020!F208=0,"-","★"),(店舗数一覧_2020!F208/店舗数一覧_2019!F196)-1)</f>
        <v>0</v>
      </c>
      <c r="N196" s="27" t="str">
        <f>IF((店舗数一覧_2019!G196=0),IF(店舗数一覧_2020!G208=0,"-","★"),(店舗数一覧_2020!G208/店舗数一覧_2019!G196)-1)</f>
        <v>-</v>
      </c>
      <c r="O196" s="27">
        <f>IF((店舗数一覧_2019!H196=0),IF(店舗数一覧_2020!H208=0,"-","★"),(店舗数一覧_2020!H208/店舗数一覧_2019!H196)-1)</f>
        <v>0</v>
      </c>
      <c r="P196" s="26"/>
      <c r="Q196" s="26"/>
      <c r="R196" s="26"/>
      <c r="S196" s="26"/>
      <c r="T196" s="26"/>
      <c r="U196" s="26"/>
      <c r="V196" s="26"/>
      <c r="W196" s="26"/>
      <c r="X196" s="26"/>
    </row>
    <row r="197" spans="1:24">
      <c r="A197" s="19" t="s">
        <v>206</v>
      </c>
      <c r="B197" s="20" t="s">
        <v>216</v>
      </c>
      <c r="C197" s="26">
        <f>SUM(店舗数一覧_2020!C209-店舗数一覧_2019!C197)</f>
        <v>0</v>
      </c>
      <c r="D197" s="26">
        <f>SUM(店舗数一覧_2020!D209-店舗数一覧_2019!D197)</f>
        <v>0</v>
      </c>
      <c r="E197" s="26">
        <f>SUM(店舗数一覧_2020!E209-店舗数一覧_2019!E197)</f>
        <v>0</v>
      </c>
      <c r="F197" s="26">
        <f>SUM(店舗数一覧_2020!F209-店舗数一覧_2019!F197)</f>
        <v>0</v>
      </c>
      <c r="G197" s="26">
        <f>SUM(店舗数一覧_2020!G209-店舗数一覧_2019!G197)</f>
        <v>0</v>
      </c>
      <c r="H197" s="26">
        <f t="shared" si="6"/>
        <v>0</v>
      </c>
      <c r="I197" s="26"/>
      <c r="J197" s="27">
        <f>IF((店舗数一覧_2019!C197=0),IF(店舗数一覧_2020!C209=0,"-","★"),(店舗数一覧_2020!C209/店舗数一覧_2019!C197)-1)</f>
        <v>0</v>
      </c>
      <c r="K197" s="27">
        <f>IF((店舗数一覧_2019!D197=0),IF(店舗数一覧_2020!D209=0,"-","★"),(店舗数一覧_2020!D209/店舗数一覧_2019!D197)-1)</f>
        <v>0</v>
      </c>
      <c r="L197" s="27">
        <f>IF((店舗数一覧_2019!E197=0),IF(店舗数一覧_2020!E209=0,"-","★"),(店舗数一覧_2020!E209/店舗数一覧_2019!E197)-1)</f>
        <v>0</v>
      </c>
      <c r="M197" s="27">
        <f>IF((店舗数一覧_2019!F197=0),IF(店舗数一覧_2020!F209=0,"-","★"),(店舗数一覧_2020!F209/店舗数一覧_2019!F197)-1)</f>
        <v>0</v>
      </c>
      <c r="N197" s="27">
        <f>IF((店舗数一覧_2019!G197=0),IF(店舗数一覧_2020!G209=0,"-","★"),(店舗数一覧_2020!G209/店舗数一覧_2019!G197)-1)</f>
        <v>0</v>
      </c>
      <c r="O197" s="27">
        <f>IF((店舗数一覧_2019!H197=0),IF(店舗数一覧_2020!H209=0,"-","★"),(店舗数一覧_2020!H209/店舗数一覧_2019!H197)-1)</f>
        <v>0</v>
      </c>
      <c r="P197" s="26"/>
      <c r="Q197" s="26"/>
      <c r="R197" s="26"/>
      <c r="S197" s="26"/>
      <c r="T197" s="26"/>
      <c r="U197" s="26"/>
      <c r="V197" s="26"/>
      <c r="W197" s="26"/>
      <c r="X197" s="26"/>
    </row>
    <row r="198" spans="1:24">
      <c r="A198" s="19" t="s">
        <v>206</v>
      </c>
      <c r="B198" s="20" t="s">
        <v>217</v>
      </c>
      <c r="C198" s="26">
        <f>SUM(店舗数一覧_2020!C210-店舗数一覧_2019!C198)</f>
        <v>0</v>
      </c>
      <c r="D198" s="26">
        <f>SUM(店舗数一覧_2020!D210-店舗数一覧_2019!D198)</f>
        <v>0</v>
      </c>
      <c r="E198" s="26">
        <f>SUM(店舗数一覧_2020!E210-店舗数一覧_2019!E198)</f>
        <v>0</v>
      </c>
      <c r="F198" s="26">
        <f>SUM(店舗数一覧_2020!F210-店舗数一覧_2019!F198)</f>
        <v>0</v>
      </c>
      <c r="G198" s="26">
        <f>SUM(店舗数一覧_2020!G210-店舗数一覧_2019!G198)</f>
        <v>0</v>
      </c>
      <c r="H198" s="26">
        <f t="shared" si="6"/>
        <v>0</v>
      </c>
      <c r="I198" s="26"/>
      <c r="J198" s="27">
        <f>IF((店舗数一覧_2019!C198=0),IF(店舗数一覧_2020!C210=0,"-","★"),(店舗数一覧_2020!C210/店舗数一覧_2019!C198)-1)</f>
        <v>0</v>
      </c>
      <c r="K198" s="27">
        <f>IF((店舗数一覧_2019!D198=0),IF(店舗数一覧_2020!D210=0,"-","★"),(店舗数一覧_2020!D210/店舗数一覧_2019!D198)-1)</f>
        <v>0</v>
      </c>
      <c r="L198" s="27" t="str">
        <f>IF((店舗数一覧_2019!E198=0),IF(店舗数一覧_2020!E210=0,"-","★"),(店舗数一覧_2020!E210/店舗数一覧_2019!E198)-1)</f>
        <v>-</v>
      </c>
      <c r="M198" s="27">
        <f>IF((店舗数一覧_2019!F198=0),IF(店舗数一覧_2020!F210=0,"-","★"),(店舗数一覧_2020!F210/店舗数一覧_2019!F198)-1)</f>
        <v>0</v>
      </c>
      <c r="N198" s="27" t="str">
        <f>IF((店舗数一覧_2019!G198=0),IF(店舗数一覧_2020!G210=0,"-","★"),(店舗数一覧_2020!G210/店舗数一覧_2019!G198)-1)</f>
        <v>-</v>
      </c>
      <c r="O198" s="27">
        <f>IF((店舗数一覧_2019!H198=0),IF(店舗数一覧_2020!H210=0,"-","★"),(店舗数一覧_2020!H210/店舗数一覧_2019!H198)-1)</f>
        <v>0</v>
      </c>
      <c r="P198" s="26"/>
      <c r="Q198" s="26"/>
      <c r="R198" s="26"/>
      <c r="S198" s="26"/>
      <c r="T198" s="26"/>
      <c r="U198" s="26"/>
      <c r="V198" s="26"/>
      <c r="W198" s="26"/>
      <c r="X198" s="26"/>
    </row>
    <row r="199" spans="1:24">
      <c r="A199" s="19" t="s">
        <v>206</v>
      </c>
      <c r="B199" s="20" t="s">
        <v>218</v>
      </c>
      <c r="C199" s="26">
        <f>SUM(店舗数一覧_2020!C211-店舗数一覧_2019!C199)</f>
        <v>0</v>
      </c>
      <c r="D199" s="26">
        <f>SUM(店舗数一覧_2020!D211-店舗数一覧_2019!D199)</f>
        <v>0</v>
      </c>
      <c r="E199" s="26">
        <f>SUM(店舗数一覧_2020!E211-店舗数一覧_2019!E199)</f>
        <v>0</v>
      </c>
      <c r="F199" s="26">
        <f>SUM(店舗数一覧_2020!F211-店舗数一覧_2019!F199)</f>
        <v>0</v>
      </c>
      <c r="G199" s="26">
        <f>SUM(店舗数一覧_2020!G211-店舗数一覧_2019!G199)</f>
        <v>0</v>
      </c>
      <c r="H199" s="26">
        <f t="shared" si="6"/>
        <v>0</v>
      </c>
      <c r="I199" s="26"/>
      <c r="J199" s="27">
        <f>IF((店舗数一覧_2019!C199=0),IF(店舗数一覧_2020!C211=0,"-","★"),(店舗数一覧_2020!C211/店舗数一覧_2019!C199)-1)</f>
        <v>0</v>
      </c>
      <c r="K199" s="27">
        <f>IF((店舗数一覧_2019!D199=0),IF(店舗数一覧_2020!D211=0,"-","★"),(店舗数一覧_2020!D211/店舗数一覧_2019!D199)-1)</f>
        <v>0</v>
      </c>
      <c r="L199" s="27" t="str">
        <f>IF((店舗数一覧_2019!E199=0),IF(店舗数一覧_2020!E211=0,"-","★"),(店舗数一覧_2020!E211/店舗数一覧_2019!E199)-1)</f>
        <v>-</v>
      </c>
      <c r="M199" s="27" t="str">
        <f>IF((店舗数一覧_2019!F199=0),IF(店舗数一覧_2020!F211=0,"-","★"),(店舗数一覧_2020!F211/店舗数一覧_2019!F199)-1)</f>
        <v>-</v>
      </c>
      <c r="N199" s="27" t="str">
        <f>IF((店舗数一覧_2019!G199=0),IF(店舗数一覧_2020!G211=0,"-","★"),(店舗数一覧_2020!G211/店舗数一覧_2019!G199)-1)</f>
        <v>-</v>
      </c>
      <c r="O199" s="27">
        <f>IF((店舗数一覧_2019!H199=0),IF(店舗数一覧_2020!H211=0,"-","★"),(店舗数一覧_2020!H211/店舗数一覧_2019!H199)-1)</f>
        <v>0</v>
      </c>
      <c r="P199" s="26"/>
      <c r="Q199" s="26"/>
      <c r="R199" s="26"/>
      <c r="S199" s="26"/>
      <c r="T199" s="26"/>
      <c r="U199" s="26"/>
      <c r="V199" s="26"/>
      <c r="W199" s="26"/>
      <c r="X199" s="26"/>
    </row>
    <row r="200" spans="1:24">
      <c r="A200" s="19" t="s">
        <v>206</v>
      </c>
      <c r="B200" s="20" t="s">
        <v>219</v>
      </c>
      <c r="C200" s="26">
        <f>SUM(店舗数一覧_2020!C212-店舗数一覧_2019!C200)</f>
        <v>1</v>
      </c>
      <c r="D200" s="26">
        <f>SUM(店舗数一覧_2020!D212-店舗数一覧_2019!D200)</f>
        <v>0</v>
      </c>
      <c r="E200" s="26">
        <f>SUM(店舗数一覧_2020!E212-店舗数一覧_2019!E200)</f>
        <v>0</v>
      </c>
      <c r="F200" s="26">
        <f>SUM(店舗数一覧_2020!F212-店舗数一覧_2019!F200)</f>
        <v>0</v>
      </c>
      <c r="G200" s="26">
        <f>SUM(店舗数一覧_2020!G212-店舗数一覧_2019!G200)</f>
        <v>0</v>
      </c>
      <c r="H200" s="26">
        <f t="shared" si="6"/>
        <v>1</v>
      </c>
      <c r="I200" s="26"/>
      <c r="J200" s="27">
        <f>IF((店舗数一覧_2019!C200=0),IF(店舗数一覧_2020!C212=0,"-","★"),(店舗数一覧_2020!C212/店舗数一覧_2019!C200)-1)</f>
        <v>0.19999999999999996</v>
      </c>
      <c r="K200" s="27">
        <f>IF((店舗数一覧_2019!D200=0),IF(店舗数一覧_2020!D212=0,"-","★"),(店舗数一覧_2020!D212/店舗数一覧_2019!D200)-1)</f>
        <v>0</v>
      </c>
      <c r="L200" s="27" t="str">
        <f>IF((店舗数一覧_2019!E200=0),IF(店舗数一覧_2020!E212=0,"-","★"),(店舗数一覧_2020!E212/店舗数一覧_2019!E200)-1)</f>
        <v>-</v>
      </c>
      <c r="M200" s="27">
        <f>IF((店舗数一覧_2019!F200=0),IF(店舗数一覧_2020!F212=0,"-","★"),(店舗数一覧_2020!F212/店舗数一覧_2019!F200)-1)</f>
        <v>0</v>
      </c>
      <c r="N200" s="27" t="str">
        <f>IF((店舗数一覧_2019!G200=0),IF(店舗数一覧_2020!G212=0,"-","★"),(店舗数一覧_2020!G212/店舗数一覧_2019!G200)-1)</f>
        <v>-</v>
      </c>
      <c r="O200" s="27">
        <f>IF((店舗数一覧_2019!H200=0),IF(店舗数一覧_2020!H212=0,"-","★"),(店舗数一覧_2020!H212/店舗数一覧_2019!H200)-1)</f>
        <v>0.125</v>
      </c>
      <c r="P200" s="26"/>
      <c r="Q200" s="26"/>
      <c r="R200" s="26"/>
      <c r="S200" s="26"/>
      <c r="T200" s="26"/>
      <c r="U200" s="26"/>
      <c r="V200" s="26"/>
      <c r="W200" s="26"/>
      <c r="X200" s="26"/>
    </row>
    <row r="201" spans="1:24">
      <c r="A201" s="19" t="s">
        <v>206</v>
      </c>
      <c r="B201" s="20" t="s">
        <v>220</v>
      </c>
      <c r="C201" s="26">
        <f>SUM(店舗数一覧_2020!C213-店舗数一覧_2019!C201)</f>
        <v>0</v>
      </c>
      <c r="D201" s="26">
        <f>SUM(店舗数一覧_2020!D213-店舗数一覧_2019!D201)</f>
        <v>3</v>
      </c>
      <c r="E201" s="26">
        <f>SUM(店舗数一覧_2020!E213-店舗数一覧_2019!E201)</f>
        <v>0</v>
      </c>
      <c r="F201" s="26">
        <f>SUM(店舗数一覧_2020!F213-店舗数一覧_2019!F201)</f>
        <v>1</v>
      </c>
      <c r="G201" s="26">
        <f>SUM(店舗数一覧_2020!G213-店舗数一覧_2019!G201)</f>
        <v>-1</v>
      </c>
      <c r="H201" s="26">
        <f t="shared" si="6"/>
        <v>3</v>
      </c>
      <c r="I201" s="26"/>
      <c r="J201" s="27">
        <f>IF((店舗数一覧_2019!C201=0),IF(店舗数一覧_2020!C213=0,"-","★"),(店舗数一覧_2020!C213/店舗数一覧_2019!C201)-1)</f>
        <v>0</v>
      </c>
      <c r="K201" s="27">
        <f>IF((店舗数一覧_2019!D201=0),IF(店舗数一覧_2020!D213=0,"-","★"),(店舗数一覧_2020!D213/店舗数一覧_2019!D201)-1)</f>
        <v>0.30000000000000004</v>
      </c>
      <c r="L201" s="27">
        <f>IF((店舗数一覧_2019!E201=0),IF(店舗数一覧_2020!E213=0,"-","★"),(店舗数一覧_2020!E213/店舗数一覧_2019!E201)-1)</f>
        <v>0</v>
      </c>
      <c r="M201" s="27">
        <f>IF((店舗数一覧_2019!F201=0),IF(店舗数一覧_2020!F213=0,"-","★"),(店舗数一覧_2020!F213/店舗数一覧_2019!F201)-1)</f>
        <v>1</v>
      </c>
      <c r="N201" s="27">
        <f>IF((店舗数一覧_2019!G201=0),IF(店舗数一覧_2020!G213=0,"-","★"),(店舗数一覧_2020!G213/店舗数一覧_2019!G201)-1)</f>
        <v>-1</v>
      </c>
      <c r="O201" s="27">
        <f>IF((店舗数一覧_2019!H201=0),IF(店舗数一覧_2020!H213=0,"-","★"),(店舗数一覧_2020!H213/店舗数一覧_2019!H201)-1)</f>
        <v>0.10000000000000009</v>
      </c>
      <c r="P201" s="26"/>
      <c r="Q201" s="26"/>
      <c r="R201" s="26"/>
      <c r="S201" s="26"/>
      <c r="T201" s="26"/>
      <c r="U201" s="26"/>
      <c r="V201" s="26"/>
      <c r="W201" s="26"/>
      <c r="X201" s="26"/>
    </row>
    <row r="202" spans="1:24">
      <c r="A202" s="19" t="s">
        <v>206</v>
      </c>
      <c r="B202" s="20" t="s">
        <v>221</v>
      </c>
      <c r="C202" s="26">
        <f>SUM(店舗数一覧_2020!C214-店舗数一覧_2019!C202)</f>
        <v>0</v>
      </c>
      <c r="D202" s="26">
        <f>SUM(店舗数一覧_2020!D214-店舗数一覧_2019!D202)</f>
        <v>1</v>
      </c>
      <c r="E202" s="26">
        <f>SUM(店舗数一覧_2020!E214-店舗数一覧_2019!E202)</f>
        <v>0</v>
      </c>
      <c r="F202" s="26">
        <f>SUM(店舗数一覧_2020!F214-店舗数一覧_2019!F202)</f>
        <v>0</v>
      </c>
      <c r="G202" s="26">
        <f>SUM(店舗数一覧_2020!G214-店舗数一覧_2019!G202)</f>
        <v>0</v>
      </c>
      <c r="H202" s="26">
        <f t="shared" si="6"/>
        <v>1</v>
      </c>
      <c r="I202" s="26"/>
      <c r="J202" s="27">
        <f>IF((店舗数一覧_2019!C202=0),IF(店舗数一覧_2020!C214=0,"-","★"),(店舗数一覧_2020!C214/店舗数一覧_2019!C202)-1)</f>
        <v>0</v>
      </c>
      <c r="K202" s="27">
        <f>IF((店舗数一覧_2019!D202=0),IF(店舗数一覧_2020!D214=0,"-","★"),(店舗数一覧_2020!D214/店舗数一覧_2019!D202)-1)</f>
        <v>0.14285714285714279</v>
      </c>
      <c r="L202" s="27">
        <f>IF((店舗数一覧_2019!E202=0),IF(店舗数一覧_2020!E214=0,"-","★"),(店舗数一覧_2020!E214/店舗数一覧_2019!E202)-1)</f>
        <v>0</v>
      </c>
      <c r="M202" s="27">
        <f>IF((店舗数一覧_2019!F202=0),IF(店舗数一覧_2020!F214=0,"-","★"),(店舗数一覧_2020!F214/店舗数一覧_2019!F202)-1)</f>
        <v>0</v>
      </c>
      <c r="N202" s="27" t="str">
        <f>IF((店舗数一覧_2019!G202=0),IF(店舗数一覧_2020!G214=0,"-","★"),(店舗数一覧_2020!G214/店舗数一覧_2019!G202)-1)</f>
        <v>-</v>
      </c>
      <c r="O202" s="27">
        <f>IF((店舗数一覧_2019!H202=0),IF(店舗数一覧_2020!H214=0,"-","★"),(店舗数一覧_2020!H214/店舗数一覧_2019!H202)-1)</f>
        <v>5.2631578947368363E-2</v>
      </c>
      <c r="P202" s="26"/>
      <c r="Q202" s="26"/>
      <c r="R202" s="26"/>
      <c r="S202" s="26"/>
      <c r="T202" s="26"/>
      <c r="U202" s="26"/>
      <c r="V202" s="26"/>
      <c r="W202" s="26"/>
      <c r="X202" s="26"/>
    </row>
    <row r="203" spans="1:24">
      <c r="A203" s="19" t="s">
        <v>206</v>
      </c>
      <c r="B203" s="20" t="s">
        <v>222</v>
      </c>
      <c r="C203" s="26">
        <f>SUM(店舗数一覧_2020!C215-店舗数一覧_2019!C203)</f>
        <v>0</v>
      </c>
      <c r="D203" s="26">
        <f>SUM(店舗数一覧_2020!D215-店舗数一覧_2019!D203)</f>
        <v>0</v>
      </c>
      <c r="E203" s="26">
        <f>SUM(店舗数一覧_2020!E215-店舗数一覧_2019!E203)</f>
        <v>0</v>
      </c>
      <c r="F203" s="26">
        <f>SUM(店舗数一覧_2020!F215-店舗数一覧_2019!F203)</f>
        <v>0</v>
      </c>
      <c r="G203" s="26">
        <f>SUM(店舗数一覧_2020!G215-店舗数一覧_2019!G203)</f>
        <v>0</v>
      </c>
      <c r="H203" s="26">
        <f t="shared" si="6"/>
        <v>0</v>
      </c>
      <c r="I203" s="26"/>
      <c r="J203" s="27">
        <f>IF((店舗数一覧_2019!C203=0),IF(店舗数一覧_2020!C215=0,"-","★"),(店舗数一覧_2020!C215/店舗数一覧_2019!C203)-1)</f>
        <v>0</v>
      </c>
      <c r="K203" s="27" t="str">
        <f>IF((店舗数一覧_2019!D203=0),IF(店舗数一覧_2020!D215=0,"-","★"),(店舗数一覧_2020!D215/店舗数一覧_2019!D203)-1)</f>
        <v>-</v>
      </c>
      <c r="L203" s="27" t="str">
        <f>IF((店舗数一覧_2019!E203=0),IF(店舗数一覧_2020!E215=0,"-","★"),(店舗数一覧_2020!E215/店舗数一覧_2019!E203)-1)</f>
        <v>-</v>
      </c>
      <c r="M203" s="27" t="str">
        <f>IF((店舗数一覧_2019!F203=0),IF(店舗数一覧_2020!F215=0,"-","★"),(店舗数一覧_2020!F215/店舗数一覧_2019!F203)-1)</f>
        <v>-</v>
      </c>
      <c r="N203" s="27" t="str">
        <f>IF((店舗数一覧_2019!G203=0),IF(店舗数一覧_2020!G215=0,"-","★"),(店舗数一覧_2020!G215/店舗数一覧_2019!G203)-1)</f>
        <v>-</v>
      </c>
      <c r="O203" s="27">
        <f>IF((店舗数一覧_2019!H203=0),IF(店舗数一覧_2020!H215=0,"-","★"),(店舗数一覧_2020!H215/店舗数一覧_2019!H203)-1)</f>
        <v>0</v>
      </c>
      <c r="P203" s="26"/>
      <c r="Q203" s="26"/>
      <c r="R203" s="26"/>
      <c r="S203" s="26"/>
      <c r="T203" s="26"/>
      <c r="U203" s="26"/>
      <c r="V203" s="26"/>
      <c r="W203" s="26"/>
      <c r="X203" s="26"/>
    </row>
    <row r="204" spans="1:24">
      <c r="A204" s="19" t="s">
        <v>206</v>
      </c>
      <c r="B204" s="20" t="s">
        <v>223</v>
      </c>
      <c r="C204" s="26">
        <f>SUM(店舗数一覧_2020!C216-店舗数一覧_2019!C204)</f>
        <v>0</v>
      </c>
      <c r="D204" s="26">
        <f>SUM(店舗数一覧_2020!D216-店舗数一覧_2019!D204)</f>
        <v>0</v>
      </c>
      <c r="E204" s="26">
        <f>SUM(店舗数一覧_2020!E216-店舗数一覧_2019!E204)</f>
        <v>0</v>
      </c>
      <c r="F204" s="26">
        <f>SUM(店舗数一覧_2020!F216-店舗数一覧_2019!F204)</f>
        <v>0</v>
      </c>
      <c r="G204" s="26">
        <f>SUM(店舗数一覧_2020!G216-店舗数一覧_2019!G204)</f>
        <v>0</v>
      </c>
      <c r="H204" s="26">
        <f t="shared" si="6"/>
        <v>0</v>
      </c>
      <c r="I204" s="26"/>
      <c r="J204" s="27">
        <f>IF((店舗数一覧_2019!C204=0),IF(店舗数一覧_2020!C216=0,"-","★"),(店舗数一覧_2020!C216/店舗数一覧_2019!C204)-1)</f>
        <v>0</v>
      </c>
      <c r="K204" s="27" t="str">
        <f>IF((店舗数一覧_2019!D204=0),IF(店舗数一覧_2020!D216=0,"-","★"),(店舗数一覧_2020!D216/店舗数一覧_2019!D204)-1)</f>
        <v>-</v>
      </c>
      <c r="L204" s="27" t="str">
        <f>IF((店舗数一覧_2019!E204=0),IF(店舗数一覧_2020!E216=0,"-","★"),(店舗数一覧_2020!E216/店舗数一覧_2019!E204)-1)</f>
        <v>-</v>
      </c>
      <c r="M204" s="27" t="str">
        <f>IF((店舗数一覧_2019!F204=0),IF(店舗数一覧_2020!F216=0,"-","★"),(店舗数一覧_2020!F216/店舗数一覧_2019!F204)-1)</f>
        <v>-</v>
      </c>
      <c r="N204" s="27" t="str">
        <f>IF((店舗数一覧_2019!G204=0),IF(店舗数一覧_2020!G216=0,"-","★"),(店舗数一覧_2020!G216/店舗数一覧_2019!G204)-1)</f>
        <v>-</v>
      </c>
      <c r="O204" s="27">
        <f>IF((店舗数一覧_2019!H204=0),IF(店舗数一覧_2020!H216=0,"-","★"),(店舗数一覧_2020!H216/店舗数一覧_2019!H204)-1)</f>
        <v>0</v>
      </c>
      <c r="P204" s="26"/>
      <c r="Q204" s="27">
        <f>IF((店舗数一覧_2019!K205=0),IF(店舗数一覧_2020!N217=0,"-","★"),(店舗数一覧_2020!N217/店舗数一覧_2019!K205)-1)</f>
        <v>5.4945054945054972E-2</v>
      </c>
      <c r="R204" s="27">
        <f>IF((店舗数一覧_2019!L205=0),IF(店舗数一覧_2020!O217=0,"-","★"),(店舗数一覧_2020!O217/店舗数一覧_2019!L205)-1)</f>
        <v>0.11111111111111116</v>
      </c>
      <c r="S204" s="27">
        <f>IF((店舗数一覧_2019!M205=0),IF(店舗数一覧_2020!P217=0,"-","★"),(店舗数一覧_2020!P217/店舗数一覧_2019!M205)-1)</f>
        <v>0.19999999999999996</v>
      </c>
      <c r="T204" s="27">
        <f>IF((店舗数一覧_2019!N205=0),IF(店舗数一覧_2020!Q217=0,"-","★"),(店舗数一覧_2020!Q217/店舗数一覧_2019!N205)-1)</f>
        <v>5.2631578947368363E-2</v>
      </c>
      <c r="U204" s="27">
        <f>IF((店舗数一覧_2019!O205=0),IF(店舗数一覧_2020!R217=0,"-","★"),(店舗数一覧_2020!R217/店舗数一覧_2019!O205)-1)</f>
        <v>-0.5</v>
      </c>
      <c r="V204" s="27">
        <f>IF((店舗数一覧_2019!P205=0),IF(店舗数一覧_2020!S217=0,"-","★"),(店舗数一覧_2020!S217/店舗数一覧_2019!P205)-1)</f>
        <v>6.7901234567901314E-2</v>
      </c>
      <c r="W204" s="26"/>
      <c r="X204" s="26"/>
    </row>
    <row r="205" spans="1:24">
      <c r="A205" s="19" t="s">
        <v>206</v>
      </c>
      <c r="B205" s="20" t="s">
        <v>224</v>
      </c>
      <c r="C205" s="26">
        <f>SUM(店舗数一覧_2020!C217-店舗数一覧_2019!C205)</f>
        <v>0</v>
      </c>
      <c r="D205" s="26">
        <f>SUM(店舗数一覧_2020!D217-店舗数一覧_2019!D205)</f>
        <v>0</v>
      </c>
      <c r="E205" s="26">
        <f>SUM(店舗数一覧_2020!E217-店舗数一覧_2019!E205)</f>
        <v>0</v>
      </c>
      <c r="F205" s="26">
        <f>SUM(店舗数一覧_2020!F217-店舗数一覧_2019!F205)</f>
        <v>0</v>
      </c>
      <c r="G205" s="26">
        <f>SUM(店舗数一覧_2020!G217-店舗数一覧_2019!G205)</f>
        <v>0</v>
      </c>
      <c r="H205" s="26">
        <f t="shared" si="6"/>
        <v>0</v>
      </c>
      <c r="I205" s="26"/>
      <c r="J205" s="27">
        <f>IF((店舗数一覧_2019!C205=0),IF(店舗数一覧_2020!C217=0,"-","★"),(店舗数一覧_2020!C217/店舗数一覧_2019!C205)-1)</f>
        <v>0</v>
      </c>
      <c r="K205" s="27">
        <f>IF((店舗数一覧_2019!D205=0),IF(店舗数一覧_2020!D217=0,"-","★"),(店舗数一覧_2020!D217/店舗数一覧_2019!D205)-1)</f>
        <v>0</v>
      </c>
      <c r="L205" s="27" t="str">
        <f>IF((店舗数一覧_2019!E205=0),IF(店舗数一覧_2020!E217=0,"-","★"),(店舗数一覧_2020!E217/店舗数一覧_2019!E205)-1)</f>
        <v>-</v>
      </c>
      <c r="M205" s="27" t="str">
        <f>IF((店舗数一覧_2019!F205=0),IF(店舗数一覧_2020!F217=0,"-","★"),(店舗数一覧_2020!F217/店舗数一覧_2019!F205)-1)</f>
        <v>-</v>
      </c>
      <c r="N205" s="27" t="str">
        <f>IF((店舗数一覧_2019!G205=0),IF(店舗数一覧_2020!G217=0,"-","★"),(店舗数一覧_2020!G217/店舗数一覧_2019!G205)-1)</f>
        <v>-</v>
      </c>
      <c r="O205" s="27">
        <f>IF((店舗数一覧_2019!H205=0),IF(店舗数一覧_2020!H217=0,"-","★"),(店舗数一覧_2020!H217/店舗数一覧_2019!H205)-1)</f>
        <v>0</v>
      </c>
      <c r="P205" s="26"/>
      <c r="Q205" s="26">
        <f>SUM(C188:C205)</f>
        <v>5</v>
      </c>
      <c r="R205" s="26">
        <f>SUM(D188:D205)</f>
        <v>5</v>
      </c>
      <c r="S205" s="26">
        <f>SUM(E188:E205)</f>
        <v>1</v>
      </c>
      <c r="T205" s="26">
        <f>SUM(F188:F205)</f>
        <v>1</v>
      </c>
      <c r="U205" s="26">
        <f>SUM(G188:G205)</f>
        <v>-1</v>
      </c>
      <c r="V205" s="26">
        <f>SUM(Q205:U205)</f>
        <v>11</v>
      </c>
      <c r="W205" s="26"/>
      <c r="X205" s="26"/>
    </row>
    <row r="206" spans="1:24">
      <c r="A206" s="19" t="s">
        <v>225</v>
      </c>
      <c r="B206" s="20" t="s">
        <v>226</v>
      </c>
      <c r="C206" s="26">
        <f>SUM(店舗数一覧_2020!C219-店舗数一覧_2019!C206)</f>
        <v>5</v>
      </c>
      <c r="D206" s="26">
        <f>SUM(店舗数一覧_2020!D219-店舗数一覧_2019!D206)</f>
        <v>5</v>
      </c>
      <c r="E206" s="26">
        <f>SUM(店舗数一覧_2020!E219-店舗数一覧_2019!E206)</f>
        <v>1</v>
      </c>
      <c r="F206" s="26">
        <f>SUM(店舗数一覧_2020!F219-店舗数一覧_2019!F206)</f>
        <v>0</v>
      </c>
      <c r="G206" s="26">
        <f>SUM(店舗数一覧_2020!G219-店舗数一覧_2019!G206)</f>
        <v>0</v>
      </c>
      <c r="H206" s="26">
        <f t="shared" si="6"/>
        <v>11</v>
      </c>
      <c r="I206" s="26"/>
      <c r="J206" s="27">
        <f>IF((店舗数一覧_2019!C206=0),IF(店舗数一覧_2020!C219=0,"-","★"),(店舗数一覧_2020!C219/店舗数一覧_2019!C206)-1)</f>
        <v>0.16666666666666674</v>
      </c>
      <c r="K206" s="27">
        <f>IF((店舗数一覧_2019!D206=0),IF(店舗数一覧_2020!D219=0,"-","★"),(店舗数一覧_2020!D219/店舗数一覧_2019!D206)-1)</f>
        <v>0.41666666666666674</v>
      </c>
      <c r="L206" s="27" t="str">
        <f>IF((店舗数一覧_2019!E206=0),IF(店舗数一覧_2020!E219=0,"-","★"),(店舗数一覧_2020!E219/店舗数一覧_2019!E206)-1)</f>
        <v>★</v>
      </c>
      <c r="M206" s="27">
        <f>IF((店舗数一覧_2019!F206=0),IF(店舗数一覧_2020!F219=0,"-","★"),(店舗数一覧_2020!F219/店舗数一覧_2019!F206)-1)</f>
        <v>0</v>
      </c>
      <c r="N206" s="27" t="str">
        <f>IF((店舗数一覧_2019!G206=0),IF(店舗数一覧_2020!G219=0,"-","★"),(店舗数一覧_2020!G219/店舗数一覧_2019!G206)-1)</f>
        <v>-</v>
      </c>
      <c r="O206" s="27">
        <f>IF((店舗数一覧_2019!H206=0),IF(店舗数一覧_2020!H219=0,"-","★"),(店舗数一覧_2020!H219/店舗数一覧_2019!H206)-1)</f>
        <v>0.25</v>
      </c>
      <c r="P206" s="26"/>
      <c r="Q206" s="26"/>
      <c r="R206" s="26"/>
      <c r="S206" s="26"/>
      <c r="T206" s="26"/>
      <c r="U206" s="26"/>
      <c r="V206" s="26"/>
      <c r="W206" s="26"/>
      <c r="X206" s="26"/>
    </row>
    <row r="207" spans="1:24">
      <c r="A207" s="19" t="s">
        <v>225</v>
      </c>
      <c r="B207" s="20" t="s">
        <v>95</v>
      </c>
      <c r="C207" s="26">
        <f>SUM(店舗数一覧_2020!C220-店舗数一覧_2019!C207)</f>
        <v>3</v>
      </c>
      <c r="D207" s="26">
        <f>SUM(店舗数一覧_2020!D220-店舗数一覧_2019!D207)</f>
        <v>4</v>
      </c>
      <c r="E207" s="26">
        <f>SUM(店舗数一覧_2020!E220-店舗数一覧_2019!E207)</f>
        <v>0</v>
      </c>
      <c r="F207" s="26">
        <f>SUM(店舗数一覧_2020!F220-店舗数一覧_2019!F207)</f>
        <v>1</v>
      </c>
      <c r="G207" s="26">
        <f>SUM(店舗数一覧_2020!G220-店舗数一覧_2019!G207)</f>
        <v>-4</v>
      </c>
      <c r="H207" s="26">
        <f t="shared" si="6"/>
        <v>4</v>
      </c>
      <c r="I207" s="26"/>
      <c r="J207" s="27">
        <f>IF((店舗数一覧_2019!C207=0),IF(店舗数一覧_2020!C220=0,"-","★"),(店舗数一覧_2020!C220/店舗数一覧_2019!C207)-1)</f>
        <v>6.25E-2</v>
      </c>
      <c r="K207" s="27">
        <f>IF((店舗数一覧_2019!D207=0),IF(店舗数一覧_2020!D220=0,"-","★"),(店舗数一覧_2020!D220/店舗数一覧_2019!D207)-1)</f>
        <v>0.21052631578947367</v>
      </c>
      <c r="L207" s="27">
        <f>IF((店舗数一覧_2019!E207=0),IF(店舗数一覧_2020!E220=0,"-","★"),(店舗数一覧_2020!E220/店舗数一覧_2019!E207)-1)</f>
        <v>0</v>
      </c>
      <c r="M207" s="27">
        <f>IF((店舗数一覧_2019!F207=0),IF(店舗数一覧_2020!F220=0,"-","★"),(店舗数一覧_2020!F220/店舗数一覧_2019!F207)-1)</f>
        <v>0.19999999999999996</v>
      </c>
      <c r="N207" s="27">
        <f>IF((店舗数一覧_2019!G207=0),IF(店舗数一覧_2020!G220=0,"-","★"),(店舗数一覧_2020!G220/店舗数一覧_2019!G207)-1)</f>
        <v>-0.8</v>
      </c>
      <c r="O207" s="27">
        <f>IF((店舗数一覧_2019!H207=0),IF(店舗数一覧_2020!H220=0,"-","★"),(店舗数一覧_2020!H220/店舗数一覧_2019!H207)-1)</f>
        <v>5.1282051282051322E-2</v>
      </c>
      <c r="P207" s="26"/>
      <c r="Q207" s="26"/>
      <c r="R207" s="26"/>
      <c r="S207" s="26"/>
      <c r="T207" s="26"/>
      <c r="U207" s="26"/>
      <c r="V207" s="26"/>
      <c r="W207" s="26"/>
      <c r="X207" s="26"/>
    </row>
    <row r="208" spans="1:24">
      <c r="A208" s="19" t="s">
        <v>225</v>
      </c>
      <c r="B208" s="20" t="s">
        <v>118</v>
      </c>
      <c r="C208" s="26">
        <f>SUM(店舗数一覧_2020!C221-店舗数一覧_2019!C208)</f>
        <v>7</v>
      </c>
      <c r="D208" s="26">
        <f>SUM(店舗数一覧_2020!D221-店舗数一覧_2019!D208)</f>
        <v>2</v>
      </c>
      <c r="E208" s="26">
        <f>SUM(店舗数一覧_2020!E221-店舗数一覧_2019!E208)</f>
        <v>0</v>
      </c>
      <c r="F208" s="26">
        <f>SUM(店舗数一覧_2020!F221-店舗数一覧_2019!F208)</f>
        <v>1</v>
      </c>
      <c r="G208" s="26">
        <f>SUM(店舗数一覧_2020!G221-店舗数一覧_2019!G208)</f>
        <v>2</v>
      </c>
      <c r="H208" s="26">
        <f t="shared" si="6"/>
        <v>12</v>
      </c>
      <c r="I208" s="26"/>
      <c r="J208" s="27">
        <f>IF((店舗数一覧_2019!C208=0),IF(店舗数一覧_2020!C221=0,"-","★"),(店舗数一覧_2020!C221/店舗数一覧_2019!C208)-1)</f>
        <v>0.11111111111111116</v>
      </c>
      <c r="K208" s="27">
        <f>IF((店舗数一覧_2019!D208=0),IF(店舗数一覧_2020!D221=0,"-","★"),(店舗数一覧_2020!D221/店舗数一覧_2019!D208)-1)</f>
        <v>0.19999999999999996</v>
      </c>
      <c r="L208" s="27">
        <f>IF((店舗数一覧_2019!E208=0),IF(店舗数一覧_2020!E221=0,"-","★"),(店舗数一覧_2020!E221/店舗数一覧_2019!E208)-1)</f>
        <v>0</v>
      </c>
      <c r="M208" s="27">
        <f>IF((店舗数一覧_2019!F208=0),IF(店舗数一覧_2020!F221=0,"-","★"),(店舗数一覧_2020!F221/店舗数一覧_2019!F208)-1)</f>
        <v>0.19999999999999996</v>
      </c>
      <c r="N208" s="27" t="str">
        <f>IF((店舗数一覧_2019!G208=0),IF(店舗数一覧_2020!G221=0,"-","★"),(店舗数一覧_2020!G221/店舗数一覧_2019!G208)-1)</f>
        <v>★</v>
      </c>
      <c r="O208" s="27">
        <f>IF((店舗数一覧_2019!H208=0),IF(店舗数一覧_2020!H221=0,"-","★"),(店舗数一覧_2020!H221/店舗数一覧_2019!H208)-1)</f>
        <v>0.15189873417721511</v>
      </c>
      <c r="P208" s="26"/>
      <c r="Q208" s="26"/>
      <c r="R208" s="26"/>
      <c r="S208" s="26"/>
      <c r="T208" s="26"/>
      <c r="U208" s="26"/>
      <c r="V208" s="26"/>
      <c r="W208" s="26"/>
      <c r="X208" s="26"/>
    </row>
    <row r="209" spans="1:24">
      <c r="A209" s="19" t="s">
        <v>225</v>
      </c>
      <c r="B209" s="20" t="s">
        <v>94</v>
      </c>
      <c r="C209" s="26">
        <f>SUM(店舗数一覧_2020!C222-店舗数一覧_2019!C209)</f>
        <v>-2</v>
      </c>
      <c r="D209" s="26">
        <f>SUM(店舗数一覧_2020!D222-店舗数一覧_2019!D209)</f>
        <v>-1</v>
      </c>
      <c r="E209" s="26">
        <f>SUM(店舗数一覧_2020!E222-店舗数一覧_2019!E209)</f>
        <v>-1</v>
      </c>
      <c r="F209" s="26">
        <f>SUM(店舗数一覧_2020!F222-店舗数一覧_2019!F209)</f>
        <v>1</v>
      </c>
      <c r="G209" s="26">
        <f>SUM(店舗数一覧_2020!G222-店舗数一覧_2019!G209)</f>
        <v>1</v>
      </c>
      <c r="H209" s="26">
        <f t="shared" si="6"/>
        <v>-2</v>
      </c>
      <c r="I209" s="26"/>
      <c r="J209" s="27">
        <f>IF((店舗数一覧_2019!C209=0),IF(店舗数一覧_2020!C222=0,"-","★"),(店舗数一覧_2020!C222/店舗数一覧_2019!C209)-1)</f>
        <v>-6.0606060606060552E-2</v>
      </c>
      <c r="K209" s="27">
        <f>IF((店舗数一覧_2019!D209=0),IF(店舗数一覧_2020!D222=0,"-","★"),(店舗数一覧_2020!D222/店舗数一覧_2019!D209)-1)</f>
        <v>-6.25E-2</v>
      </c>
      <c r="L209" s="27">
        <f>IF((店舗数一覧_2019!E209=0),IF(店舗数一覧_2020!E222=0,"-","★"),(店舗数一覧_2020!E222/店舗数一覧_2019!E209)-1)</f>
        <v>-1</v>
      </c>
      <c r="M209" s="27">
        <f>IF((店舗数一覧_2019!F209=0),IF(店舗数一覧_2020!F222=0,"-","★"),(店舗数一覧_2020!F222/店舗数一覧_2019!F209)-1)</f>
        <v>0.5</v>
      </c>
      <c r="N209" s="27" t="str">
        <f>IF((店舗数一覧_2019!G209=0),IF(店舗数一覧_2020!G222=0,"-","★"),(店舗数一覧_2020!G222/店舗数一覧_2019!G209)-1)</f>
        <v>★</v>
      </c>
      <c r="O209" s="27">
        <f>IF((店舗数一覧_2019!H209=0),IF(店舗数一覧_2020!H222=0,"-","★"),(店舗数一覧_2020!H222/店舗数一覧_2019!H209)-1)</f>
        <v>-3.8461538461538436E-2</v>
      </c>
      <c r="P209" s="26"/>
      <c r="Q209" s="26"/>
      <c r="R209" s="26"/>
      <c r="S209" s="26"/>
      <c r="T209" s="26"/>
      <c r="U209" s="26"/>
      <c r="V209" s="26"/>
      <c r="W209" s="26"/>
      <c r="X209" s="26"/>
    </row>
    <row r="210" spans="1:24">
      <c r="A210" s="19" t="s">
        <v>225</v>
      </c>
      <c r="B210" s="20" t="s">
        <v>227</v>
      </c>
      <c r="C210" s="26">
        <f>SUM(店舗数一覧_2020!C223-店舗数一覧_2019!C210)</f>
        <v>1</v>
      </c>
      <c r="D210" s="26">
        <f>SUM(店舗数一覧_2020!D223-店舗数一覧_2019!D210)</f>
        <v>1</v>
      </c>
      <c r="E210" s="26">
        <f>SUM(店舗数一覧_2020!E223-店舗数一覧_2019!E210)</f>
        <v>0</v>
      </c>
      <c r="F210" s="26">
        <f>SUM(店舗数一覧_2020!F223-店舗数一覧_2019!F210)</f>
        <v>0</v>
      </c>
      <c r="G210" s="26">
        <f>SUM(店舗数一覧_2020!G223-店舗数一覧_2019!G210)</f>
        <v>0</v>
      </c>
      <c r="H210" s="26">
        <f t="shared" si="6"/>
        <v>2</v>
      </c>
      <c r="I210" s="26"/>
      <c r="J210" s="27">
        <f>IF((店舗数一覧_2019!C210=0),IF(店舗数一覧_2020!C223=0,"-","★"),(店舗数一覧_2020!C223/店舗数一覧_2019!C210)-1)</f>
        <v>5.555555555555558E-2</v>
      </c>
      <c r="K210" s="27">
        <f>IF((店舗数一覧_2019!D210=0),IF(店舗数一覧_2020!D223=0,"-","★"),(店舗数一覧_2020!D223/店舗数一覧_2019!D210)-1)</f>
        <v>0.11111111111111116</v>
      </c>
      <c r="L210" s="27" t="str">
        <f>IF((店舗数一覧_2019!E210=0),IF(店舗数一覧_2020!E223=0,"-","★"),(店舗数一覧_2020!E223/店舗数一覧_2019!E210)-1)</f>
        <v>-</v>
      </c>
      <c r="M210" s="27">
        <f>IF((店舗数一覧_2019!F210=0),IF(店舗数一覧_2020!F223=0,"-","★"),(店舗数一覧_2020!F223/店舗数一覧_2019!F210)-1)</f>
        <v>0</v>
      </c>
      <c r="N210" s="27" t="str">
        <f>IF((店舗数一覧_2019!G210=0),IF(店舗数一覧_2020!G223=0,"-","★"),(店舗数一覧_2020!G223/店舗数一覧_2019!G210)-1)</f>
        <v>-</v>
      </c>
      <c r="O210" s="27">
        <f>IF((店舗数一覧_2019!H210=0),IF(店舗数一覧_2020!H223=0,"-","★"),(店舗数一覧_2020!H223/店舗数一覧_2019!H210)-1)</f>
        <v>6.6666666666666652E-2</v>
      </c>
      <c r="P210" s="26"/>
      <c r="Q210" s="26"/>
      <c r="R210" s="26"/>
      <c r="S210" s="26"/>
      <c r="T210" s="26"/>
      <c r="U210" s="26"/>
      <c r="V210" s="26"/>
      <c r="W210" s="26"/>
      <c r="X210" s="26"/>
    </row>
    <row r="211" spans="1:24">
      <c r="A211" s="19" t="s">
        <v>225</v>
      </c>
      <c r="B211" s="20" t="s">
        <v>228</v>
      </c>
      <c r="C211" s="26">
        <f>SUM(店舗数一覧_2020!C224-店舗数一覧_2019!C211)</f>
        <v>3</v>
      </c>
      <c r="D211" s="26">
        <f>SUM(店舗数一覧_2020!D224-店舗数一覧_2019!D211)</f>
        <v>2</v>
      </c>
      <c r="E211" s="26">
        <f>SUM(店舗数一覧_2020!E224-店舗数一覧_2019!E211)</f>
        <v>0</v>
      </c>
      <c r="F211" s="26">
        <f>SUM(店舗数一覧_2020!F224-店舗数一覧_2019!F211)</f>
        <v>1</v>
      </c>
      <c r="G211" s="26">
        <f>SUM(店舗数一覧_2020!G224-店舗数一覧_2019!G211)</f>
        <v>0</v>
      </c>
      <c r="H211" s="26">
        <f t="shared" si="6"/>
        <v>6</v>
      </c>
      <c r="I211" s="26"/>
      <c r="J211" s="27">
        <f>IF((店舗数一覧_2019!C211=0),IF(店舗数一覧_2020!C224=0,"-","★"),(店舗数一覧_2020!C224/店舗数一覧_2019!C211)-1)</f>
        <v>7.4999999999999956E-2</v>
      </c>
      <c r="K211" s="27">
        <f>IF((店舗数一覧_2019!D211=0),IF(店舗数一覧_2020!D224=0,"-","★"),(店舗数一覧_2020!D224/店舗数一覧_2019!D211)-1)</f>
        <v>0.14285714285714279</v>
      </c>
      <c r="L211" s="27">
        <f>IF((店舗数一覧_2019!E211=0),IF(店舗数一覧_2020!E224=0,"-","★"),(店舗数一覧_2020!E224/店舗数一覧_2019!E211)-1)</f>
        <v>0</v>
      </c>
      <c r="M211" s="27">
        <f>IF((店舗数一覧_2019!F211=0),IF(店舗数一覧_2020!F224=0,"-","★"),(店舗数一覧_2020!F224/店舗数一覧_2019!F211)-1)</f>
        <v>1</v>
      </c>
      <c r="N211" s="27">
        <f>IF((店舗数一覧_2019!G211=0),IF(店舗数一覧_2020!G224=0,"-","★"),(店舗数一覧_2020!G224/店舗数一覧_2019!G211)-1)</f>
        <v>0</v>
      </c>
      <c r="O211" s="27">
        <f>IF((店舗数一覧_2019!H211=0),IF(店舗数一覧_2020!H224=0,"-","★"),(店舗数一覧_2020!H224/店舗数一覧_2019!H211)-1)</f>
        <v>0.10526315789473695</v>
      </c>
      <c r="P211" s="26"/>
      <c r="Q211" s="26"/>
      <c r="R211" s="26"/>
      <c r="S211" s="26"/>
      <c r="T211" s="26"/>
      <c r="U211" s="26"/>
      <c r="V211" s="26"/>
      <c r="W211" s="26"/>
      <c r="X211" s="26"/>
    </row>
    <row r="212" spans="1:24">
      <c r="A212" s="19" t="s">
        <v>225</v>
      </c>
      <c r="B212" s="20" t="s">
        <v>229</v>
      </c>
      <c r="C212" s="26">
        <f>SUM(店舗数一覧_2020!C225-店舗数一覧_2019!C212)</f>
        <v>4</v>
      </c>
      <c r="D212" s="26">
        <f>SUM(店舗数一覧_2020!D225-店舗数一覧_2019!D212)</f>
        <v>2</v>
      </c>
      <c r="E212" s="26">
        <f>SUM(店舗数一覧_2020!E225-店舗数一覧_2019!E212)</f>
        <v>-1</v>
      </c>
      <c r="F212" s="26">
        <f>SUM(店舗数一覧_2020!F225-店舗数一覧_2019!F212)</f>
        <v>0</v>
      </c>
      <c r="G212" s="26">
        <f>SUM(店舗数一覧_2020!G225-店舗数一覧_2019!G212)</f>
        <v>0</v>
      </c>
      <c r="H212" s="26">
        <f t="shared" si="6"/>
        <v>5</v>
      </c>
      <c r="I212" s="26"/>
      <c r="J212" s="27">
        <f>IF((店舗数一覧_2019!C212=0),IF(店舗数一覧_2020!C225=0,"-","★"),(店舗数一覧_2020!C225/店舗数一覧_2019!C212)-1)</f>
        <v>5.555555555555558E-2</v>
      </c>
      <c r="K212" s="27">
        <f>IF((店舗数一覧_2019!D212=0),IF(店舗数一覧_2020!D225=0,"-","★"),(店舗数一覧_2020!D225/店舗数一覧_2019!D212)-1)</f>
        <v>6.4516129032258007E-2</v>
      </c>
      <c r="L212" s="27">
        <f>IF((店舗数一覧_2019!E212=0),IF(店舗数一覧_2020!E225=0,"-","★"),(店舗数一覧_2020!E225/店舗数一覧_2019!E212)-1)</f>
        <v>-0.25</v>
      </c>
      <c r="M212" s="27">
        <f>IF((店舗数一覧_2019!F212=0),IF(店舗数一覧_2020!F225=0,"-","★"),(店舗数一覧_2020!F225/店舗数一覧_2019!F212)-1)</f>
        <v>0</v>
      </c>
      <c r="N212" s="27" t="str">
        <f>IF((店舗数一覧_2019!G212=0),IF(店舗数一覧_2020!G225=0,"-","★"),(店舗数一覧_2020!G225/店舗数一覧_2019!G212)-1)</f>
        <v>-</v>
      </c>
      <c r="O212" s="27">
        <f>IF((店舗数一覧_2019!H212=0),IF(店舗数一覧_2020!H225=0,"-","★"),(店舗数一覧_2020!H225/店舗数一覧_2019!H212)-1)</f>
        <v>4.31034482758621E-2</v>
      </c>
      <c r="P212" s="26"/>
      <c r="Q212" s="26"/>
      <c r="R212" s="26"/>
      <c r="S212" s="26"/>
      <c r="T212" s="26"/>
      <c r="U212" s="26"/>
      <c r="V212" s="26"/>
      <c r="W212" s="26"/>
      <c r="X212" s="26"/>
    </row>
    <row r="213" spans="1:24">
      <c r="A213" s="19" t="s">
        <v>225</v>
      </c>
      <c r="B213" s="20" t="s">
        <v>230</v>
      </c>
      <c r="C213" s="26">
        <f>SUM(店舗数一覧_2020!C226-店舗数一覧_2019!C213)</f>
        <v>1</v>
      </c>
      <c r="D213" s="26">
        <f>SUM(店舗数一覧_2020!D226-店舗数一覧_2019!D213)</f>
        <v>1</v>
      </c>
      <c r="E213" s="26">
        <f>SUM(店舗数一覧_2020!E226-店舗数一覧_2019!E213)</f>
        <v>0</v>
      </c>
      <c r="F213" s="26">
        <f>SUM(店舗数一覧_2020!F226-店舗数一覧_2019!F213)</f>
        <v>1</v>
      </c>
      <c r="G213" s="26">
        <f>SUM(店舗数一覧_2020!G226-店舗数一覧_2019!G213)</f>
        <v>0</v>
      </c>
      <c r="H213" s="26">
        <f t="shared" si="6"/>
        <v>3</v>
      </c>
      <c r="I213" s="26"/>
      <c r="J213" s="27">
        <f>IF((店舗数一覧_2019!C213=0),IF(店舗数一覧_2020!C226=0,"-","★"),(店舗数一覧_2020!C226/店舗数一覧_2019!C213)-1)</f>
        <v>6.6666666666666652E-2</v>
      </c>
      <c r="K213" s="27">
        <f>IF((店舗数一覧_2019!D213=0),IF(店舗数一覧_2020!D226=0,"-","★"),(店舗数一覧_2020!D226/店舗数一覧_2019!D213)-1)</f>
        <v>0.25</v>
      </c>
      <c r="L213" s="27">
        <f>IF((店舗数一覧_2019!E213=0),IF(店舗数一覧_2020!E226=0,"-","★"),(店舗数一覧_2020!E226/店舗数一覧_2019!E213)-1)</f>
        <v>0</v>
      </c>
      <c r="M213" s="27">
        <f>IF((店舗数一覧_2019!F213=0),IF(店舗数一覧_2020!F226=0,"-","★"),(店舗数一覧_2020!F226/店舗数一覧_2019!F213)-1)</f>
        <v>1</v>
      </c>
      <c r="N213" s="27" t="str">
        <f>IF((店舗数一覧_2019!G213=0),IF(店舗数一覧_2020!G226=0,"-","★"),(店舗数一覧_2020!G226/店舗数一覧_2019!G213)-1)</f>
        <v>-</v>
      </c>
      <c r="O213" s="27">
        <f>IF((店舗数一覧_2019!H213=0),IF(店舗数一覧_2020!H226=0,"-","★"),(店舗数一覧_2020!H226/店舗数一覧_2019!H213)-1)</f>
        <v>0.14285714285714279</v>
      </c>
      <c r="P213" s="26"/>
      <c r="Q213" s="26"/>
      <c r="R213" s="26"/>
      <c r="S213" s="26"/>
      <c r="T213" s="26"/>
      <c r="U213" s="26"/>
      <c r="V213" s="26"/>
      <c r="W213" s="26"/>
      <c r="X213" s="26"/>
    </row>
    <row r="214" spans="1:24">
      <c r="A214" s="19" t="s">
        <v>225</v>
      </c>
      <c r="B214" s="20" t="s">
        <v>231</v>
      </c>
      <c r="C214" s="26">
        <f>SUM(店舗数一覧_2020!C227-店舗数一覧_2019!C214)</f>
        <v>2</v>
      </c>
      <c r="D214" s="26">
        <f>SUM(店舗数一覧_2020!D227-店舗数一覧_2019!D214)</f>
        <v>0</v>
      </c>
      <c r="E214" s="26">
        <f>SUM(店舗数一覧_2020!E227-店舗数一覧_2019!E214)</f>
        <v>0</v>
      </c>
      <c r="F214" s="26">
        <f>SUM(店舗数一覧_2020!F227-店舗数一覧_2019!F214)</f>
        <v>0</v>
      </c>
      <c r="G214" s="26">
        <f>SUM(店舗数一覧_2020!G227-店舗数一覧_2019!G214)</f>
        <v>0</v>
      </c>
      <c r="H214" s="26">
        <f t="shared" si="6"/>
        <v>2</v>
      </c>
      <c r="I214" s="26"/>
      <c r="J214" s="27">
        <f>IF((店舗数一覧_2019!C214=0),IF(店舗数一覧_2020!C227=0,"-","★"),(店舗数一覧_2020!C227/店舗数一覧_2019!C214)-1)</f>
        <v>0.22222222222222232</v>
      </c>
      <c r="K214" s="27">
        <f>IF((店舗数一覧_2019!D214=0),IF(店舗数一覧_2020!D227=0,"-","★"),(店舗数一覧_2020!D227/店舗数一覧_2019!D214)-1)</f>
        <v>0</v>
      </c>
      <c r="L214" s="27" t="str">
        <f>IF((店舗数一覧_2019!E214=0),IF(店舗数一覧_2020!E227=0,"-","★"),(店舗数一覧_2020!E227/店舗数一覧_2019!E214)-1)</f>
        <v>-</v>
      </c>
      <c r="M214" s="27">
        <f>IF((店舗数一覧_2019!F214=0),IF(店舗数一覧_2020!F227=0,"-","★"),(店舗数一覧_2020!F227/店舗数一覧_2019!F214)-1)</f>
        <v>0</v>
      </c>
      <c r="N214" s="27" t="str">
        <f>IF((店舗数一覧_2019!G214=0),IF(店舗数一覧_2020!G227=0,"-","★"),(店舗数一覧_2020!G227/店舗数一覧_2019!G214)-1)</f>
        <v>-</v>
      </c>
      <c r="O214" s="27">
        <f>IF((店舗数一覧_2019!H214=0),IF(店舗数一覧_2020!H227=0,"-","★"),(店舗数一覧_2020!H227/店舗数一覧_2019!H214)-1)</f>
        <v>0.14285714285714279</v>
      </c>
      <c r="P214" s="26"/>
      <c r="Q214" s="26"/>
      <c r="R214" s="26"/>
      <c r="S214" s="26"/>
      <c r="T214" s="26"/>
      <c r="U214" s="26"/>
      <c r="V214" s="26"/>
      <c r="W214" s="26"/>
      <c r="X214" s="26"/>
    </row>
    <row r="215" spans="1:24">
      <c r="A215" s="19" t="s">
        <v>225</v>
      </c>
      <c r="B215" s="20" t="s">
        <v>232</v>
      </c>
      <c r="C215" s="26">
        <f>SUM(店舗数一覧_2020!C228-店舗数一覧_2019!C215)</f>
        <v>0</v>
      </c>
      <c r="D215" s="26">
        <f>SUM(店舗数一覧_2020!D228-店舗数一覧_2019!D215)</f>
        <v>0</v>
      </c>
      <c r="E215" s="26">
        <f>SUM(店舗数一覧_2020!E228-店舗数一覧_2019!E215)</f>
        <v>0</v>
      </c>
      <c r="F215" s="26">
        <f>SUM(店舗数一覧_2020!F228-店舗数一覧_2019!F215)</f>
        <v>0</v>
      </c>
      <c r="G215" s="26">
        <f>SUM(店舗数一覧_2020!G228-店舗数一覧_2019!G215)</f>
        <v>0</v>
      </c>
      <c r="H215" s="26">
        <f t="shared" si="6"/>
        <v>0</v>
      </c>
      <c r="I215" s="26"/>
      <c r="J215" s="27">
        <f>IF((店舗数一覧_2019!C215=0),IF(店舗数一覧_2020!C228=0,"-","★"),(店舗数一覧_2020!C228/店舗数一覧_2019!C215)-1)</f>
        <v>0</v>
      </c>
      <c r="K215" s="27">
        <f>IF((店舗数一覧_2019!D215=0),IF(店舗数一覧_2020!D228=0,"-","★"),(店舗数一覧_2020!D228/店舗数一覧_2019!D215)-1)</f>
        <v>0</v>
      </c>
      <c r="L215" s="27" t="str">
        <f>IF((店舗数一覧_2019!E215=0),IF(店舗数一覧_2020!E228=0,"-","★"),(店舗数一覧_2020!E228/店舗数一覧_2019!E215)-1)</f>
        <v>-</v>
      </c>
      <c r="M215" s="27" t="str">
        <f>IF((店舗数一覧_2019!F215=0),IF(店舗数一覧_2020!F228=0,"-","★"),(店舗数一覧_2020!F228/店舗数一覧_2019!F215)-1)</f>
        <v>-</v>
      </c>
      <c r="N215" s="27">
        <f>IF((店舗数一覧_2019!G215=0),IF(店舗数一覧_2020!G228=0,"-","★"),(店舗数一覧_2020!G228/店舗数一覧_2019!G215)-1)</f>
        <v>0</v>
      </c>
      <c r="O215" s="27">
        <f>IF((店舗数一覧_2019!H215=0),IF(店舗数一覧_2020!H228=0,"-","★"),(店舗数一覧_2020!H228/店舗数一覧_2019!H215)-1)</f>
        <v>0</v>
      </c>
      <c r="P215" s="26"/>
      <c r="Q215" s="26"/>
      <c r="R215" s="26"/>
      <c r="S215" s="26"/>
      <c r="T215" s="26"/>
      <c r="U215" s="26"/>
      <c r="V215" s="26"/>
      <c r="W215" s="26"/>
      <c r="X215" s="26"/>
    </row>
    <row r="216" spans="1:24">
      <c r="A216" s="19" t="s">
        <v>225</v>
      </c>
      <c r="B216" s="20" t="s">
        <v>233</v>
      </c>
      <c r="C216" s="26">
        <f>SUM(店舗数一覧_2020!C229-店舗数一覧_2019!C216)</f>
        <v>0</v>
      </c>
      <c r="D216" s="26">
        <f>SUM(店舗数一覧_2020!D229-店舗数一覧_2019!D216)</f>
        <v>0</v>
      </c>
      <c r="E216" s="26">
        <f>SUM(店舗数一覧_2020!E229-店舗数一覧_2019!E216)</f>
        <v>0</v>
      </c>
      <c r="F216" s="26">
        <f>SUM(店舗数一覧_2020!F229-店舗数一覧_2019!F216)</f>
        <v>0</v>
      </c>
      <c r="G216" s="26">
        <f>SUM(店舗数一覧_2020!G229-店舗数一覧_2019!G216)</f>
        <v>0</v>
      </c>
      <c r="H216" s="26">
        <f t="shared" si="6"/>
        <v>0</v>
      </c>
      <c r="I216" s="26"/>
      <c r="J216" s="27">
        <f>IF((店舗数一覧_2019!C216=0),IF(店舗数一覧_2020!C229=0,"-","★"),(店舗数一覧_2020!C229/店舗数一覧_2019!C216)-1)</f>
        <v>0</v>
      </c>
      <c r="K216" s="27" t="str">
        <f>IF((店舗数一覧_2019!D216=0),IF(店舗数一覧_2020!D229=0,"-","★"),(店舗数一覧_2020!D229/店舗数一覧_2019!D216)-1)</f>
        <v>-</v>
      </c>
      <c r="L216" s="27" t="str">
        <f>IF((店舗数一覧_2019!E216=0),IF(店舗数一覧_2020!E229=0,"-","★"),(店舗数一覧_2020!E229/店舗数一覧_2019!E216)-1)</f>
        <v>-</v>
      </c>
      <c r="M216" s="27">
        <f>IF((店舗数一覧_2019!F216=0),IF(店舗数一覧_2020!F229=0,"-","★"),(店舗数一覧_2020!F229/店舗数一覧_2019!F216)-1)</f>
        <v>0</v>
      </c>
      <c r="N216" s="27" t="str">
        <f>IF((店舗数一覧_2019!G216=0),IF(店舗数一覧_2020!G229=0,"-","★"),(店舗数一覧_2020!G229/店舗数一覧_2019!G216)-1)</f>
        <v>-</v>
      </c>
      <c r="O216" s="27">
        <f>IF((店舗数一覧_2019!H216=0),IF(店舗数一覧_2020!H229=0,"-","★"),(店舗数一覧_2020!H229/店舗数一覧_2019!H216)-1)</f>
        <v>0</v>
      </c>
      <c r="P216" s="26"/>
      <c r="Q216" s="26"/>
      <c r="R216" s="26"/>
      <c r="S216" s="26"/>
      <c r="T216" s="26"/>
      <c r="U216" s="26"/>
      <c r="V216" s="26"/>
      <c r="W216" s="26"/>
      <c r="X216" s="26"/>
    </row>
    <row r="217" spans="1:24">
      <c r="A217" s="19" t="s">
        <v>225</v>
      </c>
      <c r="B217" s="20" t="s">
        <v>234</v>
      </c>
      <c r="C217" s="26">
        <f>SUM(店舗数一覧_2020!C230-店舗数一覧_2019!C217)</f>
        <v>0</v>
      </c>
      <c r="D217" s="26">
        <f>SUM(店舗数一覧_2020!D230-店舗数一覧_2019!D217)</f>
        <v>0</v>
      </c>
      <c r="E217" s="26">
        <f>SUM(店舗数一覧_2020!E230-店舗数一覧_2019!E217)</f>
        <v>0</v>
      </c>
      <c r="F217" s="26">
        <f>SUM(店舗数一覧_2020!F230-店舗数一覧_2019!F217)</f>
        <v>0</v>
      </c>
      <c r="G217" s="26">
        <f>SUM(店舗数一覧_2020!G230-店舗数一覧_2019!G217)</f>
        <v>0</v>
      </c>
      <c r="H217" s="26">
        <f t="shared" si="6"/>
        <v>0</v>
      </c>
      <c r="I217" s="26"/>
      <c r="J217" s="27">
        <f>IF((店舗数一覧_2019!C217=0),IF(店舗数一覧_2020!C230=0,"-","★"),(店舗数一覧_2020!C230/店舗数一覧_2019!C217)-1)</f>
        <v>0</v>
      </c>
      <c r="K217" s="27" t="str">
        <f>IF((店舗数一覧_2019!D217=0),IF(店舗数一覧_2020!D230=0,"-","★"),(店舗数一覧_2020!D230/店舗数一覧_2019!D217)-1)</f>
        <v>-</v>
      </c>
      <c r="L217" s="27" t="str">
        <f>IF((店舗数一覧_2019!E217=0),IF(店舗数一覧_2020!E230=0,"-","★"),(店舗数一覧_2020!E230/店舗数一覧_2019!E217)-1)</f>
        <v>-</v>
      </c>
      <c r="M217" s="27" t="str">
        <f>IF((店舗数一覧_2019!F217=0),IF(店舗数一覧_2020!F230=0,"-","★"),(店舗数一覧_2020!F230/店舗数一覧_2019!F217)-1)</f>
        <v>-</v>
      </c>
      <c r="N217" s="27" t="str">
        <f>IF((店舗数一覧_2019!G217=0),IF(店舗数一覧_2020!G230=0,"-","★"),(店舗数一覧_2020!G230/店舗数一覧_2019!G217)-1)</f>
        <v>-</v>
      </c>
      <c r="O217" s="27">
        <f>IF((店舗数一覧_2019!H217=0),IF(店舗数一覧_2020!H230=0,"-","★"),(店舗数一覧_2020!H230/店舗数一覧_2019!H217)-1)</f>
        <v>0</v>
      </c>
      <c r="P217" s="26"/>
      <c r="Q217" s="26"/>
      <c r="R217" s="26"/>
      <c r="S217" s="26"/>
      <c r="T217" s="26"/>
      <c r="U217" s="26"/>
      <c r="V217" s="26"/>
      <c r="W217" s="26"/>
      <c r="X217" s="26"/>
    </row>
    <row r="218" spans="1:24">
      <c r="A218" s="19" t="s">
        <v>225</v>
      </c>
      <c r="B218" s="20" t="s">
        <v>235</v>
      </c>
      <c r="C218" s="26">
        <f>SUM(店舗数一覧_2020!C231-店舗数一覧_2019!C218)</f>
        <v>1</v>
      </c>
      <c r="D218" s="26">
        <f>SUM(店舗数一覧_2020!D231-店舗数一覧_2019!D218)</f>
        <v>2</v>
      </c>
      <c r="E218" s="26">
        <f>SUM(店舗数一覧_2020!E231-店舗数一覧_2019!E218)</f>
        <v>0</v>
      </c>
      <c r="F218" s="26">
        <f>SUM(店舗数一覧_2020!F231-店舗数一覧_2019!F218)</f>
        <v>1</v>
      </c>
      <c r="G218" s="26">
        <f>SUM(店舗数一覧_2020!G231-店舗数一覧_2019!G218)</f>
        <v>0</v>
      </c>
      <c r="H218" s="26">
        <f t="shared" si="6"/>
        <v>4</v>
      </c>
      <c r="I218" s="26"/>
      <c r="J218" s="27">
        <f>IF((店舗数一覧_2019!C218=0),IF(店舗数一覧_2020!C231=0,"-","★"),(店舗数一覧_2020!C231/店舗数一覧_2019!C218)-1)</f>
        <v>3.3333333333333437E-2</v>
      </c>
      <c r="K218" s="27">
        <f>IF((店舗数一覧_2019!D218=0),IF(店舗数一覧_2020!D231=0,"-","★"),(店舗数一覧_2020!D231/店舗数一覧_2019!D218)-1)</f>
        <v>0.22222222222222232</v>
      </c>
      <c r="L218" s="27">
        <f>IF((店舗数一覧_2019!E218=0),IF(店舗数一覧_2020!E231=0,"-","★"),(店舗数一覧_2020!E231/店舗数一覧_2019!E218)-1)</f>
        <v>0</v>
      </c>
      <c r="M218" s="27">
        <f>IF((店舗数一覧_2019!F218=0),IF(店舗数一覧_2020!F231=0,"-","★"),(店舗数一覧_2020!F231/店舗数一覧_2019!F218)-1)</f>
        <v>0.5</v>
      </c>
      <c r="N218" s="27" t="str">
        <f>IF((店舗数一覧_2019!G218=0),IF(店舗数一覧_2020!G231=0,"-","★"),(店舗数一覧_2020!G231/店舗数一覧_2019!G218)-1)</f>
        <v>-</v>
      </c>
      <c r="O218" s="27">
        <f>IF((店舗数一覧_2019!H218=0),IF(店舗数一覧_2020!H231=0,"-","★"),(店舗数一覧_2020!H231/店舗数一覧_2019!H218)-1)</f>
        <v>9.5238095238095344E-2</v>
      </c>
      <c r="P218" s="26"/>
      <c r="Q218" s="26"/>
      <c r="R218" s="26"/>
      <c r="S218" s="26"/>
      <c r="T218" s="26"/>
      <c r="U218" s="26"/>
      <c r="V218" s="26"/>
      <c r="W218" s="26"/>
      <c r="X218" s="26"/>
    </row>
    <row r="219" spans="1:24">
      <c r="A219" s="19" t="s">
        <v>225</v>
      </c>
      <c r="B219" s="20" t="s">
        <v>236</v>
      </c>
      <c r="C219" s="26">
        <f>SUM(店舗数一覧_2020!C232-店舗数一覧_2019!C219)</f>
        <v>0</v>
      </c>
      <c r="D219" s="26">
        <f>SUM(店舗数一覧_2020!D232-店舗数一覧_2019!D219)</f>
        <v>0</v>
      </c>
      <c r="E219" s="26">
        <f>SUM(店舗数一覧_2020!E232-店舗数一覧_2019!E219)</f>
        <v>0</v>
      </c>
      <c r="F219" s="26">
        <f>SUM(店舗数一覧_2020!F232-店舗数一覧_2019!F219)</f>
        <v>0</v>
      </c>
      <c r="G219" s="26">
        <f>SUM(店舗数一覧_2020!G232-店舗数一覧_2019!G219)</f>
        <v>0</v>
      </c>
      <c r="H219" s="26">
        <f t="shared" si="6"/>
        <v>0</v>
      </c>
      <c r="I219" s="26"/>
      <c r="J219" s="27">
        <f>IF((店舗数一覧_2019!C219=0),IF(店舗数一覧_2020!C232=0,"-","★"),(店舗数一覧_2020!C232/店舗数一覧_2019!C219)-1)</f>
        <v>0</v>
      </c>
      <c r="K219" s="27">
        <f>IF((店舗数一覧_2019!D219=0),IF(店舗数一覧_2020!D232=0,"-","★"),(店舗数一覧_2020!D232/店舗数一覧_2019!D219)-1)</f>
        <v>0</v>
      </c>
      <c r="L219" s="27" t="str">
        <f>IF((店舗数一覧_2019!E219=0),IF(店舗数一覧_2020!E232=0,"-","★"),(店舗数一覧_2020!E232/店舗数一覧_2019!E219)-1)</f>
        <v>-</v>
      </c>
      <c r="M219" s="27" t="str">
        <f>IF((店舗数一覧_2019!F219=0),IF(店舗数一覧_2020!F232=0,"-","★"),(店舗数一覧_2020!F232/店舗数一覧_2019!F219)-1)</f>
        <v>-</v>
      </c>
      <c r="N219" s="27" t="str">
        <f>IF((店舗数一覧_2019!G219=0),IF(店舗数一覧_2020!G232=0,"-","★"),(店舗数一覧_2020!G232/店舗数一覧_2019!G219)-1)</f>
        <v>-</v>
      </c>
      <c r="O219" s="27">
        <f>IF((店舗数一覧_2019!H219=0),IF(店舗数一覧_2020!H232=0,"-","★"),(店舗数一覧_2020!H232/店舗数一覧_2019!H219)-1)</f>
        <v>0</v>
      </c>
      <c r="P219" s="26"/>
      <c r="Q219" s="26"/>
      <c r="R219" s="26"/>
      <c r="S219" s="26"/>
      <c r="T219" s="26"/>
      <c r="U219" s="26"/>
      <c r="V219" s="26"/>
      <c r="W219" s="26"/>
      <c r="X219" s="26"/>
    </row>
    <row r="220" spans="1:24">
      <c r="A220" s="19" t="s">
        <v>225</v>
      </c>
      <c r="B220" s="31" t="s">
        <v>237</v>
      </c>
      <c r="C220" s="26">
        <f>SUM(店舗数一覧_2020!C233-店舗数一覧_2019!C220)</f>
        <v>0</v>
      </c>
      <c r="D220" s="26">
        <f>SUM(店舗数一覧_2020!D233-店舗数一覧_2019!D220)</f>
        <v>0</v>
      </c>
      <c r="E220" s="26">
        <f>SUM(店舗数一覧_2020!E233-店舗数一覧_2019!E220)</f>
        <v>0</v>
      </c>
      <c r="F220" s="26">
        <f>SUM(店舗数一覧_2020!F233-店舗数一覧_2019!F220)</f>
        <v>0</v>
      </c>
      <c r="G220" s="26">
        <f>SUM(店舗数一覧_2020!G233-店舗数一覧_2019!G220)</f>
        <v>0</v>
      </c>
      <c r="H220" s="26">
        <f t="shared" ref="H220:H251" si="7">SUM(C220:G220)</f>
        <v>0</v>
      </c>
      <c r="I220" s="26"/>
      <c r="J220" s="27" t="str">
        <f>IF((店舗数一覧_2019!C220=0),IF(店舗数一覧_2020!C233=0,"-","★"),(店舗数一覧_2020!C233/店舗数一覧_2019!C220)-1)</f>
        <v>-</v>
      </c>
      <c r="K220" s="27" t="str">
        <f>IF((店舗数一覧_2019!D220=0),IF(店舗数一覧_2020!D233=0,"-","★"),(店舗数一覧_2020!D233/店舗数一覧_2019!D220)-1)</f>
        <v>-</v>
      </c>
      <c r="L220" s="27" t="str">
        <f>IF((店舗数一覧_2019!E220=0),IF(店舗数一覧_2020!E233=0,"-","★"),(店舗数一覧_2020!E233/店舗数一覧_2019!E220)-1)</f>
        <v>-</v>
      </c>
      <c r="M220" s="27">
        <f>IF((店舗数一覧_2019!F220=0),IF(店舗数一覧_2020!F233=0,"-","★"),(店舗数一覧_2020!F233/店舗数一覧_2019!F220)-1)</f>
        <v>0</v>
      </c>
      <c r="N220" s="27" t="str">
        <f>IF((店舗数一覧_2019!G220=0),IF(店舗数一覧_2020!G233=0,"-","★"),(店舗数一覧_2020!G233/店舗数一覧_2019!G220)-1)</f>
        <v>-</v>
      </c>
      <c r="O220" s="27">
        <f>IF((店舗数一覧_2019!H220=0),IF(店舗数一覧_2020!H233=0,"-","★"),(店舗数一覧_2020!H233/店舗数一覧_2019!H220)-1)</f>
        <v>0</v>
      </c>
      <c r="P220" s="26"/>
      <c r="Q220" s="26"/>
      <c r="R220" s="26"/>
      <c r="S220" s="26"/>
      <c r="T220" s="26"/>
      <c r="U220" s="26"/>
      <c r="V220" s="26"/>
      <c r="W220" s="26"/>
      <c r="X220" s="26"/>
    </row>
    <row r="221" spans="1:24">
      <c r="A221" s="19" t="s">
        <v>225</v>
      </c>
      <c r="B221" s="20" t="s">
        <v>238</v>
      </c>
      <c r="C221" s="26">
        <f>SUM(店舗数一覧_2020!C234-店舗数一覧_2019!C221)</f>
        <v>0</v>
      </c>
      <c r="D221" s="26">
        <f>SUM(店舗数一覧_2020!D234-店舗数一覧_2019!D221)</f>
        <v>1</v>
      </c>
      <c r="E221" s="26">
        <f>SUM(店舗数一覧_2020!E234-店舗数一覧_2019!E221)</f>
        <v>0</v>
      </c>
      <c r="F221" s="26">
        <f>SUM(店舗数一覧_2020!F234-店舗数一覧_2019!F221)</f>
        <v>0</v>
      </c>
      <c r="G221" s="26">
        <f>SUM(店舗数一覧_2020!G234-店舗数一覧_2019!G221)</f>
        <v>0</v>
      </c>
      <c r="H221" s="26">
        <f t="shared" si="7"/>
        <v>1</v>
      </c>
      <c r="I221" s="26"/>
      <c r="J221" s="27">
        <f>IF((店舗数一覧_2019!C221=0),IF(店舗数一覧_2020!C234=0,"-","★"),(店舗数一覧_2020!C234/店舗数一覧_2019!C221)-1)</f>
        <v>0</v>
      </c>
      <c r="K221" s="27">
        <f>IF((店舗数一覧_2019!D221=0),IF(店舗数一覧_2020!D234=0,"-","★"),(店舗数一覧_2020!D234/店舗数一覧_2019!D221)-1)</f>
        <v>1</v>
      </c>
      <c r="L221" s="27">
        <f>IF((店舗数一覧_2019!E221=0),IF(店舗数一覧_2020!E234=0,"-","★"),(店舗数一覧_2020!E234/店舗数一覧_2019!E221)-1)</f>
        <v>0</v>
      </c>
      <c r="M221" s="27">
        <f>IF((店舗数一覧_2019!F221=0),IF(店舗数一覧_2020!F234=0,"-","★"),(店舗数一覧_2020!F234/店舗数一覧_2019!F221)-1)</f>
        <v>0</v>
      </c>
      <c r="N221" s="27" t="str">
        <f>IF((店舗数一覧_2019!G221=0),IF(店舗数一覧_2020!G234=0,"-","★"),(店舗数一覧_2020!G234/店舗数一覧_2019!G221)-1)</f>
        <v>-</v>
      </c>
      <c r="O221" s="27">
        <f>IF((店舗数一覧_2019!H221=0),IF(店舗数一覧_2020!H234=0,"-","★"),(店舗数一覧_2020!H234/店舗数一覧_2019!H221)-1)</f>
        <v>0.14285714285714279</v>
      </c>
      <c r="P221" s="26"/>
      <c r="Q221" s="26"/>
      <c r="R221" s="26"/>
      <c r="S221" s="26"/>
      <c r="T221" s="26"/>
      <c r="U221" s="26"/>
      <c r="V221" s="26"/>
      <c r="W221" s="26"/>
      <c r="X221" s="26"/>
    </row>
    <row r="222" spans="1:24">
      <c r="A222" s="19" t="s">
        <v>225</v>
      </c>
      <c r="B222" s="20" t="s">
        <v>239</v>
      </c>
      <c r="C222" s="26">
        <f>SUM(店舗数一覧_2020!C235-店舗数一覧_2019!C222)</f>
        <v>1</v>
      </c>
      <c r="D222" s="26">
        <f>SUM(店舗数一覧_2020!D235-店舗数一覧_2019!D222)</f>
        <v>1</v>
      </c>
      <c r="E222" s="26">
        <f>SUM(店舗数一覧_2020!E235-店舗数一覧_2019!E222)</f>
        <v>0</v>
      </c>
      <c r="F222" s="26">
        <f>SUM(店舗数一覧_2020!F235-店舗数一覧_2019!F222)</f>
        <v>0</v>
      </c>
      <c r="G222" s="26">
        <f>SUM(店舗数一覧_2020!G235-店舗数一覧_2019!G222)</f>
        <v>0</v>
      </c>
      <c r="H222" s="26">
        <f t="shared" si="7"/>
        <v>2</v>
      </c>
      <c r="I222" s="26"/>
      <c r="J222" s="27">
        <f>IF((店舗数一覧_2019!C222=0),IF(店舗数一覧_2020!C235=0,"-","★"),(店舗数一覧_2020!C235/店舗数一覧_2019!C222)-1)</f>
        <v>0.11111111111111116</v>
      </c>
      <c r="K222" s="27">
        <f>IF((店舗数一覧_2019!D222=0),IF(店舗数一覧_2020!D235=0,"-","★"),(店舗数一覧_2020!D235/店舗数一覧_2019!D222)-1)</f>
        <v>0.25</v>
      </c>
      <c r="L222" s="27" t="str">
        <f>IF((店舗数一覧_2019!E222=0),IF(店舗数一覧_2020!E235=0,"-","★"),(店舗数一覧_2020!E235/店舗数一覧_2019!E222)-1)</f>
        <v>-</v>
      </c>
      <c r="M222" s="27">
        <f>IF((店舗数一覧_2019!F222=0),IF(店舗数一覧_2020!F235=0,"-","★"),(店舗数一覧_2020!F235/店舗数一覧_2019!F222)-1)</f>
        <v>0</v>
      </c>
      <c r="N222" s="27" t="str">
        <f>IF((店舗数一覧_2019!G222=0),IF(店舗数一覧_2020!G235=0,"-","★"),(店舗数一覧_2020!G235/店舗数一覧_2019!G222)-1)</f>
        <v>-</v>
      </c>
      <c r="O222" s="27">
        <f>IF((店舗数一覧_2019!H222=0),IF(店舗数一覧_2020!H235=0,"-","★"),(店舗数一覧_2020!H235/店舗数一覧_2019!H222)-1)</f>
        <v>0.1333333333333333</v>
      </c>
      <c r="P222" s="26"/>
      <c r="Q222" s="26"/>
      <c r="R222" s="26"/>
      <c r="S222" s="26"/>
      <c r="T222" s="26"/>
      <c r="U222" s="26"/>
      <c r="V222" s="26"/>
      <c r="W222" s="26"/>
      <c r="X222" s="26"/>
    </row>
    <row r="223" spans="1:24">
      <c r="A223" s="19" t="s">
        <v>225</v>
      </c>
      <c r="B223" s="20" t="s">
        <v>240</v>
      </c>
      <c r="C223" s="26">
        <f>SUM(店舗数一覧_2020!C236-店舗数一覧_2019!C223)</f>
        <v>1</v>
      </c>
      <c r="D223" s="26">
        <f>SUM(店舗数一覧_2020!D236-店舗数一覧_2019!D223)</f>
        <v>-1</v>
      </c>
      <c r="E223" s="26">
        <f>SUM(店舗数一覧_2020!E236-店舗数一覧_2019!E223)</f>
        <v>0</v>
      </c>
      <c r="F223" s="26">
        <f>SUM(店舗数一覧_2020!F236-店舗数一覧_2019!F223)</f>
        <v>1</v>
      </c>
      <c r="G223" s="26">
        <f>SUM(店舗数一覧_2020!G236-店舗数一覧_2019!G223)</f>
        <v>-1</v>
      </c>
      <c r="H223" s="26">
        <f t="shared" si="7"/>
        <v>0</v>
      </c>
      <c r="I223" s="26"/>
      <c r="J223" s="27">
        <f>IF((店舗数一覧_2019!C223=0),IF(店舗数一覧_2020!C236=0,"-","★"),(店舗数一覧_2020!C236/店舗数一覧_2019!C223)-1)</f>
        <v>0.10000000000000009</v>
      </c>
      <c r="K223" s="27">
        <f>IF((店舗数一覧_2019!D223=0),IF(店舗数一覧_2020!D236=0,"-","★"),(店舗数一覧_2020!D236/店舗数一覧_2019!D223)-1)</f>
        <v>-0.19999999999999996</v>
      </c>
      <c r="L223" s="27" t="str">
        <f>IF((店舗数一覧_2019!E223=0),IF(店舗数一覧_2020!E236=0,"-","★"),(店舗数一覧_2020!E236/店舗数一覧_2019!E223)-1)</f>
        <v>-</v>
      </c>
      <c r="M223" s="27">
        <f>IF((店舗数一覧_2019!F223=0),IF(店舗数一覧_2020!F236=0,"-","★"),(店舗数一覧_2020!F236/店舗数一覧_2019!F223)-1)</f>
        <v>1</v>
      </c>
      <c r="N223" s="27">
        <f>IF((店舗数一覧_2019!G223=0),IF(店舗数一覧_2020!G236=0,"-","★"),(店舗数一覧_2020!G236/店舗数一覧_2019!G223)-1)</f>
        <v>-0.5</v>
      </c>
      <c r="O223" s="27">
        <f>IF((店舗数一覧_2019!H223=0),IF(店舗数一覧_2020!H236=0,"-","★"),(店舗数一覧_2020!H236/店舗数一覧_2019!H223)-1)</f>
        <v>0</v>
      </c>
      <c r="P223" s="26"/>
      <c r="Q223" s="26"/>
      <c r="R223" s="26"/>
      <c r="S223" s="26"/>
      <c r="T223" s="26"/>
      <c r="U223" s="26"/>
      <c r="V223" s="26"/>
      <c r="W223" s="26"/>
      <c r="X223" s="26"/>
    </row>
    <row r="224" spans="1:24">
      <c r="A224" s="19" t="s">
        <v>225</v>
      </c>
      <c r="B224" s="28" t="s">
        <v>241</v>
      </c>
      <c r="C224" s="26">
        <f>SUM(店舗数一覧_2020!C237-店舗数一覧_2019!C224)</f>
        <v>2</v>
      </c>
      <c r="D224" s="26">
        <f>SUM(店舗数一覧_2020!D237-店舗数一覧_2019!D224)</f>
        <v>0</v>
      </c>
      <c r="E224" s="26">
        <f>SUM(店舗数一覧_2020!E237-店舗数一覧_2019!E224)</f>
        <v>0</v>
      </c>
      <c r="F224" s="26">
        <f>SUM(店舗数一覧_2020!F237-店舗数一覧_2019!F224)</f>
        <v>0</v>
      </c>
      <c r="G224" s="26">
        <f>SUM(店舗数一覧_2020!G237-店舗数一覧_2019!G224)</f>
        <v>0</v>
      </c>
      <c r="H224" s="26">
        <f t="shared" si="7"/>
        <v>2</v>
      </c>
      <c r="I224" s="26"/>
      <c r="J224" s="27">
        <f>IF((店舗数一覧_2019!C224=0),IF(店舗数一覧_2020!C237=0,"-","★"),(店舗数一覧_2020!C237/店舗数一覧_2019!C224)-1)</f>
        <v>0.66666666666666674</v>
      </c>
      <c r="K224" s="27">
        <f>IF((店舗数一覧_2019!D224=0),IF(店舗数一覧_2020!D237=0,"-","★"),(店舗数一覧_2020!D237/店舗数一覧_2019!D224)-1)</f>
        <v>0</v>
      </c>
      <c r="L224" s="27" t="str">
        <f>IF((店舗数一覧_2019!E224=0),IF(店舗数一覧_2020!E237=0,"-","★"),(店舗数一覧_2020!E237/店舗数一覧_2019!E224)-1)</f>
        <v>-</v>
      </c>
      <c r="M224" s="27" t="str">
        <f>IF((店舗数一覧_2019!F224=0),IF(店舗数一覧_2020!F237=0,"-","★"),(店舗数一覧_2020!F237/店舗数一覧_2019!F224)-1)</f>
        <v>-</v>
      </c>
      <c r="N224" s="27" t="str">
        <f>IF((店舗数一覧_2019!G224=0),IF(店舗数一覧_2020!G237=0,"-","★"),(店舗数一覧_2020!G237/店舗数一覧_2019!G224)-1)</f>
        <v>-</v>
      </c>
      <c r="O224" s="27">
        <f>IF((店舗数一覧_2019!H224=0),IF(店舗数一覧_2020!H237=0,"-","★"),(店舗数一覧_2020!H237/店舗数一覧_2019!H224)-1)</f>
        <v>0.28571428571428581</v>
      </c>
      <c r="P224" s="26"/>
      <c r="Q224" s="26"/>
      <c r="R224" s="26"/>
      <c r="S224" s="26"/>
      <c r="T224" s="26"/>
      <c r="U224" s="26"/>
      <c r="V224" s="26"/>
      <c r="W224" s="26"/>
      <c r="X224" s="26"/>
    </row>
    <row r="225" spans="1:24">
      <c r="A225" s="19" t="s">
        <v>225</v>
      </c>
      <c r="B225" s="20" t="s">
        <v>242</v>
      </c>
      <c r="C225" s="26">
        <f>SUM(店舗数一覧_2020!C238-店舗数一覧_2019!C225)</f>
        <v>0</v>
      </c>
      <c r="D225" s="26">
        <f>SUM(店舗数一覧_2020!D238-店舗数一覧_2019!D225)</f>
        <v>0</v>
      </c>
      <c r="E225" s="26">
        <f>SUM(店舗数一覧_2020!E238-店舗数一覧_2019!E225)</f>
        <v>0</v>
      </c>
      <c r="F225" s="26">
        <f>SUM(店舗数一覧_2020!F238-店舗数一覧_2019!F225)</f>
        <v>0</v>
      </c>
      <c r="G225" s="26">
        <f>SUM(店舗数一覧_2020!G238-店舗数一覧_2019!G225)</f>
        <v>0</v>
      </c>
      <c r="H225" s="26">
        <f t="shared" si="7"/>
        <v>0</v>
      </c>
      <c r="I225" s="26"/>
      <c r="J225" s="27">
        <f>IF((店舗数一覧_2019!C225=0),IF(店舗数一覧_2020!C238=0,"-","★"),(店舗数一覧_2020!C238/店舗数一覧_2019!C225)-1)</f>
        <v>0</v>
      </c>
      <c r="K225" s="27" t="str">
        <f>IF((店舗数一覧_2019!D225=0),IF(店舗数一覧_2020!D238=0,"-","★"),(店舗数一覧_2020!D238/店舗数一覧_2019!D225)-1)</f>
        <v>-</v>
      </c>
      <c r="L225" s="27" t="str">
        <f>IF((店舗数一覧_2019!E225=0),IF(店舗数一覧_2020!E238=0,"-","★"),(店舗数一覧_2020!E238/店舗数一覧_2019!E225)-1)</f>
        <v>-</v>
      </c>
      <c r="M225" s="27">
        <f>IF((店舗数一覧_2019!F225=0),IF(店舗数一覧_2020!F238=0,"-","★"),(店舗数一覧_2020!F238/店舗数一覧_2019!F225)-1)</f>
        <v>0</v>
      </c>
      <c r="N225" s="27" t="str">
        <f>IF((店舗数一覧_2019!G225=0),IF(店舗数一覧_2020!G238=0,"-","★"),(店舗数一覧_2020!G238/店舗数一覧_2019!G225)-1)</f>
        <v>-</v>
      </c>
      <c r="O225" s="27">
        <f>IF((店舗数一覧_2019!H225=0),IF(店舗数一覧_2020!H238=0,"-","★"),(店舗数一覧_2020!H238/店舗数一覧_2019!H225)-1)</f>
        <v>0</v>
      </c>
      <c r="P225" s="26"/>
      <c r="Q225" s="26"/>
      <c r="R225" s="26"/>
      <c r="S225" s="26"/>
      <c r="T225" s="26"/>
      <c r="U225" s="26"/>
      <c r="V225" s="26"/>
      <c r="W225" s="26"/>
      <c r="X225" s="26"/>
    </row>
    <row r="226" spans="1:24">
      <c r="A226" s="19" t="s">
        <v>225</v>
      </c>
      <c r="B226" s="20" t="s">
        <v>243</v>
      </c>
      <c r="C226" s="26">
        <f>SUM(店舗数一覧_2020!C239-店舗数一覧_2019!C226)</f>
        <v>0</v>
      </c>
      <c r="D226" s="26">
        <f>SUM(店舗数一覧_2020!D239-店舗数一覧_2019!D226)</f>
        <v>0</v>
      </c>
      <c r="E226" s="26">
        <f>SUM(店舗数一覧_2020!E239-店舗数一覧_2019!E226)</f>
        <v>0</v>
      </c>
      <c r="F226" s="26">
        <f>SUM(店舗数一覧_2020!F239-店舗数一覧_2019!F226)</f>
        <v>0</v>
      </c>
      <c r="G226" s="26">
        <f>SUM(店舗数一覧_2020!G239-店舗数一覧_2019!G226)</f>
        <v>0</v>
      </c>
      <c r="H226" s="26">
        <f t="shared" si="7"/>
        <v>0</v>
      </c>
      <c r="I226" s="26"/>
      <c r="J226" s="27">
        <f>IF((店舗数一覧_2019!C226=0),IF(店舗数一覧_2020!C239=0,"-","★"),(店舗数一覧_2020!C239/店舗数一覧_2019!C226)-1)</f>
        <v>0</v>
      </c>
      <c r="K226" s="27">
        <f>IF((店舗数一覧_2019!D226=0),IF(店舗数一覧_2020!D239=0,"-","★"),(店舗数一覧_2020!D239/店舗数一覧_2019!D226)-1)</f>
        <v>0</v>
      </c>
      <c r="L226" s="27" t="str">
        <f>IF((店舗数一覧_2019!E226=0),IF(店舗数一覧_2020!E239=0,"-","★"),(店舗数一覧_2020!E239/店舗数一覧_2019!E226)-1)</f>
        <v>-</v>
      </c>
      <c r="M226" s="27">
        <f>IF((店舗数一覧_2019!F226=0),IF(店舗数一覧_2020!F239=0,"-","★"),(店舗数一覧_2020!F239/店舗数一覧_2019!F226)-1)</f>
        <v>0</v>
      </c>
      <c r="N226" s="27" t="str">
        <f>IF((店舗数一覧_2019!G226=0),IF(店舗数一覧_2020!G239=0,"-","★"),(店舗数一覧_2020!G239/店舗数一覧_2019!G226)-1)</f>
        <v>-</v>
      </c>
      <c r="O226" s="27">
        <f>IF((店舗数一覧_2019!H226=0),IF(店舗数一覧_2020!H239=0,"-","★"),(店舗数一覧_2020!H239/店舗数一覧_2019!H226)-1)</f>
        <v>0</v>
      </c>
      <c r="P226" s="26"/>
      <c r="Q226" s="26"/>
      <c r="R226" s="26"/>
      <c r="S226" s="26"/>
      <c r="T226" s="26"/>
      <c r="U226" s="26"/>
      <c r="V226" s="26"/>
      <c r="W226" s="26"/>
      <c r="X226" s="26"/>
    </row>
    <row r="227" spans="1:24">
      <c r="A227" s="19" t="s">
        <v>225</v>
      </c>
      <c r="B227" s="20" t="s">
        <v>244</v>
      </c>
      <c r="C227" s="26">
        <f>SUM(店舗数一覧_2020!C240-店舗数一覧_2019!C227)</f>
        <v>0</v>
      </c>
      <c r="D227" s="26">
        <f>SUM(店舗数一覧_2020!D240-店舗数一覧_2019!D227)</f>
        <v>0</v>
      </c>
      <c r="E227" s="26">
        <f>SUM(店舗数一覧_2020!E240-店舗数一覧_2019!E227)</f>
        <v>0</v>
      </c>
      <c r="F227" s="26">
        <f>SUM(店舗数一覧_2020!F240-店舗数一覧_2019!F227)</f>
        <v>0</v>
      </c>
      <c r="G227" s="26">
        <f>SUM(店舗数一覧_2020!G240-店舗数一覧_2019!G227)</f>
        <v>0</v>
      </c>
      <c r="H227" s="26">
        <f t="shared" si="7"/>
        <v>0</v>
      </c>
      <c r="I227" s="26"/>
      <c r="J227" s="27">
        <f>IF((店舗数一覧_2019!C227=0),IF(店舗数一覧_2020!C240=0,"-","★"),(店舗数一覧_2020!C240/店舗数一覧_2019!C227)-1)</f>
        <v>0</v>
      </c>
      <c r="K227" s="27">
        <f>IF((店舗数一覧_2019!D227=0),IF(店舗数一覧_2020!D240=0,"-","★"),(店舗数一覧_2020!D240/店舗数一覧_2019!D227)-1)</f>
        <v>0</v>
      </c>
      <c r="L227" s="27" t="str">
        <f>IF((店舗数一覧_2019!E227=0),IF(店舗数一覧_2020!E240=0,"-","★"),(店舗数一覧_2020!E240/店舗数一覧_2019!E227)-1)</f>
        <v>-</v>
      </c>
      <c r="M227" s="27" t="str">
        <f>IF((店舗数一覧_2019!F227=0),IF(店舗数一覧_2020!F240=0,"-","★"),(店舗数一覧_2020!F240/店舗数一覧_2019!F227)-1)</f>
        <v>-</v>
      </c>
      <c r="N227" s="27" t="str">
        <f>IF((店舗数一覧_2019!G227=0),IF(店舗数一覧_2020!G240=0,"-","★"),(店舗数一覧_2020!G240/店舗数一覧_2019!G227)-1)</f>
        <v>-</v>
      </c>
      <c r="O227" s="27">
        <f>IF((店舗数一覧_2019!H227=0),IF(店舗数一覧_2020!H240=0,"-","★"),(店舗数一覧_2020!H240/店舗数一覧_2019!H227)-1)</f>
        <v>0</v>
      </c>
      <c r="P227" s="26"/>
      <c r="Q227" s="26"/>
      <c r="R227" s="26"/>
      <c r="S227" s="26"/>
      <c r="T227" s="26"/>
      <c r="U227" s="26"/>
      <c r="V227" s="26"/>
      <c r="W227" s="26"/>
      <c r="X227" s="26"/>
    </row>
    <row r="228" spans="1:24">
      <c r="A228" s="19" t="s">
        <v>225</v>
      </c>
      <c r="B228" s="20" t="s">
        <v>245</v>
      </c>
      <c r="C228" s="26">
        <f>SUM(店舗数一覧_2020!C241-店舗数一覧_2019!C228)</f>
        <v>0</v>
      </c>
      <c r="D228" s="26">
        <f>SUM(店舗数一覧_2020!D241-店舗数一覧_2019!D228)</f>
        <v>0</v>
      </c>
      <c r="E228" s="26">
        <f>SUM(店舗数一覧_2020!E241-店舗数一覧_2019!E228)</f>
        <v>0</v>
      </c>
      <c r="F228" s="26">
        <f>SUM(店舗数一覧_2020!F241-店舗数一覧_2019!F228)</f>
        <v>0</v>
      </c>
      <c r="G228" s="26">
        <f>SUM(店舗数一覧_2020!G241-店舗数一覧_2019!G228)</f>
        <v>0</v>
      </c>
      <c r="H228" s="26">
        <f t="shared" si="7"/>
        <v>0</v>
      </c>
      <c r="I228" s="26"/>
      <c r="J228" s="27">
        <f>IF((店舗数一覧_2019!C228=0),IF(店舗数一覧_2020!C241=0,"-","★"),(店舗数一覧_2020!C241/店舗数一覧_2019!C228)-1)</f>
        <v>0</v>
      </c>
      <c r="K228" s="27" t="str">
        <f>IF((店舗数一覧_2019!D228=0),IF(店舗数一覧_2020!D241=0,"-","★"),(店舗数一覧_2020!D241/店舗数一覧_2019!D228)-1)</f>
        <v>-</v>
      </c>
      <c r="L228" s="27" t="str">
        <f>IF((店舗数一覧_2019!E228=0),IF(店舗数一覧_2020!E241=0,"-","★"),(店舗数一覧_2020!E241/店舗数一覧_2019!E228)-1)</f>
        <v>-</v>
      </c>
      <c r="M228" s="27">
        <f>IF((店舗数一覧_2019!F228=0),IF(店舗数一覧_2020!F241=0,"-","★"),(店舗数一覧_2020!F241/店舗数一覧_2019!F228)-1)</f>
        <v>0</v>
      </c>
      <c r="N228" s="27" t="str">
        <f>IF((店舗数一覧_2019!G228=0),IF(店舗数一覧_2020!G241=0,"-","★"),(店舗数一覧_2020!G241/店舗数一覧_2019!G228)-1)</f>
        <v>-</v>
      </c>
      <c r="O228" s="27">
        <f>IF((店舗数一覧_2019!H228=0),IF(店舗数一覧_2020!H241=0,"-","★"),(店舗数一覧_2020!H241/店舗数一覧_2019!H228)-1)</f>
        <v>0</v>
      </c>
      <c r="P228" s="26"/>
      <c r="Q228" s="26"/>
      <c r="R228" s="26"/>
      <c r="S228" s="26"/>
      <c r="T228" s="26"/>
      <c r="U228" s="26"/>
      <c r="V228" s="26"/>
      <c r="W228" s="26"/>
      <c r="X228" s="26"/>
    </row>
    <row r="229" spans="1:24">
      <c r="A229" s="19" t="s">
        <v>225</v>
      </c>
      <c r="B229" s="20" t="s">
        <v>246</v>
      </c>
      <c r="C229" s="26">
        <f>SUM(店舗数一覧_2020!C242-店舗数一覧_2019!C229)</f>
        <v>-1</v>
      </c>
      <c r="D229" s="26">
        <f>SUM(店舗数一覧_2020!D242-店舗数一覧_2019!D229)</f>
        <v>1</v>
      </c>
      <c r="E229" s="26">
        <f>SUM(店舗数一覧_2020!E242-店舗数一覧_2019!E229)</f>
        <v>0</v>
      </c>
      <c r="F229" s="26">
        <f>SUM(店舗数一覧_2020!F242-店舗数一覧_2019!F229)</f>
        <v>2</v>
      </c>
      <c r="G229" s="26">
        <f>SUM(店舗数一覧_2020!G242-店舗数一覧_2019!G229)</f>
        <v>0</v>
      </c>
      <c r="H229" s="26">
        <f t="shared" si="7"/>
        <v>2</v>
      </c>
      <c r="I229" s="26"/>
      <c r="J229" s="27">
        <f>IF((店舗数一覧_2019!C229=0),IF(店舗数一覧_2020!C242=0,"-","★"),(店舗数一覧_2020!C242/店舗数一覧_2019!C229)-1)</f>
        <v>-7.1428571428571397E-2</v>
      </c>
      <c r="K229" s="27">
        <f>IF((店舗数一覧_2019!D229=0),IF(店舗数一覧_2020!D242=0,"-","★"),(店舗数一覧_2020!D242/店舗数一覧_2019!D229)-1)</f>
        <v>9.0909090909090828E-2</v>
      </c>
      <c r="L229" s="27" t="str">
        <f>IF((店舗数一覧_2019!E229=0),IF(店舗数一覧_2020!E242=0,"-","★"),(店舗数一覧_2020!E242/店舗数一覧_2019!E229)-1)</f>
        <v>-</v>
      </c>
      <c r="M229" s="27">
        <f>IF((店舗数一覧_2019!F229=0),IF(店舗数一覧_2020!F242=0,"-","★"),(店舗数一覧_2020!F242/店舗数一覧_2019!F229)-1)</f>
        <v>2</v>
      </c>
      <c r="N229" s="27" t="str">
        <f>IF((店舗数一覧_2019!G229=0),IF(店舗数一覧_2020!G242=0,"-","★"),(店舗数一覧_2020!G242/店舗数一覧_2019!G229)-1)</f>
        <v>-</v>
      </c>
      <c r="O229" s="27">
        <f>IF((店舗数一覧_2019!H229=0),IF(店舗数一覧_2020!H242=0,"-","★"),(店舗数一覧_2020!H242/店舗数一覧_2019!H229)-1)</f>
        <v>7.6923076923076872E-2</v>
      </c>
      <c r="P229" s="26"/>
      <c r="Q229" s="26"/>
      <c r="R229" s="26"/>
      <c r="S229" s="26"/>
      <c r="T229" s="26"/>
      <c r="U229" s="26"/>
      <c r="V229" s="26"/>
      <c r="W229" s="26"/>
      <c r="X229" s="26"/>
    </row>
    <row r="230" spans="1:24">
      <c r="A230" s="19" t="s">
        <v>225</v>
      </c>
      <c r="B230" s="25" t="s">
        <v>247</v>
      </c>
      <c r="C230" s="26">
        <f>SUM(店舗数一覧_2020!C243-店舗数一覧_2019!C230)</f>
        <v>0</v>
      </c>
      <c r="D230" s="26">
        <f>SUM(店舗数一覧_2020!D243-店舗数一覧_2019!D230)</f>
        <v>0</v>
      </c>
      <c r="E230" s="26">
        <f>SUM(店舗数一覧_2020!E243-店舗数一覧_2019!E230)</f>
        <v>0</v>
      </c>
      <c r="F230" s="26">
        <f>SUM(店舗数一覧_2020!F243-店舗数一覧_2019!F230)</f>
        <v>0</v>
      </c>
      <c r="G230" s="26">
        <f>SUM(店舗数一覧_2020!G243-店舗数一覧_2019!G230)</f>
        <v>0</v>
      </c>
      <c r="H230" s="26">
        <f t="shared" si="7"/>
        <v>0</v>
      </c>
      <c r="I230" s="26"/>
      <c r="J230" s="27">
        <f>IF((店舗数一覧_2019!C230=0),IF(店舗数一覧_2020!C243=0,"-","★"),(店舗数一覧_2020!C243/店舗数一覧_2019!C230)-1)</f>
        <v>0</v>
      </c>
      <c r="K230" s="27">
        <f>IF((店舗数一覧_2019!D230=0),IF(店舗数一覧_2020!D243=0,"-","★"),(店舗数一覧_2020!D243/店舗数一覧_2019!D230)-1)</f>
        <v>0</v>
      </c>
      <c r="L230" s="27" t="str">
        <f>IF((店舗数一覧_2019!E230=0),IF(店舗数一覧_2020!E243=0,"-","★"),(店舗数一覧_2020!E243/店舗数一覧_2019!E230)-1)</f>
        <v>-</v>
      </c>
      <c r="M230" s="27" t="str">
        <f>IF((店舗数一覧_2019!F230=0),IF(店舗数一覧_2020!F243=0,"-","★"),(店舗数一覧_2020!F243/店舗数一覧_2019!F230)-1)</f>
        <v>-</v>
      </c>
      <c r="N230" s="27" t="str">
        <f>IF((店舗数一覧_2019!G230=0),IF(店舗数一覧_2020!G243=0,"-","★"),(店舗数一覧_2020!G243/店舗数一覧_2019!G230)-1)</f>
        <v>-</v>
      </c>
      <c r="O230" s="27">
        <f>IF((店舗数一覧_2019!H230=0),IF(店舗数一覧_2020!H243=0,"-","★"),(店舗数一覧_2020!H243/店舗数一覧_2019!H230)-1)</f>
        <v>0</v>
      </c>
      <c r="P230" s="26"/>
      <c r="Q230" s="26"/>
      <c r="R230" s="26"/>
      <c r="S230" s="26"/>
      <c r="T230" s="26"/>
      <c r="U230" s="26"/>
      <c r="V230" s="26"/>
      <c r="W230" s="26"/>
      <c r="X230" s="26"/>
    </row>
    <row r="231" spans="1:24">
      <c r="A231" s="19" t="s">
        <v>225</v>
      </c>
      <c r="B231" s="20" t="s">
        <v>248</v>
      </c>
      <c r="C231" s="26">
        <f>SUM(店舗数一覧_2020!C244-店舗数一覧_2019!C231)</f>
        <v>0</v>
      </c>
      <c r="D231" s="26">
        <f>SUM(店舗数一覧_2020!D244-店舗数一覧_2019!D231)</f>
        <v>0</v>
      </c>
      <c r="E231" s="26">
        <f>SUM(店舗数一覧_2020!E244-店舗数一覧_2019!E231)</f>
        <v>0</v>
      </c>
      <c r="F231" s="26">
        <f>SUM(店舗数一覧_2020!F244-店舗数一覧_2019!F231)</f>
        <v>0</v>
      </c>
      <c r="G231" s="26">
        <f>SUM(店舗数一覧_2020!G244-店舗数一覧_2019!G231)</f>
        <v>0</v>
      </c>
      <c r="H231" s="26">
        <f t="shared" si="7"/>
        <v>0</v>
      </c>
      <c r="I231" s="26"/>
      <c r="J231" s="27">
        <f>IF((店舗数一覧_2019!C231=0),IF(店舗数一覧_2020!C244=0,"-","★"),(店舗数一覧_2020!C244/店舗数一覧_2019!C231)-1)</f>
        <v>0</v>
      </c>
      <c r="K231" s="27">
        <f>IF((店舗数一覧_2019!D231=0),IF(店舗数一覧_2020!D244=0,"-","★"),(店舗数一覧_2020!D244/店舗数一覧_2019!D231)-1)</f>
        <v>0</v>
      </c>
      <c r="L231" s="27" t="str">
        <f>IF((店舗数一覧_2019!E231=0),IF(店舗数一覧_2020!E244=0,"-","★"),(店舗数一覧_2020!E244/店舗数一覧_2019!E231)-1)</f>
        <v>-</v>
      </c>
      <c r="M231" s="27">
        <f>IF((店舗数一覧_2019!F231=0),IF(店舗数一覧_2020!F244=0,"-","★"),(店舗数一覧_2020!F244/店舗数一覧_2019!F231)-1)</f>
        <v>0</v>
      </c>
      <c r="N231" s="27" t="str">
        <f>IF((店舗数一覧_2019!G231=0),IF(店舗数一覧_2020!G244=0,"-","★"),(店舗数一覧_2020!G244/店舗数一覧_2019!G231)-1)</f>
        <v>-</v>
      </c>
      <c r="O231" s="27">
        <f>IF((店舗数一覧_2019!H231=0),IF(店舗数一覧_2020!H244=0,"-","★"),(店舗数一覧_2020!H244/店舗数一覧_2019!H231)-1)</f>
        <v>0</v>
      </c>
      <c r="P231" s="26"/>
      <c r="Q231" s="26"/>
      <c r="R231" s="26"/>
      <c r="S231" s="26"/>
      <c r="T231" s="26"/>
      <c r="U231" s="26"/>
      <c r="V231" s="26"/>
      <c r="W231" s="26"/>
      <c r="X231" s="26"/>
    </row>
    <row r="232" spans="1:24">
      <c r="A232" s="19" t="s">
        <v>225</v>
      </c>
      <c r="B232" s="20" t="s">
        <v>249</v>
      </c>
      <c r="C232" s="26">
        <f>SUM(店舗数一覧_2020!C245-店舗数一覧_2019!C232)</f>
        <v>0</v>
      </c>
      <c r="D232" s="26">
        <f>SUM(店舗数一覧_2020!D245-店舗数一覧_2019!D232)</f>
        <v>0</v>
      </c>
      <c r="E232" s="26">
        <f>SUM(店舗数一覧_2020!E245-店舗数一覧_2019!E232)</f>
        <v>0</v>
      </c>
      <c r="F232" s="26">
        <f>SUM(店舗数一覧_2020!F245-店舗数一覧_2019!F232)</f>
        <v>0</v>
      </c>
      <c r="G232" s="26">
        <f>SUM(店舗数一覧_2020!G245-店舗数一覧_2019!G232)</f>
        <v>0</v>
      </c>
      <c r="H232" s="26">
        <f t="shared" si="7"/>
        <v>0</v>
      </c>
      <c r="I232" s="26"/>
      <c r="J232" s="27">
        <f>IF((店舗数一覧_2019!C232=0),IF(店舗数一覧_2020!C245=0,"-","★"),(店舗数一覧_2020!C245/店舗数一覧_2019!C232)-1)</f>
        <v>0</v>
      </c>
      <c r="K232" s="27" t="str">
        <f>IF((店舗数一覧_2019!D232=0),IF(店舗数一覧_2020!D245=0,"-","★"),(店舗数一覧_2020!D245/店舗数一覧_2019!D232)-1)</f>
        <v>-</v>
      </c>
      <c r="L232" s="27" t="str">
        <f>IF((店舗数一覧_2019!E232=0),IF(店舗数一覧_2020!E245=0,"-","★"),(店舗数一覧_2020!E245/店舗数一覧_2019!E232)-1)</f>
        <v>-</v>
      </c>
      <c r="M232" s="27">
        <f>IF((店舗数一覧_2019!F232=0),IF(店舗数一覧_2020!F245=0,"-","★"),(店舗数一覧_2020!F245/店舗数一覧_2019!F232)-1)</f>
        <v>0</v>
      </c>
      <c r="N232" s="27" t="str">
        <f>IF((店舗数一覧_2019!G232=0),IF(店舗数一覧_2020!G245=0,"-","★"),(店舗数一覧_2020!G245/店舗数一覧_2019!G232)-1)</f>
        <v>-</v>
      </c>
      <c r="O232" s="27">
        <f>IF((店舗数一覧_2019!H232=0),IF(店舗数一覧_2020!H245=0,"-","★"),(店舗数一覧_2020!H245/店舗数一覧_2019!H232)-1)</f>
        <v>0</v>
      </c>
      <c r="P232" s="26"/>
      <c r="Q232" s="26"/>
      <c r="R232" s="26"/>
      <c r="S232" s="26"/>
      <c r="T232" s="26"/>
      <c r="U232" s="26"/>
      <c r="V232" s="26"/>
      <c r="W232" s="26"/>
      <c r="X232" s="26"/>
    </row>
    <row r="233" spans="1:24">
      <c r="A233" s="19" t="s">
        <v>225</v>
      </c>
      <c r="B233" s="20" t="s">
        <v>250</v>
      </c>
      <c r="C233" s="26">
        <f>SUM(店舗数一覧_2020!C246-店舗数一覧_2019!C233)</f>
        <v>0</v>
      </c>
      <c r="D233" s="26">
        <f>SUM(店舗数一覧_2020!D246-店舗数一覧_2019!D233)</f>
        <v>0</v>
      </c>
      <c r="E233" s="26">
        <f>SUM(店舗数一覧_2020!E246-店舗数一覧_2019!E233)</f>
        <v>0</v>
      </c>
      <c r="F233" s="26">
        <f>SUM(店舗数一覧_2020!F246-店舗数一覧_2019!F233)</f>
        <v>0</v>
      </c>
      <c r="G233" s="26">
        <f>SUM(店舗数一覧_2020!G246-店舗数一覧_2019!G233)</f>
        <v>0</v>
      </c>
      <c r="H233" s="26">
        <f t="shared" si="7"/>
        <v>0</v>
      </c>
      <c r="I233" s="26"/>
      <c r="J233" s="27">
        <f>IF((店舗数一覧_2019!C233=0),IF(店舗数一覧_2020!C246=0,"-","★"),(店舗数一覧_2020!C246/店舗数一覧_2019!C233)-1)</f>
        <v>0</v>
      </c>
      <c r="K233" s="27">
        <f>IF((店舗数一覧_2019!D233=0),IF(店舗数一覧_2020!D246=0,"-","★"),(店舗数一覧_2020!D246/店舗数一覧_2019!D233)-1)</f>
        <v>0</v>
      </c>
      <c r="L233" s="27" t="str">
        <f>IF((店舗数一覧_2019!E233=0),IF(店舗数一覧_2020!E246=0,"-","★"),(店舗数一覧_2020!E246/店舗数一覧_2019!E233)-1)</f>
        <v>-</v>
      </c>
      <c r="M233" s="27" t="str">
        <f>IF((店舗数一覧_2019!F233=0),IF(店舗数一覧_2020!F246=0,"-","★"),(店舗数一覧_2020!F246/店舗数一覧_2019!F233)-1)</f>
        <v>-</v>
      </c>
      <c r="N233" s="27" t="str">
        <f>IF((店舗数一覧_2019!G233=0),IF(店舗数一覧_2020!G246=0,"-","★"),(店舗数一覧_2020!G246/店舗数一覧_2019!G233)-1)</f>
        <v>-</v>
      </c>
      <c r="O233" s="27">
        <f>IF((店舗数一覧_2019!H233=0),IF(店舗数一覧_2020!H246=0,"-","★"),(店舗数一覧_2020!H246/店舗数一覧_2019!H233)-1)</f>
        <v>0</v>
      </c>
      <c r="P233" s="26"/>
      <c r="Q233" s="26"/>
      <c r="R233" s="26"/>
      <c r="S233" s="26"/>
      <c r="T233" s="26"/>
      <c r="U233" s="26"/>
      <c r="V233" s="26"/>
      <c r="W233" s="26"/>
      <c r="X233" s="26"/>
    </row>
    <row r="234" spans="1:24">
      <c r="A234" s="19" t="s">
        <v>225</v>
      </c>
      <c r="B234" s="20" t="s">
        <v>251</v>
      </c>
      <c r="C234" s="26">
        <f>SUM(店舗数一覧_2020!C247-店舗数一覧_2019!C234)</f>
        <v>0</v>
      </c>
      <c r="D234" s="26">
        <f>SUM(店舗数一覧_2020!D247-店舗数一覧_2019!D234)</f>
        <v>0</v>
      </c>
      <c r="E234" s="26">
        <f>SUM(店舗数一覧_2020!E247-店舗数一覧_2019!E234)</f>
        <v>0</v>
      </c>
      <c r="F234" s="26">
        <f>SUM(店舗数一覧_2020!F247-店舗数一覧_2019!F234)</f>
        <v>0</v>
      </c>
      <c r="G234" s="26">
        <f>SUM(店舗数一覧_2020!G247-店舗数一覧_2019!G234)</f>
        <v>0</v>
      </c>
      <c r="H234" s="26">
        <f t="shared" si="7"/>
        <v>0</v>
      </c>
      <c r="I234" s="26"/>
      <c r="J234" s="27">
        <f>IF((店舗数一覧_2019!C234=0),IF(店舗数一覧_2020!C247=0,"-","★"),(店舗数一覧_2020!C247/店舗数一覧_2019!C234)-1)</f>
        <v>0</v>
      </c>
      <c r="K234" s="27">
        <f>IF((店舗数一覧_2019!D234=0),IF(店舗数一覧_2020!D247=0,"-","★"),(店舗数一覧_2020!D247/店舗数一覧_2019!D234)-1)</f>
        <v>0</v>
      </c>
      <c r="L234" s="27" t="str">
        <f>IF((店舗数一覧_2019!E234=0),IF(店舗数一覧_2020!E247=0,"-","★"),(店舗数一覧_2020!E247/店舗数一覧_2019!E234)-1)</f>
        <v>-</v>
      </c>
      <c r="M234" s="27" t="str">
        <f>IF((店舗数一覧_2019!F234=0),IF(店舗数一覧_2020!F247=0,"-","★"),(店舗数一覧_2020!F247/店舗数一覧_2019!F234)-1)</f>
        <v>-</v>
      </c>
      <c r="N234" s="27" t="str">
        <f>IF((店舗数一覧_2019!G234=0),IF(店舗数一覧_2020!G247=0,"-","★"),(店舗数一覧_2020!G247/店舗数一覧_2019!G234)-1)</f>
        <v>-</v>
      </c>
      <c r="O234" s="27">
        <f>IF((店舗数一覧_2019!H234=0),IF(店舗数一覧_2020!H247=0,"-","★"),(店舗数一覧_2020!H247/店舗数一覧_2019!H234)-1)</f>
        <v>0</v>
      </c>
      <c r="P234" s="26"/>
      <c r="Q234" s="26"/>
      <c r="R234" s="26"/>
      <c r="S234" s="26"/>
      <c r="T234" s="26"/>
      <c r="U234" s="26"/>
      <c r="V234" s="26"/>
      <c r="W234" s="26"/>
      <c r="X234" s="26"/>
    </row>
    <row r="235" spans="1:24">
      <c r="A235" s="19" t="s">
        <v>225</v>
      </c>
      <c r="B235" s="20" t="s">
        <v>252</v>
      </c>
      <c r="C235" s="26">
        <f>SUM(店舗数一覧_2020!C248-店舗数一覧_2019!C235)</f>
        <v>0</v>
      </c>
      <c r="D235" s="26">
        <f>SUM(店舗数一覧_2020!D248-店舗数一覧_2019!D235)</f>
        <v>0</v>
      </c>
      <c r="E235" s="26">
        <f>SUM(店舗数一覧_2020!E248-店舗数一覧_2019!E235)</f>
        <v>0</v>
      </c>
      <c r="F235" s="26">
        <f>SUM(店舗数一覧_2020!F248-店舗数一覧_2019!F235)</f>
        <v>0</v>
      </c>
      <c r="G235" s="26">
        <f>SUM(店舗数一覧_2020!G248-店舗数一覧_2019!G235)</f>
        <v>0</v>
      </c>
      <c r="H235" s="26">
        <f t="shared" si="7"/>
        <v>0</v>
      </c>
      <c r="I235" s="26"/>
      <c r="J235" s="27">
        <f>IF((店舗数一覧_2019!C235=0),IF(店舗数一覧_2020!C248=0,"-","★"),(店舗数一覧_2020!C248/店舗数一覧_2019!C235)-1)</f>
        <v>0</v>
      </c>
      <c r="K235" s="27">
        <f>IF((店舗数一覧_2019!D235=0),IF(店舗数一覧_2020!D248=0,"-","★"),(店舗数一覧_2020!D248/店舗数一覧_2019!D235)-1)</f>
        <v>0</v>
      </c>
      <c r="L235" s="27" t="str">
        <f>IF((店舗数一覧_2019!E235=0),IF(店舗数一覧_2020!E248=0,"-","★"),(店舗数一覧_2020!E248/店舗数一覧_2019!E235)-1)</f>
        <v>-</v>
      </c>
      <c r="M235" s="27" t="str">
        <f>IF((店舗数一覧_2019!F235=0),IF(店舗数一覧_2020!F248=0,"-","★"),(店舗数一覧_2020!F248/店舗数一覧_2019!F235)-1)</f>
        <v>-</v>
      </c>
      <c r="N235" s="27" t="str">
        <f>IF((店舗数一覧_2019!G235=0),IF(店舗数一覧_2020!G248=0,"-","★"),(店舗数一覧_2020!G248/店舗数一覧_2019!G235)-1)</f>
        <v>-</v>
      </c>
      <c r="O235" s="27">
        <f>IF((店舗数一覧_2019!H235=0),IF(店舗数一覧_2020!H248=0,"-","★"),(店舗数一覧_2020!H248/店舗数一覧_2019!H235)-1)</f>
        <v>0</v>
      </c>
      <c r="P235" s="26"/>
      <c r="Q235" s="26"/>
      <c r="R235" s="26"/>
      <c r="S235" s="26"/>
      <c r="T235" s="26"/>
      <c r="U235" s="26"/>
      <c r="V235" s="26"/>
      <c r="W235" s="26"/>
      <c r="X235" s="26"/>
    </row>
    <row r="236" spans="1:24">
      <c r="A236" s="19" t="s">
        <v>225</v>
      </c>
      <c r="B236" s="20" t="s">
        <v>253</v>
      </c>
      <c r="C236" s="26">
        <f>SUM(店舗数一覧_2020!C249-店舗数一覧_2019!C236)</f>
        <v>0</v>
      </c>
      <c r="D236" s="26">
        <f>SUM(店舗数一覧_2020!D249-店舗数一覧_2019!D236)</f>
        <v>0</v>
      </c>
      <c r="E236" s="26">
        <f>SUM(店舗数一覧_2020!E249-店舗数一覧_2019!E236)</f>
        <v>0</v>
      </c>
      <c r="F236" s="26">
        <f>SUM(店舗数一覧_2020!F249-店舗数一覧_2019!F236)</f>
        <v>0</v>
      </c>
      <c r="G236" s="26">
        <f>SUM(店舗数一覧_2020!G249-店舗数一覧_2019!G236)</f>
        <v>0</v>
      </c>
      <c r="H236" s="26">
        <f t="shared" si="7"/>
        <v>0</v>
      </c>
      <c r="I236" s="26"/>
      <c r="J236" s="27">
        <f>IF((店舗数一覧_2019!C236=0),IF(店舗数一覧_2020!C249=0,"-","★"),(店舗数一覧_2020!C249/店舗数一覧_2019!C236)-1)</f>
        <v>0</v>
      </c>
      <c r="K236" s="27">
        <f>IF((店舗数一覧_2019!D236=0),IF(店舗数一覧_2020!D249=0,"-","★"),(店舗数一覧_2020!D249/店舗数一覧_2019!D236)-1)</f>
        <v>0</v>
      </c>
      <c r="L236" s="27" t="str">
        <f>IF((店舗数一覧_2019!E236=0),IF(店舗数一覧_2020!E249=0,"-","★"),(店舗数一覧_2020!E249/店舗数一覧_2019!E236)-1)</f>
        <v>-</v>
      </c>
      <c r="M236" s="27" t="str">
        <f>IF((店舗数一覧_2019!F236=0),IF(店舗数一覧_2020!F249=0,"-","★"),(店舗数一覧_2020!F249/店舗数一覧_2019!F236)-1)</f>
        <v>-</v>
      </c>
      <c r="N236" s="27">
        <f>IF((店舗数一覧_2019!G236=0),IF(店舗数一覧_2020!G249=0,"-","★"),(店舗数一覧_2020!G249/店舗数一覧_2019!G236)-1)</f>
        <v>0</v>
      </c>
      <c r="O236" s="27">
        <f>IF((店舗数一覧_2019!H236=0),IF(店舗数一覧_2020!H249=0,"-","★"),(店舗数一覧_2020!H249/店舗数一覧_2019!H236)-1)</f>
        <v>0</v>
      </c>
      <c r="P236" s="26"/>
      <c r="Q236" s="26"/>
      <c r="R236" s="26"/>
      <c r="S236" s="26"/>
      <c r="T236" s="26"/>
      <c r="U236" s="26"/>
      <c r="V236" s="26"/>
      <c r="W236" s="26"/>
      <c r="X236" s="26"/>
    </row>
    <row r="237" spans="1:24">
      <c r="A237" s="19" t="s">
        <v>225</v>
      </c>
      <c r="B237" s="20" t="s">
        <v>254</v>
      </c>
      <c r="C237" s="26">
        <f>SUM(店舗数一覧_2020!C250-店舗数一覧_2019!C237)</f>
        <v>2</v>
      </c>
      <c r="D237" s="26">
        <f>SUM(店舗数一覧_2020!D250-店舗数一覧_2019!D237)</f>
        <v>0</v>
      </c>
      <c r="E237" s="26">
        <f>SUM(店舗数一覧_2020!E250-店舗数一覧_2019!E237)</f>
        <v>0</v>
      </c>
      <c r="F237" s="26">
        <f>SUM(店舗数一覧_2020!F250-店舗数一覧_2019!F237)</f>
        <v>0</v>
      </c>
      <c r="G237" s="26">
        <f>SUM(店舗数一覧_2020!G250-店舗数一覧_2019!G237)</f>
        <v>0</v>
      </c>
      <c r="H237" s="26">
        <f t="shared" si="7"/>
        <v>2</v>
      </c>
      <c r="I237" s="26"/>
      <c r="J237" s="27">
        <f>IF((店舗数一覧_2019!C237=0),IF(店舗数一覧_2020!C250=0,"-","★"),(店舗数一覧_2020!C250/店舗数一覧_2019!C237)-1)</f>
        <v>0.10526315789473695</v>
      </c>
      <c r="K237" s="27">
        <f>IF((店舗数一覧_2019!D237=0),IF(店舗数一覧_2020!D250=0,"-","★"),(店舗数一覧_2020!D250/店舗数一覧_2019!D237)-1)</f>
        <v>0</v>
      </c>
      <c r="L237" s="27">
        <f>IF((店舗数一覧_2019!E237=0),IF(店舗数一覧_2020!E250=0,"-","★"),(店舗数一覧_2020!E250/店舗数一覧_2019!E237)-1)</f>
        <v>0</v>
      </c>
      <c r="M237" s="27" t="str">
        <f>IF((店舗数一覧_2019!F237=0),IF(店舗数一覧_2020!F250=0,"-","★"),(店舗数一覧_2020!F250/店舗数一覧_2019!F237)-1)</f>
        <v>-</v>
      </c>
      <c r="N237" s="27" t="str">
        <f>IF((店舗数一覧_2019!G237=0),IF(店舗数一覧_2020!G250=0,"-","★"),(店舗数一覧_2020!G250/店舗数一覧_2019!G237)-1)</f>
        <v>-</v>
      </c>
      <c r="O237" s="27">
        <f>IF((店舗数一覧_2019!H237=0),IF(店舗数一覧_2020!H250=0,"-","★"),(店舗数一覧_2020!H250/店舗数一覧_2019!H237)-1)</f>
        <v>7.6923076923076872E-2</v>
      </c>
      <c r="P237" s="26"/>
      <c r="Q237" s="26"/>
      <c r="R237" s="26"/>
      <c r="S237" s="26"/>
      <c r="T237" s="26"/>
      <c r="U237" s="26"/>
      <c r="V237" s="26"/>
      <c r="W237" s="26"/>
      <c r="X237" s="26"/>
    </row>
    <row r="238" spans="1:24">
      <c r="A238" s="19" t="s">
        <v>225</v>
      </c>
      <c r="B238" s="20" t="s">
        <v>255</v>
      </c>
      <c r="C238" s="26">
        <f>SUM(店舗数一覧_2020!C251-店舗数一覧_2019!C238)</f>
        <v>0</v>
      </c>
      <c r="D238" s="26">
        <f>SUM(店舗数一覧_2020!D251-店舗数一覧_2019!D238)</f>
        <v>0</v>
      </c>
      <c r="E238" s="26">
        <f>SUM(店舗数一覧_2020!E251-店舗数一覧_2019!E238)</f>
        <v>0</v>
      </c>
      <c r="F238" s="26">
        <f>SUM(店舗数一覧_2020!F251-店舗数一覧_2019!F238)</f>
        <v>0</v>
      </c>
      <c r="G238" s="26">
        <f>SUM(店舗数一覧_2020!G251-店舗数一覧_2019!G238)</f>
        <v>0</v>
      </c>
      <c r="H238" s="26">
        <f t="shared" si="7"/>
        <v>0</v>
      </c>
      <c r="I238" s="26"/>
      <c r="J238" s="27">
        <f>IF((店舗数一覧_2019!C238=0),IF(店舗数一覧_2020!C251=0,"-","★"),(店舗数一覧_2020!C251/店舗数一覧_2019!C238)-1)</f>
        <v>0</v>
      </c>
      <c r="K238" s="27" t="str">
        <f>IF((店舗数一覧_2019!D238=0),IF(店舗数一覧_2020!D251=0,"-","★"),(店舗数一覧_2020!D251/店舗数一覧_2019!D238)-1)</f>
        <v>-</v>
      </c>
      <c r="L238" s="27" t="str">
        <f>IF((店舗数一覧_2019!E238=0),IF(店舗数一覧_2020!E251=0,"-","★"),(店舗数一覧_2020!E251/店舗数一覧_2019!E238)-1)</f>
        <v>-</v>
      </c>
      <c r="M238" s="27" t="str">
        <f>IF((店舗数一覧_2019!F238=0),IF(店舗数一覧_2020!F251=0,"-","★"),(店舗数一覧_2020!F251/店舗数一覧_2019!F238)-1)</f>
        <v>-</v>
      </c>
      <c r="N238" s="27" t="str">
        <f>IF((店舗数一覧_2019!G238=0),IF(店舗数一覧_2020!G251=0,"-","★"),(店舗数一覧_2020!G251/店舗数一覧_2019!G238)-1)</f>
        <v>-</v>
      </c>
      <c r="O238" s="27">
        <f>IF((店舗数一覧_2019!H238=0),IF(店舗数一覧_2020!H251=0,"-","★"),(店舗数一覧_2020!H251/店舗数一覧_2019!H238)-1)</f>
        <v>0</v>
      </c>
      <c r="P238" s="26"/>
      <c r="Q238" s="26"/>
      <c r="R238" s="26"/>
      <c r="S238" s="26"/>
      <c r="T238" s="26"/>
      <c r="U238" s="26"/>
      <c r="V238" s="26"/>
      <c r="W238" s="26"/>
      <c r="X238" s="26"/>
    </row>
    <row r="239" spans="1:24">
      <c r="A239" s="19" t="s">
        <v>225</v>
      </c>
      <c r="B239" s="20" t="s">
        <v>256</v>
      </c>
      <c r="C239" s="26">
        <f>SUM(店舗数一覧_2020!C252-店舗数一覧_2019!C239)</f>
        <v>0</v>
      </c>
      <c r="D239" s="26">
        <f>SUM(店舗数一覧_2020!D252-店舗数一覧_2019!D239)</f>
        <v>0</v>
      </c>
      <c r="E239" s="26">
        <f>SUM(店舗数一覧_2020!E252-店舗数一覧_2019!E239)</f>
        <v>0</v>
      </c>
      <c r="F239" s="26">
        <f>SUM(店舗数一覧_2020!F252-店舗数一覧_2019!F239)</f>
        <v>0</v>
      </c>
      <c r="G239" s="26">
        <f>SUM(店舗数一覧_2020!G252-店舗数一覧_2019!G239)</f>
        <v>0</v>
      </c>
      <c r="H239" s="26">
        <f t="shared" si="7"/>
        <v>0</v>
      </c>
      <c r="I239" s="26"/>
      <c r="J239" s="27">
        <f>IF((店舗数一覧_2019!C239=0),IF(店舗数一覧_2020!C252=0,"-","★"),(店舗数一覧_2020!C252/店舗数一覧_2019!C239)-1)</f>
        <v>0</v>
      </c>
      <c r="K239" s="27" t="str">
        <f>IF((店舗数一覧_2019!D239=0),IF(店舗数一覧_2020!D252=0,"-","★"),(店舗数一覧_2020!D252/店舗数一覧_2019!D239)-1)</f>
        <v>-</v>
      </c>
      <c r="L239" s="27" t="str">
        <f>IF((店舗数一覧_2019!E239=0),IF(店舗数一覧_2020!E252=0,"-","★"),(店舗数一覧_2020!E252/店舗数一覧_2019!E239)-1)</f>
        <v>-</v>
      </c>
      <c r="M239" s="27" t="str">
        <f>IF((店舗数一覧_2019!F239=0),IF(店舗数一覧_2020!F252=0,"-","★"),(店舗数一覧_2020!F252/店舗数一覧_2019!F239)-1)</f>
        <v>-</v>
      </c>
      <c r="N239" s="27" t="str">
        <f>IF((店舗数一覧_2019!G239=0),IF(店舗数一覧_2020!G252=0,"-","★"),(店舗数一覧_2020!G252/店舗数一覧_2019!G239)-1)</f>
        <v>-</v>
      </c>
      <c r="O239" s="27">
        <f>IF((店舗数一覧_2019!H239=0),IF(店舗数一覧_2020!H252=0,"-","★"),(店舗数一覧_2020!H252/店舗数一覧_2019!H239)-1)</f>
        <v>0</v>
      </c>
      <c r="P239" s="26"/>
      <c r="Q239" s="26"/>
      <c r="R239" s="26"/>
      <c r="S239" s="26"/>
      <c r="T239" s="26"/>
      <c r="U239" s="26"/>
      <c r="V239" s="26"/>
      <c r="W239" s="26"/>
      <c r="X239" s="26"/>
    </row>
    <row r="240" spans="1:24">
      <c r="A240" s="19" t="s">
        <v>225</v>
      </c>
      <c r="B240" s="20" t="s">
        <v>257</v>
      </c>
      <c r="C240" s="26">
        <f>SUM(店舗数一覧_2020!C253-店舗数一覧_2019!C240)</f>
        <v>0</v>
      </c>
      <c r="D240" s="26">
        <f>SUM(店舗数一覧_2020!D253-店舗数一覧_2019!D240)</f>
        <v>2</v>
      </c>
      <c r="E240" s="26">
        <f>SUM(店舗数一覧_2020!E253-店舗数一覧_2019!E240)</f>
        <v>0</v>
      </c>
      <c r="F240" s="26">
        <f>SUM(店舗数一覧_2020!F253-店舗数一覧_2019!F240)</f>
        <v>0</v>
      </c>
      <c r="G240" s="26">
        <f>SUM(店舗数一覧_2020!G253-店舗数一覧_2019!G240)</f>
        <v>0</v>
      </c>
      <c r="H240" s="26">
        <f t="shared" si="7"/>
        <v>2</v>
      </c>
      <c r="I240" s="26"/>
      <c r="J240" s="27">
        <f>IF((店舗数一覧_2019!C240=0),IF(店舗数一覧_2020!C253=0,"-","★"),(店舗数一覧_2020!C253/店舗数一覧_2019!C240)-1)</f>
        <v>0</v>
      </c>
      <c r="K240" s="27">
        <f>IF((店舗数一覧_2019!D240=0),IF(店舗数一覧_2020!D253=0,"-","★"),(店舗数一覧_2020!D253/店舗数一覧_2019!D240)-1)</f>
        <v>0.15384615384615374</v>
      </c>
      <c r="L240" s="27">
        <f>IF((店舗数一覧_2019!E240=0),IF(店舗数一覧_2020!E253=0,"-","★"),(店舗数一覧_2020!E253/店舗数一覧_2019!E240)-1)</f>
        <v>0</v>
      </c>
      <c r="M240" s="27" t="str">
        <f>IF((店舗数一覧_2019!F240=0),IF(店舗数一覧_2020!F253=0,"-","★"),(店舗数一覧_2020!F253/店舗数一覧_2019!F240)-1)</f>
        <v>-</v>
      </c>
      <c r="N240" s="27" t="str">
        <f>IF((店舗数一覧_2019!G240=0),IF(店舗数一覧_2020!G253=0,"-","★"),(店舗数一覧_2020!G253/店舗数一覧_2019!G240)-1)</f>
        <v>-</v>
      </c>
      <c r="O240" s="27">
        <f>IF((店舗数一覧_2019!H240=0),IF(店舗数一覧_2020!H253=0,"-","★"),(店舗数一覧_2020!H253/店舗数一覧_2019!H240)-1)</f>
        <v>5.555555555555558E-2</v>
      </c>
      <c r="P240" s="26"/>
      <c r="Q240" s="27">
        <f>IF((店舗数一覧_2019!K241=0),IF(店舗数一覧_2020!N254=0,"-","★"),(店舗数一覧_2020!N254/店舗数一覧_2019!K241)-1)</f>
        <v>6.4000000000000057E-2</v>
      </c>
      <c r="R240" s="27">
        <f>IF((店舗数一覧_2019!L241=0),IF(店舗数一覧_2020!O254=0,"-","★"),(店舗数一覧_2020!O254/店舗数一覧_2019!L241)-1)</f>
        <v>0.11224489795918369</v>
      </c>
      <c r="S240" s="27">
        <f>IF((店舗数一覧_2019!M241=0),IF(店舗数一覧_2020!P254=0,"-","★"),(店舗数一覧_2020!P254/店舗数一覧_2019!M241)-1)</f>
        <v>-7.6923076923076872E-2</v>
      </c>
      <c r="T240" s="27">
        <f>IF((店舗数一覧_2019!N241=0),IF(店舗数一覧_2020!Q254=0,"-","★"),(店舗数一覧_2020!Q254/店舗数一覧_2019!N241)-1)</f>
        <v>0.1914893617021276</v>
      </c>
      <c r="U240" s="27">
        <f>IF((店舗数一覧_2019!O241=0),IF(店舗数一覧_2020!R254=0,"-","★"),(店舗数一覧_2020!R254/店舗数一覧_2019!O241)-1)</f>
        <v>-0.19999999999999996</v>
      </c>
      <c r="V240" s="27">
        <f>IF((店舗数一覧_2019!P241=0),IF(店舗数一覧_2020!S254=0,"-","★"),(店舗数一覧_2020!S254/店舗数一覧_2019!P241)-1)</f>
        <v>7.8328981723237545E-2</v>
      </c>
      <c r="W240" s="26"/>
      <c r="X240" s="26"/>
    </row>
    <row r="241" spans="1:24">
      <c r="A241" s="19" t="s">
        <v>225</v>
      </c>
      <c r="B241" s="20" t="s">
        <v>258</v>
      </c>
      <c r="C241" s="26">
        <f>SUM(店舗数一覧_2020!C255-店舗数一覧_2019!C241)</f>
        <v>-7</v>
      </c>
      <c r="D241" s="26">
        <f>SUM(店舗数一覧_2020!D255-店舗数一覧_2019!D241)</f>
        <v>-4</v>
      </c>
      <c r="E241" s="26">
        <f>SUM(店舗数一覧_2020!E255-店舗数一覧_2019!E241)</f>
        <v>0</v>
      </c>
      <c r="F241" s="26">
        <f>SUM(店舗数一覧_2020!F255-店舗数一覧_2019!F241)</f>
        <v>-2</v>
      </c>
      <c r="G241" s="26">
        <f>SUM(店舗数一覧_2020!G255-店舗数一覧_2019!G241)</f>
        <v>0</v>
      </c>
      <c r="H241" s="26">
        <f t="shared" si="7"/>
        <v>-13</v>
      </c>
      <c r="I241" s="26"/>
      <c r="J241" s="27">
        <f>IF((店舗数一覧_2019!C241=0),IF(店舗数一覧_2020!C255=0,"-","★"),(店舗数一覧_2020!C255/店舗数一覧_2019!C241)-1)</f>
        <v>-1</v>
      </c>
      <c r="K241" s="27">
        <f>IF((店舗数一覧_2019!D241=0),IF(店舗数一覧_2020!D255=0,"-","★"),(店舗数一覧_2020!D255/店舗数一覧_2019!D241)-1)</f>
        <v>-1</v>
      </c>
      <c r="L241" s="27" t="str">
        <f>IF((店舗数一覧_2019!E241=0),IF(店舗数一覧_2020!E255=0,"-","★"),(店舗数一覧_2020!E255/店舗数一覧_2019!E241)-1)</f>
        <v>-</v>
      </c>
      <c r="M241" s="27">
        <f>IF((店舗数一覧_2019!F241=0),IF(店舗数一覧_2020!F255=0,"-","★"),(店舗数一覧_2020!F255/店舗数一覧_2019!F241)-1)</f>
        <v>-1</v>
      </c>
      <c r="N241" s="27" t="str">
        <f>IF((店舗数一覧_2019!G241=0),IF(店舗数一覧_2020!G255=0,"-","★"),(店舗数一覧_2020!G255/店舗数一覧_2019!G241)-1)</f>
        <v>-</v>
      </c>
      <c r="O241" s="27">
        <f>IF((店舗数一覧_2019!H241=0),IF(店舗数一覧_2020!H255=0,"-","★"),(店舗数一覧_2020!H255/店舗数一覧_2019!H241)-1)</f>
        <v>-1</v>
      </c>
      <c r="P241" s="26"/>
      <c r="Q241" s="26">
        <f>SUM(C206:C241)</f>
        <v>23</v>
      </c>
      <c r="R241" s="26">
        <f>SUM(D206:D241)</f>
        <v>18</v>
      </c>
      <c r="S241" s="26">
        <f>SUM(E206:E241)</f>
        <v>-1</v>
      </c>
      <c r="T241" s="26">
        <f>SUM(F206:F241)</f>
        <v>7</v>
      </c>
      <c r="U241" s="26">
        <f>SUM(G206:G241)</f>
        <v>-2</v>
      </c>
      <c r="V241" s="26">
        <f>SUM(Q241:U241)</f>
        <v>45</v>
      </c>
      <c r="W241" s="26"/>
      <c r="X241" s="26"/>
    </row>
    <row r="242" spans="1:24">
      <c r="A242" s="19" t="s">
        <v>260</v>
      </c>
      <c r="B242" s="20" t="s">
        <v>261</v>
      </c>
      <c r="C242" s="26">
        <f>SUM(店舗数一覧_2020!C257-店舗数一覧_2019!C242)</f>
        <v>1</v>
      </c>
      <c r="D242" s="26">
        <f>SUM(店舗数一覧_2020!D257-店舗数一覧_2019!D242)</f>
        <v>3</v>
      </c>
      <c r="E242" s="26">
        <f>SUM(店舗数一覧_2020!E257-店舗数一覧_2019!E242)</f>
        <v>0</v>
      </c>
      <c r="F242" s="26">
        <f>SUM(店舗数一覧_2020!F257-店舗数一覧_2019!F242)</f>
        <v>0</v>
      </c>
      <c r="G242" s="26">
        <f>SUM(店舗数一覧_2020!G257-店舗数一覧_2019!G242)</f>
        <v>0</v>
      </c>
      <c r="H242" s="26">
        <f t="shared" si="7"/>
        <v>4</v>
      </c>
      <c r="I242" s="26"/>
      <c r="J242" s="27">
        <f>IF((店舗数一覧_2019!C242=0),IF(店舗数一覧_2020!C257=0,"-","★"),(店舗数一覧_2020!C257/店舗数一覧_2019!C242)-1)</f>
        <v>4.5454545454545414E-2</v>
      </c>
      <c r="K242" s="27">
        <f>IF((店舗数一覧_2019!D242=0),IF(店舗数一覧_2020!D257=0,"-","★"),(店舗数一覧_2020!D257/店舗数一覧_2019!D242)-1)</f>
        <v>0.60000000000000009</v>
      </c>
      <c r="L242" s="27">
        <f>IF((店舗数一覧_2019!E242=0),IF(店舗数一覧_2020!E257=0,"-","★"),(店舗数一覧_2020!E257/店舗数一覧_2019!E242)-1)</f>
        <v>0</v>
      </c>
      <c r="M242" s="27">
        <f>IF((店舗数一覧_2019!F242=0),IF(店舗数一覧_2020!F257=0,"-","★"),(店舗数一覧_2020!F257/店舗数一覧_2019!F242)-1)</f>
        <v>0</v>
      </c>
      <c r="N242" s="27">
        <f>IF((店舗数一覧_2019!G242=0),IF(店舗数一覧_2020!G257=0,"-","★"),(店舗数一覧_2020!G257/店舗数一覧_2019!G242)-1)</f>
        <v>0</v>
      </c>
      <c r="O242" s="27">
        <f>IF((店舗数一覧_2019!H242=0),IF(店舗数一覧_2020!H257=0,"-","★"),(店舗数一覧_2020!H257/店舗数一覧_2019!H242)-1)</f>
        <v>0.12903225806451624</v>
      </c>
      <c r="P242" s="26"/>
      <c r="Q242" s="26"/>
      <c r="R242" s="26"/>
      <c r="S242" s="26"/>
      <c r="T242" s="26"/>
      <c r="U242" s="26"/>
      <c r="V242" s="26"/>
      <c r="W242" s="26"/>
      <c r="X242" s="26"/>
    </row>
    <row r="243" spans="1:24">
      <c r="A243" s="19" t="s">
        <v>260</v>
      </c>
      <c r="B243" s="20" t="s">
        <v>262</v>
      </c>
      <c r="C243" s="26">
        <f>SUM(店舗数一覧_2020!C258-店舗数一覧_2019!C243)</f>
        <v>1</v>
      </c>
      <c r="D243" s="26">
        <f>SUM(店舗数一覧_2020!D258-店舗数一覧_2019!D243)</f>
        <v>1</v>
      </c>
      <c r="E243" s="26">
        <f>SUM(店舗数一覧_2020!E258-店舗数一覧_2019!E243)</f>
        <v>1</v>
      </c>
      <c r="F243" s="26">
        <f>SUM(店舗数一覧_2020!F258-店舗数一覧_2019!F243)</f>
        <v>0</v>
      </c>
      <c r="G243" s="26">
        <f>SUM(店舗数一覧_2020!G258-店舗数一覧_2019!G243)</f>
        <v>0</v>
      </c>
      <c r="H243" s="26">
        <f t="shared" si="7"/>
        <v>3</v>
      </c>
      <c r="I243" s="26"/>
      <c r="J243" s="27">
        <f>IF((店舗数一覧_2019!C243=0),IF(店舗数一覧_2020!C258=0,"-","★"),(店舗数一覧_2020!C258/店舗数一覧_2019!C243)-1)</f>
        <v>7.6923076923076872E-2</v>
      </c>
      <c r="K243" s="27">
        <f>IF((店舗数一覧_2019!D243=0),IF(店舗数一覧_2020!D258=0,"-","★"),(店舗数一覧_2020!D258/店舗数一覧_2019!D243)-1)</f>
        <v>0.16666666666666674</v>
      </c>
      <c r="L243" s="27">
        <f>IF((店舗数一覧_2019!E243=0),IF(店舗数一覧_2020!E258=0,"-","★"),(店舗数一覧_2020!E258/店舗数一覧_2019!E243)-1)</f>
        <v>0.5</v>
      </c>
      <c r="M243" s="27">
        <f>IF((店舗数一覧_2019!F243=0),IF(店舗数一覧_2020!F258=0,"-","★"),(店舗数一覧_2020!F258/店舗数一覧_2019!F243)-1)</f>
        <v>0</v>
      </c>
      <c r="N243" s="27" t="str">
        <f>IF((店舗数一覧_2019!G243=0),IF(店舗数一覧_2020!G258=0,"-","★"),(店舗数一覧_2020!G258/店舗数一覧_2019!G243)-1)</f>
        <v>-</v>
      </c>
      <c r="O243" s="27">
        <f>IF((店舗数一覧_2019!H243=0),IF(店舗数一覧_2020!H258=0,"-","★"),(店舗数一覧_2020!H258/店舗数一覧_2019!H243)-1)</f>
        <v>0.13043478260869557</v>
      </c>
      <c r="P243" s="26"/>
      <c r="Q243" s="26"/>
      <c r="R243" s="26"/>
      <c r="S243" s="26"/>
      <c r="T243" s="26"/>
      <c r="U243" s="26"/>
      <c r="V243" s="26"/>
      <c r="W243" s="26"/>
      <c r="X243" s="26"/>
    </row>
    <row r="244" spans="1:24">
      <c r="A244" s="19" t="s">
        <v>260</v>
      </c>
      <c r="B244" s="20" t="s">
        <v>263</v>
      </c>
      <c r="C244" s="26">
        <f>SUM(店舗数一覧_2020!C259-店舗数一覧_2019!C244)</f>
        <v>2</v>
      </c>
      <c r="D244" s="26">
        <f>SUM(店舗数一覧_2020!D259-店舗数一覧_2019!D244)</f>
        <v>1</v>
      </c>
      <c r="E244" s="26">
        <f>SUM(店舗数一覧_2020!E259-店舗数一覧_2019!E244)</f>
        <v>-1</v>
      </c>
      <c r="F244" s="26">
        <f>SUM(店舗数一覧_2020!F259-店舗数一覧_2019!F244)</f>
        <v>-1</v>
      </c>
      <c r="G244" s="26">
        <f>SUM(店舗数一覧_2020!G259-店舗数一覧_2019!G244)</f>
        <v>0</v>
      </c>
      <c r="H244" s="26">
        <f t="shared" si="7"/>
        <v>1</v>
      </c>
      <c r="I244" s="26"/>
      <c r="J244" s="27">
        <f>IF((店舗数一覧_2019!C244=0),IF(店舗数一覧_2020!C259=0,"-","★"),(店舗数一覧_2020!C259/店舗数一覧_2019!C244)-1)</f>
        <v>5.555555555555558E-2</v>
      </c>
      <c r="K244" s="27">
        <f>IF((店舗数一覧_2019!D244=0),IF(店舗数一覧_2020!D259=0,"-","★"),(店舗数一覧_2020!D259/店舗数一覧_2019!D244)-1)</f>
        <v>4.5454545454545414E-2</v>
      </c>
      <c r="L244" s="27">
        <f>IF((店舗数一覧_2019!E244=0),IF(店舗数一覧_2020!E259=0,"-","★"),(店舗数一覧_2020!E259/店舗数一覧_2019!E244)-1)</f>
        <v>-0.25</v>
      </c>
      <c r="M244" s="27">
        <f>IF((店舗数一覧_2019!F244=0),IF(店舗数一覧_2020!F259=0,"-","★"),(店舗数一覧_2020!F259/店舗数一覧_2019!F244)-1)</f>
        <v>-0.125</v>
      </c>
      <c r="N244" s="27">
        <f>IF((店舗数一覧_2019!G244=0),IF(店舗数一覧_2020!G259=0,"-","★"),(店舗数一覧_2020!G259/店舗数一覧_2019!G244)-1)</f>
        <v>0</v>
      </c>
      <c r="O244" s="27">
        <f>IF((店舗数一覧_2019!H244=0),IF(店舗数一覧_2020!H259=0,"-","★"),(店舗数一覧_2020!H259/店舗数一覧_2019!H244)-1)</f>
        <v>1.388888888888884E-2</v>
      </c>
      <c r="P244" s="26"/>
      <c r="Q244" s="26"/>
      <c r="R244" s="26"/>
      <c r="S244" s="26"/>
      <c r="T244" s="26"/>
      <c r="U244" s="26"/>
      <c r="V244" s="26"/>
      <c r="W244" s="26"/>
      <c r="X244" s="26"/>
    </row>
    <row r="245" spans="1:24">
      <c r="A245" s="19" t="s">
        <v>260</v>
      </c>
      <c r="B245" s="20" t="s">
        <v>264</v>
      </c>
      <c r="C245" s="26">
        <f>SUM(店舗数一覧_2020!C260-店舗数一覧_2019!C245)</f>
        <v>0</v>
      </c>
      <c r="D245" s="26">
        <f>SUM(店舗数一覧_2020!D260-店舗数一覧_2019!D245)</f>
        <v>0</v>
      </c>
      <c r="E245" s="26">
        <f>SUM(店舗数一覧_2020!E260-店舗数一覧_2019!E245)</f>
        <v>1</v>
      </c>
      <c r="F245" s="26">
        <f>SUM(店舗数一覧_2020!F260-店舗数一覧_2019!F245)</f>
        <v>0</v>
      </c>
      <c r="G245" s="26">
        <f>SUM(店舗数一覧_2020!G260-店舗数一覧_2019!G245)</f>
        <v>1</v>
      </c>
      <c r="H245" s="26">
        <f t="shared" si="7"/>
        <v>2</v>
      </c>
      <c r="I245" s="26"/>
      <c r="J245" s="27">
        <f>IF((店舗数一覧_2019!C245=0),IF(店舗数一覧_2020!C260=0,"-","★"),(店舗数一覧_2020!C260/店舗数一覧_2019!C245)-1)</f>
        <v>0</v>
      </c>
      <c r="K245" s="27">
        <f>IF((店舗数一覧_2019!D245=0),IF(店舗数一覧_2020!D260=0,"-","★"),(店舗数一覧_2020!D260/店舗数一覧_2019!D245)-1)</f>
        <v>0</v>
      </c>
      <c r="L245" s="27">
        <f>IF((店舗数一覧_2019!E245=0),IF(店舗数一覧_2020!E260=0,"-","★"),(店舗数一覧_2020!E260/店舗数一覧_2019!E245)-1)</f>
        <v>0.33333333333333326</v>
      </c>
      <c r="M245" s="27" t="str">
        <f>IF((店舗数一覧_2019!F245=0),IF(店舗数一覧_2020!F260=0,"-","★"),(店舗数一覧_2020!F260/店舗数一覧_2019!F245)-1)</f>
        <v>-</v>
      </c>
      <c r="N245" s="27">
        <f>IF((店舗数一覧_2019!G245=0),IF(店舗数一覧_2020!G260=0,"-","★"),(店舗数一覧_2020!G260/店舗数一覧_2019!G245)-1)</f>
        <v>1</v>
      </c>
      <c r="O245" s="27">
        <f>IF((店舗数一覧_2019!H245=0),IF(店舗数一覧_2020!H260=0,"-","★"),(店舗数一覧_2020!H260/店舗数一覧_2019!H245)-1)</f>
        <v>0.14285714285714279</v>
      </c>
      <c r="P245" s="26"/>
      <c r="Q245" s="26"/>
      <c r="R245" s="26"/>
      <c r="S245" s="26"/>
      <c r="T245" s="26"/>
      <c r="U245" s="26"/>
      <c r="V245" s="26"/>
      <c r="W245" s="26"/>
      <c r="X245" s="26"/>
    </row>
    <row r="246" spans="1:24">
      <c r="A246" s="19" t="s">
        <v>260</v>
      </c>
      <c r="B246" s="20" t="s">
        <v>265</v>
      </c>
      <c r="C246" s="26">
        <f>SUM(店舗数一覧_2020!C261-店舗数一覧_2019!C246)</f>
        <v>3</v>
      </c>
      <c r="D246" s="26">
        <f>SUM(店舗数一覧_2020!D261-店舗数一覧_2019!D246)</f>
        <v>3</v>
      </c>
      <c r="E246" s="26">
        <f>SUM(店舗数一覧_2020!E261-店舗数一覧_2019!E246)</f>
        <v>0</v>
      </c>
      <c r="F246" s="26">
        <f>SUM(店舗数一覧_2020!F261-店舗数一覧_2019!F246)</f>
        <v>1</v>
      </c>
      <c r="G246" s="26">
        <f>SUM(店舗数一覧_2020!G261-店舗数一覧_2019!G246)</f>
        <v>0</v>
      </c>
      <c r="H246" s="26">
        <f t="shared" si="7"/>
        <v>7</v>
      </c>
      <c r="I246" s="26"/>
      <c r="J246" s="27">
        <f>IF((店舗数一覧_2019!C246=0),IF(店舗数一覧_2020!C261=0,"-","★"),(店舗数一覧_2020!C261/店舗数一覧_2019!C246)-1)</f>
        <v>0.10344827586206895</v>
      </c>
      <c r="K246" s="27">
        <f>IF((店舗数一覧_2019!D246=0),IF(店舗数一覧_2020!D261=0,"-","★"),(店舗数一覧_2020!D261/店舗数一覧_2019!D246)-1)</f>
        <v>0.16666666666666674</v>
      </c>
      <c r="L246" s="27">
        <f>IF((店舗数一覧_2019!E246=0),IF(店舗数一覧_2020!E261=0,"-","★"),(店舗数一覧_2020!E261/店舗数一覧_2019!E246)-1)</f>
        <v>0</v>
      </c>
      <c r="M246" s="27">
        <f>IF((店舗数一覧_2019!F246=0),IF(店舗数一覧_2020!F261=0,"-","★"),(店舗数一覧_2020!F261/店舗数一覧_2019!F246)-1)</f>
        <v>0.25</v>
      </c>
      <c r="N246" s="27" t="str">
        <f>IF((店舗数一覧_2019!G246=0),IF(店舗数一覧_2020!G261=0,"-","★"),(店舗数一覧_2020!G261/店舗数一覧_2019!G246)-1)</f>
        <v>-</v>
      </c>
      <c r="O246" s="27">
        <f>IF((店舗数一覧_2019!H246=0),IF(店舗数一覧_2020!H261=0,"-","★"),(店舗数一覧_2020!H261/店舗数一覧_2019!H246)-1)</f>
        <v>0.125</v>
      </c>
      <c r="P246" s="26"/>
      <c r="Q246" s="26"/>
      <c r="R246" s="26"/>
      <c r="S246" s="26"/>
      <c r="T246" s="26"/>
      <c r="U246" s="26"/>
      <c r="V246" s="26"/>
      <c r="W246" s="26"/>
      <c r="X246" s="26"/>
    </row>
    <row r="247" spans="1:24">
      <c r="A247" s="19" t="s">
        <v>260</v>
      </c>
      <c r="B247" s="20" t="s">
        <v>266</v>
      </c>
      <c r="C247" s="26">
        <f>SUM(店舗数一覧_2020!C262-店舗数一覧_2019!C247)</f>
        <v>1</v>
      </c>
      <c r="D247" s="26">
        <f>SUM(店舗数一覧_2020!D262-店舗数一覧_2019!D247)</f>
        <v>0</v>
      </c>
      <c r="E247" s="26">
        <f>SUM(店舗数一覧_2020!E262-店舗数一覧_2019!E247)</f>
        <v>0</v>
      </c>
      <c r="F247" s="26">
        <f>SUM(店舗数一覧_2020!F262-店舗数一覧_2019!F247)</f>
        <v>0</v>
      </c>
      <c r="G247" s="26">
        <f>SUM(店舗数一覧_2020!G262-店舗数一覧_2019!G247)</f>
        <v>0</v>
      </c>
      <c r="H247" s="26">
        <f t="shared" si="7"/>
        <v>1</v>
      </c>
      <c r="I247" s="26"/>
      <c r="J247" s="27">
        <f>IF((店舗数一覧_2019!C247=0),IF(店舗数一覧_2020!C262=0,"-","★"),(店舗数一覧_2020!C262/店舗数一覧_2019!C247)-1)</f>
        <v>0.19999999999999996</v>
      </c>
      <c r="K247" s="27">
        <f>IF((店舗数一覧_2019!D247=0),IF(店舗数一覧_2020!D262=0,"-","★"),(店舗数一覧_2020!D262/店舗数一覧_2019!D247)-1)</f>
        <v>0</v>
      </c>
      <c r="L247" s="27" t="str">
        <f>IF((店舗数一覧_2019!E247=0),IF(店舗数一覧_2020!E262=0,"-","★"),(店舗数一覧_2020!E262/店舗数一覧_2019!E247)-1)</f>
        <v>-</v>
      </c>
      <c r="M247" s="27">
        <f>IF((店舗数一覧_2019!F247=0),IF(店舗数一覧_2020!F262=0,"-","★"),(店舗数一覧_2020!F262/店舗数一覧_2019!F247)-1)</f>
        <v>0</v>
      </c>
      <c r="N247" s="27" t="str">
        <f>IF((店舗数一覧_2019!G247=0),IF(店舗数一覧_2020!G262=0,"-","★"),(店舗数一覧_2020!G262/店舗数一覧_2019!G247)-1)</f>
        <v>-</v>
      </c>
      <c r="O247" s="27">
        <f>IF((店舗数一覧_2019!H247=0),IF(店舗数一覧_2020!H262=0,"-","★"),(店舗数一覧_2020!H262/店舗数一覧_2019!H247)-1)</f>
        <v>0.14285714285714279</v>
      </c>
      <c r="P247" s="26"/>
      <c r="Q247" s="26"/>
      <c r="R247" s="26"/>
      <c r="S247" s="26"/>
      <c r="T247" s="26"/>
      <c r="U247" s="26"/>
      <c r="V247" s="26"/>
      <c r="W247" s="26"/>
      <c r="X247" s="26"/>
    </row>
    <row r="248" spans="1:24">
      <c r="A248" s="19" t="s">
        <v>260</v>
      </c>
      <c r="B248" s="20" t="s">
        <v>267</v>
      </c>
      <c r="C248" s="26">
        <f>SUM(店舗数一覧_2020!C263-店舗数一覧_2019!C248)</f>
        <v>3</v>
      </c>
      <c r="D248" s="26">
        <f>SUM(店舗数一覧_2020!D263-店舗数一覧_2019!D248)</f>
        <v>3</v>
      </c>
      <c r="E248" s="26">
        <f>SUM(店舗数一覧_2020!E263-店舗数一覧_2019!E248)</f>
        <v>0</v>
      </c>
      <c r="F248" s="26">
        <f>SUM(店舗数一覧_2020!F263-店舗数一覧_2019!F248)</f>
        <v>-1</v>
      </c>
      <c r="G248" s="26">
        <f>SUM(店舗数一覧_2020!G263-店舗数一覧_2019!G248)</f>
        <v>0</v>
      </c>
      <c r="H248" s="26">
        <f t="shared" si="7"/>
        <v>5</v>
      </c>
      <c r="I248" s="26"/>
      <c r="J248" s="27">
        <f>IF((店舗数一覧_2019!C248=0),IF(店舗数一覧_2020!C263=0,"-","★"),(店舗数一覧_2020!C263/店舗数一覧_2019!C248)-1)</f>
        <v>7.8947368421052655E-2</v>
      </c>
      <c r="K248" s="27">
        <f>IF((店舗数一覧_2019!D248=0),IF(店舗数一覧_2020!D263=0,"-","★"),(店舗数一覧_2020!D263/店舗数一覧_2019!D248)-1)</f>
        <v>0.16666666666666674</v>
      </c>
      <c r="L248" s="27">
        <f>IF((店舗数一覧_2019!E248=0),IF(店舗数一覧_2020!E263=0,"-","★"),(店舗数一覧_2020!E263/店舗数一覧_2019!E248)-1)</f>
        <v>0</v>
      </c>
      <c r="M248" s="27">
        <f>IF((店舗数一覧_2019!F248=0),IF(店舗数一覧_2020!F263=0,"-","★"),(店舗数一覧_2020!F263/店舗数一覧_2019!F248)-1)</f>
        <v>-0.11111111111111116</v>
      </c>
      <c r="N248" s="27">
        <f>IF((店舗数一覧_2019!G248=0),IF(店舗数一覧_2020!G263=0,"-","★"),(店舗数一覧_2020!G263/店舗数一覧_2019!G248)-1)</f>
        <v>0</v>
      </c>
      <c r="O248" s="27">
        <f>IF((店舗数一覧_2019!H248=0),IF(店舗数一覧_2020!H263=0,"-","★"),(店舗数一覧_2020!H263/店舗数一覧_2019!H248)-1)</f>
        <v>7.1428571428571397E-2</v>
      </c>
      <c r="P248" s="26"/>
      <c r="Q248" s="26"/>
      <c r="R248" s="26"/>
      <c r="S248" s="26"/>
      <c r="T248" s="26"/>
      <c r="U248" s="26"/>
      <c r="V248" s="26"/>
      <c r="W248" s="26"/>
      <c r="X248" s="26"/>
    </row>
    <row r="249" spans="1:24">
      <c r="A249" s="19" t="s">
        <v>260</v>
      </c>
      <c r="B249" s="20" t="s">
        <v>268</v>
      </c>
      <c r="C249" s="26">
        <f>SUM(店舗数一覧_2020!C264-店舗数一覧_2019!C249)</f>
        <v>6</v>
      </c>
      <c r="D249" s="26">
        <f>SUM(店舗数一覧_2020!D264-店舗数一覧_2019!D249)</f>
        <v>1</v>
      </c>
      <c r="E249" s="26">
        <f>SUM(店舗数一覧_2020!E264-店舗数一覧_2019!E249)</f>
        <v>-1</v>
      </c>
      <c r="F249" s="26">
        <f>SUM(店舗数一覧_2020!F264-店舗数一覧_2019!F249)</f>
        <v>0</v>
      </c>
      <c r="G249" s="26">
        <f>SUM(店舗数一覧_2020!G264-店舗数一覧_2019!G249)</f>
        <v>1</v>
      </c>
      <c r="H249" s="26">
        <f t="shared" si="7"/>
        <v>7</v>
      </c>
      <c r="I249" s="26"/>
      <c r="J249" s="27">
        <f>IF((店舗数一覧_2019!C249=0),IF(店舗数一覧_2020!C264=0,"-","★"),(店舗数一覧_2020!C264/店舗数一覧_2019!C249)-1)</f>
        <v>8.9552238805970186E-2</v>
      </c>
      <c r="K249" s="27">
        <f>IF((店舗数一覧_2019!D249=0),IF(店舗数一覧_2020!D264=0,"-","★"),(店舗数一覧_2020!D264/店舗数一覧_2019!D249)-1)</f>
        <v>2.4390243902439046E-2</v>
      </c>
      <c r="L249" s="27">
        <f>IF((店舗数一覧_2019!E249=0),IF(店舗数一覧_2020!E264=0,"-","★"),(店舗数一覧_2020!E264/店舗数一覧_2019!E249)-1)</f>
        <v>-0.11111111111111116</v>
      </c>
      <c r="M249" s="27">
        <f>IF((店舗数一覧_2019!F249=0),IF(店舗数一覧_2020!F264=0,"-","★"),(店舗数一覧_2020!F264/店舗数一覧_2019!F249)-1)</f>
        <v>0</v>
      </c>
      <c r="N249" s="27">
        <f>IF((店舗数一覧_2019!G249=0),IF(店舗数一覧_2020!G264=0,"-","★"),(店舗数一覧_2020!G264/店舗数一覧_2019!G249)-1)</f>
        <v>0.5</v>
      </c>
      <c r="O249" s="27">
        <f>IF((店舗数一覧_2019!H249=0),IF(店舗数一覧_2020!H264=0,"-","★"),(店舗数一覧_2020!H264/店舗数一覧_2019!H249)-1)</f>
        <v>5.3846153846153877E-2</v>
      </c>
      <c r="P249" s="26"/>
      <c r="Q249" s="26"/>
      <c r="R249" s="26"/>
      <c r="S249" s="26"/>
      <c r="T249" s="26"/>
      <c r="U249" s="26"/>
      <c r="V249" s="26"/>
      <c r="W249" s="26"/>
      <c r="X249" s="26"/>
    </row>
    <row r="250" spans="1:24">
      <c r="A250" s="19" t="s">
        <v>260</v>
      </c>
      <c r="B250" s="20" t="s">
        <v>269</v>
      </c>
      <c r="C250" s="26">
        <f>SUM(店舗数一覧_2020!C265-店舗数一覧_2019!C250)</f>
        <v>3</v>
      </c>
      <c r="D250" s="26">
        <f>SUM(店舗数一覧_2020!D265-店舗数一覧_2019!D250)</f>
        <v>3</v>
      </c>
      <c r="E250" s="26">
        <f>SUM(店舗数一覧_2020!E265-店舗数一覧_2019!E250)</f>
        <v>-1</v>
      </c>
      <c r="F250" s="26">
        <f>SUM(店舗数一覧_2020!F265-店舗数一覧_2019!F250)</f>
        <v>2</v>
      </c>
      <c r="G250" s="26">
        <f>SUM(店舗数一覧_2020!G265-店舗数一覧_2019!G250)</f>
        <v>0</v>
      </c>
      <c r="H250" s="26">
        <f t="shared" si="7"/>
        <v>7</v>
      </c>
      <c r="I250" s="26"/>
      <c r="J250" s="27">
        <f>IF((店舗数一覧_2019!C250=0),IF(店舗数一覧_2020!C265=0,"-","★"),(店舗数一覧_2020!C265/店舗数一覧_2019!C250)-1)</f>
        <v>7.4999999999999956E-2</v>
      </c>
      <c r="K250" s="27">
        <f>IF((店舗数一覧_2019!D250=0),IF(店舗数一覧_2020!D265=0,"-","★"),(店舗数一覧_2020!D265/店舗数一覧_2019!D250)-1)</f>
        <v>0.11111111111111116</v>
      </c>
      <c r="L250" s="27">
        <f>IF((店舗数一覧_2019!E250=0),IF(店舗数一覧_2020!E265=0,"-","★"),(店舗数一覧_2020!E265/店舗数一覧_2019!E250)-1)</f>
        <v>-0.25</v>
      </c>
      <c r="M250" s="27">
        <f>IF((店舗数一覧_2019!F250=0),IF(店舗数一覧_2020!F265=0,"-","★"),(店舗数一覧_2020!F265/店舗数一覧_2019!F250)-1)</f>
        <v>0.33333333333333326</v>
      </c>
      <c r="N250" s="27" t="str">
        <f>IF((店舗数一覧_2019!G250=0),IF(店舗数一覧_2020!G265=0,"-","★"),(店舗数一覧_2020!G265/店舗数一覧_2019!G250)-1)</f>
        <v>-</v>
      </c>
      <c r="O250" s="27">
        <f>IF((店舗数一覧_2019!H250=0),IF(店舗数一覧_2020!H265=0,"-","★"),(店舗数一覧_2020!H265/店舗数一覧_2019!H250)-1)</f>
        <v>9.0909090909090828E-2</v>
      </c>
      <c r="P250" s="26"/>
      <c r="Q250" s="26"/>
      <c r="R250" s="26"/>
      <c r="S250" s="26"/>
      <c r="T250" s="26"/>
      <c r="U250" s="26"/>
      <c r="V250" s="26"/>
      <c r="W250" s="26"/>
      <c r="X250" s="26"/>
    </row>
    <row r="251" spans="1:24">
      <c r="A251" s="19" t="s">
        <v>260</v>
      </c>
      <c r="B251" s="20" t="s">
        <v>270</v>
      </c>
      <c r="C251" s="26">
        <f>SUM(店舗数一覧_2020!C266-店舗数一覧_2019!C251)</f>
        <v>1</v>
      </c>
      <c r="D251" s="26">
        <f>SUM(店舗数一覧_2020!D266-店舗数一覧_2019!D251)</f>
        <v>1</v>
      </c>
      <c r="E251" s="26">
        <f>SUM(店舗数一覧_2020!E266-店舗数一覧_2019!E251)</f>
        <v>0</v>
      </c>
      <c r="F251" s="26">
        <f>SUM(店舗数一覧_2020!F266-店舗数一覧_2019!F251)</f>
        <v>1</v>
      </c>
      <c r="G251" s="26">
        <f>SUM(店舗数一覧_2020!G266-店舗数一覧_2019!G251)</f>
        <v>0</v>
      </c>
      <c r="H251" s="26">
        <f t="shared" si="7"/>
        <v>3</v>
      </c>
      <c r="I251" s="26"/>
      <c r="J251" s="27">
        <f>IF((店舗数一覧_2019!C251=0),IF(店舗数一覧_2020!C266=0,"-","★"),(店舗数一覧_2020!C266/店舗数一覧_2019!C251)-1)</f>
        <v>4.0000000000000036E-2</v>
      </c>
      <c r="K251" s="27">
        <f>IF((店舗数一覧_2019!D251=0),IF(店舗数一覧_2020!D266=0,"-","★"),(店舗数一覧_2020!D266/店舗数一覧_2019!D251)-1)</f>
        <v>6.25E-2</v>
      </c>
      <c r="L251" s="27">
        <f>IF((店舗数一覧_2019!E251=0),IF(店舗数一覧_2020!E266=0,"-","★"),(店舗数一覧_2020!E266/店舗数一覧_2019!E251)-1)</f>
        <v>0</v>
      </c>
      <c r="M251" s="27">
        <f>IF((店舗数一覧_2019!F251=0),IF(店舗数一覧_2020!F266=0,"-","★"),(店舗数一覧_2020!F266/店舗数一覧_2019!F251)-1)</f>
        <v>0.33333333333333326</v>
      </c>
      <c r="N251" s="27" t="str">
        <f>IF((店舗数一覧_2019!G251=0),IF(店舗数一覧_2020!G266=0,"-","★"),(店舗数一覧_2020!G266/店舗数一覧_2019!G251)-1)</f>
        <v>-</v>
      </c>
      <c r="O251" s="27">
        <f>IF((店舗数一覧_2019!H251=0),IF(店舗数一覧_2020!H266=0,"-","★"),(店舗数一覧_2020!H266/店舗数一覧_2019!H251)-1)</f>
        <v>6.3829787234042534E-2</v>
      </c>
      <c r="P251" s="26"/>
      <c r="Q251" s="26"/>
      <c r="R251" s="26"/>
      <c r="S251" s="26"/>
      <c r="T251" s="26"/>
      <c r="U251" s="26"/>
      <c r="V251" s="26"/>
      <c r="W251" s="26"/>
      <c r="X251" s="26"/>
    </row>
    <row r="252" spans="1:24">
      <c r="A252" s="19" t="s">
        <v>260</v>
      </c>
      <c r="B252" s="20" t="s">
        <v>271</v>
      </c>
      <c r="C252" s="26">
        <f>SUM(店舗数一覧_2020!C267-店舗数一覧_2019!C252)</f>
        <v>3</v>
      </c>
      <c r="D252" s="26">
        <f>SUM(店舗数一覧_2020!D267-店舗数一覧_2019!D252)</f>
        <v>7</v>
      </c>
      <c r="E252" s="26">
        <f>SUM(店舗数一覧_2020!E267-店舗数一覧_2019!E252)</f>
        <v>-1</v>
      </c>
      <c r="F252" s="26">
        <f>SUM(店舗数一覧_2020!F267-店舗数一覧_2019!F252)</f>
        <v>2</v>
      </c>
      <c r="G252" s="26">
        <f>SUM(店舗数一覧_2020!G267-店舗数一覧_2019!G252)</f>
        <v>0</v>
      </c>
      <c r="H252" s="26">
        <f t="shared" ref="H252:H283" si="8">SUM(C252:G252)</f>
        <v>11</v>
      </c>
      <c r="I252" s="26"/>
      <c r="J252" s="27">
        <f>IF((店舗数一覧_2019!C252=0),IF(店舗数一覧_2020!C267=0,"-","★"),(店舗数一覧_2020!C267/店舗数一覧_2019!C252)-1)</f>
        <v>6.1224489795918435E-2</v>
      </c>
      <c r="K252" s="27">
        <f>IF((店舗数一覧_2019!D252=0),IF(店舗数一覧_2020!D267=0,"-","★"),(店舗数一覧_2020!D267/店舗数一覧_2019!D252)-1)</f>
        <v>0.31818181818181812</v>
      </c>
      <c r="L252" s="27">
        <f>IF((店舗数一覧_2019!E252=0),IF(店舗数一覧_2020!E267=0,"-","★"),(店舗数一覧_2020!E267/店舗数一覧_2019!E252)-1)</f>
        <v>-0.25</v>
      </c>
      <c r="M252" s="27">
        <f>IF((店舗数一覧_2019!F252=0),IF(店舗数一覧_2020!F267=0,"-","★"),(店舗数一覧_2020!F267/店舗数一覧_2019!F252)-1)</f>
        <v>0.22222222222222232</v>
      </c>
      <c r="N252" s="27" t="str">
        <f>IF((店舗数一覧_2019!G252=0),IF(店舗数一覧_2020!G267=0,"-","★"),(店舗数一覧_2020!G267/店舗数一覧_2019!G252)-1)</f>
        <v>-</v>
      </c>
      <c r="O252" s="27">
        <f>IF((店舗数一覧_2019!H252=0),IF(店舗数一覧_2020!H267=0,"-","★"),(店舗数一覧_2020!H267/店舗数一覧_2019!H252)-1)</f>
        <v>0.13095238095238093</v>
      </c>
      <c r="P252" s="26"/>
      <c r="Q252" s="26"/>
      <c r="R252" s="26"/>
      <c r="S252" s="26"/>
      <c r="T252" s="26"/>
      <c r="U252" s="26"/>
      <c r="V252" s="26"/>
      <c r="W252" s="26"/>
      <c r="X252" s="26"/>
    </row>
    <row r="253" spans="1:24">
      <c r="A253" s="19" t="s">
        <v>260</v>
      </c>
      <c r="B253" s="20" t="s">
        <v>272</v>
      </c>
      <c r="C253" s="26">
        <f>SUM(店舗数一覧_2020!C268-店舗数一覧_2019!C253)</f>
        <v>4</v>
      </c>
      <c r="D253" s="26">
        <f>SUM(店舗数一覧_2020!D268-店舗数一覧_2019!D253)</f>
        <v>0</v>
      </c>
      <c r="E253" s="26">
        <f>SUM(店舗数一覧_2020!E268-店舗数一覧_2019!E253)</f>
        <v>0</v>
      </c>
      <c r="F253" s="26">
        <f>SUM(店舗数一覧_2020!F268-店舗数一覧_2019!F253)</f>
        <v>1</v>
      </c>
      <c r="G253" s="26">
        <f>SUM(店舗数一覧_2020!G268-店舗数一覧_2019!G253)</f>
        <v>-1</v>
      </c>
      <c r="H253" s="26">
        <f t="shared" si="8"/>
        <v>4</v>
      </c>
      <c r="I253" s="26"/>
      <c r="J253" s="27">
        <f>IF((店舗数一覧_2019!C253=0),IF(店舗数一覧_2020!C268=0,"-","★"),(店舗数一覧_2020!C268/店舗数一覧_2019!C253)-1)</f>
        <v>0.23529411764705888</v>
      </c>
      <c r="K253" s="27">
        <f>IF((店舗数一覧_2019!D253=0),IF(店舗数一覧_2020!D268=0,"-","★"),(店舗数一覧_2020!D268/店舗数一覧_2019!D253)-1)</f>
        <v>0</v>
      </c>
      <c r="L253" s="27">
        <f>IF((店舗数一覧_2019!E253=0),IF(店舗数一覧_2020!E268=0,"-","★"),(店舗数一覧_2020!E268/店舗数一覧_2019!E253)-1)</f>
        <v>0</v>
      </c>
      <c r="M253" s="27">
        <f>IF((店舗数一覧_2019!F253=0),IF(店舗数一覧_2020!F268=0,"-","★"),(店舗数一覧_2020!F268/店舗数一覧_2019!F253)-1)</f>
        <v>0.14285714285714279</v>
      </c>
      <c r="N253" s="27">
        <f>IF((店舗数一覧_2019!G253=0),IF(店舗数一覧_2020!G268=0,"-","★"),(店舗数一覧_2020!G268/店舗数一覧_2019!G253)-1)</f>
        <v>-1</v>
      </c>
      <c r="O253" s="27">
        <f>IF((店舗数一覧_2019!H253=0),IF(店舗数一覧_2020!H268=0,"-","★"),(店舗数一覧_2020!H268/店舗数一覧_2019!H253)-1)</f>
        <v>0.11764705882352944</v>
      </c>
      <c r="P253" s="26"/>
      <c r="Q253" s="26"/>
      <c r="R253" s="26"/>
      <c r="S253" s="26"/>
      <c r="T253" s="26"/>
      <c r="U253" s="26"/>
      <c r="V253" s="26"/>
      <c r="W253" s="26"/>
      <c r="X253" s="26"/>
    </row>
    <row r="254" spans="1:24">
      <c r="A254" s="19" t="s">
        <v>260</v>
      </c>
      <c r="B254" s="20" t="s">
        <v>273</v>
      </c>
      <c r="C254" s="26">
        <f>SUM(店舗数一覧_2020!C269-店舗数一覧_2019!C254)</f>
        <v>1</v>
      </c>
      <c r="D254" s="26">
        <f>SUM(店舗数一覧_2020!D269-店舗数一覧_2019!D254)</f>
        <v>2</v>
      </c>
      <c r="E254" s="26">
        <f>SUM(店舗数一覧_2020!E269-店舗数一覧_2019!E254)</f>
        <v>0</v>
      </c>
      <c r="F254" s="26">
        <f>SUM(店舗数一覧_2020!F269-店舗数一覧_2019!F254)</f>
        <v>2</v>
      </c>
      <c r="G254" s="26">
        <f>SUM(店舗数一覧_2020!G269-店舗数一覧_2019!G254)</f>
        <v>0</v>
      </c>
      <c r="H254" s="26">
        <f t="shared" si="8"/>
        <v>5</v>
      </c>
      <c r="I254" s="26"/>
      <c r="J254" s="27">
        <f>IF((店舗数一覧_2019!C254=0),IF(店舗数一覧_2020!C269=0,"-","★"),(店舗数一覧_2020!C269/店舗数一覧_2019!C254)-1)</f>
        <v>0.16666666666666674</v>
      </c>
      <c r="K254" s="27">
        <f>IF((店舗数一覧_2019!D254=0),IF(店舗数一覧_2020!D269=0,"-","★"),(店舗数一覧_2020!D269/店舗数一覧_2019!D254)-1)</f>
        <v>2</v>
      </c>
      <c r="L254" s="27" t="str">
        <f>IF((店舗数一覧_2019!E254=0),IF(店舗数一覧_2020!E269=0,"-","★"),(店舗数一覧_2020!E269/店舗数一覧_2019!E254)-1)</f>
        <v>-</v>
      </c>
      <c r="M254" s="27">
        <f>IF((店舗数一覧_2019!F254=0),IF(店舗数一覧_2020!F269=0,"-","★"),(店舗数一覧_2020!F269/店舗数一覧_2019!F254)-1)</f>
        <v>1</v>
      </c>
      <c r="N254" s="27" t="str">
        <f>IF((店舗数一覧_2019!G254=0),IF(店舗数一覧_2020!G269=0,"-","★"),(店舗数一覧_2020!G269/店舗数一覧_2019!G254)-1)</f>
        <v>-</v>
      </c>
      <c r="O254" s="27">
        <f>IF((店舗数一覧_2019!H254=0),IF(店舗数一覧_2020!H269=0,"-","★"),(店舗数一覧_2020!H269/店舗数一覧_2019!H254)-1)</f>
        <v>0.55555555555555558</v>
      </c>
      <c r="P254" s="26"/>
      <c r="Q254" s="26"/>
      <c r="R254" s="26"/>
      <c r="S254" s="26"/>
      <c r="T254" s="26"/>
      <c r="U254" s="26"/>
      <c r="V254" s="26"/>
      <c r="W254" s="26"/>
      <c r="X254" s="26"/>
    </row>
    <row r="255" spans="1:24">
      <c r="A255" s="19" t="s">
        <v>260</v>
      </c>
      <c r="B255" s="20" t="s">
        <v>274</v>
      </c>
      <c r="C255" s="26">
        <f>SUM(店舗数一覧_2020!C270-店舗数一覧_2019!C255)</f>
        <v>1</v>
      </c>
      <c r="D255" s="26">
        <f>SUM(店舗数一覧_2020!D270-店舗数一覧_2019!D255)</f>
        <v>0</v>
      </c>
      <c r="E255" s="26">
        <f>SUM(店舗数一覧_2020!E270-店舗数一覧_2019!E255)</f>
        <v>0</v>
      </c>
      <c r="F255" s="26">
        <f>SUM(店舗数一覧_2020!F270-店舗数一覧_2019!F255)</f>
        <v>1</v>
      </c>
      <c r="G255" s="26">
        <f>SUM(店舗数一覧_2020!G270-店舗数一覧_2019!G255)</f>
        <v>0</v>
      </c>
      <c r="H255" s="26">
        <f t="shared" si="8"/>
        <v>2</v>
      </c>
      <c r="I255" s="26"/>
      <c r="J255" s="27">
        <f>IF((店舗数一覧_2019!C255=0),IF(店舗数一覧_2020!C270=0,"-","★"),(店舗数一覧_2020!C270/店舗数一覧_2019!C255)-1)</f>
        <v>4.0000000000000036E-2</v>
      </c>
      <c r="K255" s="27">
        <f>IF((店舗数一覧_2019!D255=0),IF(店舗数一覧_2020!D270=0,"-","★"),(店舗数一覧_2020!D270/店舗数一覧_2019!D255)-1)</f>
        <v>0</v>
      </c>
      <c r="L255" s="27">
        <f>IF((店舗数一覧_2019!E255=0),IF(店舗数一覧_2020!E270=0,"-","★"),(店舗数一覧_2020!E270/店舗数一覧_2019!E255)-1)</f>
        <v>0</v>
      </c>
      <c r="M255" s="27">
        <f>IF((店舗数一覧_2019!F255=0),IF(店舗数一覧_2020!F270=0,"-","★"),(店舗数一覧_2020!F270/店舗数一覧_2019!F255)-1)</f>
        <v>0.19999999999999996</v>
      </c>
      <c r="N255" s="27" t="str">
        <f>IF((店舗数一覧_2019!G255=0),IF(店舗数一覧_2020!G270=0,"-","★"),(店舗数一覧_2020!G270/店舗数一覧_2019!G255)-1)</f>
        <v>-</v>
      </c>
      <c r="O255" s="27">
        <f>IF((店舗数一覧_2019!H255=0),IF(店舗数一覧_2020!H270=0,"-","★"),(店舗数一覧_2020!H270/店舗数一覧_2019!H255)-1)</f>
        <v>5.0000000000000044E-2</v>
      </c>
      <c r="P255" s="26"/>
      <c r="Q255" s="26"/>
      <c r="R255" s="26"/>
      <c r="S255" s="26"/>
      <c r="T255" s="26"/>
      <c r="U255" s="26"/>
      <c r="V255" s="26"/>
      <c r="W255" s="26"/>
      <c r="X255" s="26"/>
    </row>
    <row r="256" spans="1:24">
      <c r="A256" s="19" t="s">
        <v>260</v>
      </c>
      <c r="B256" s="20" t="s">
        <v>275</v>
      </c>
      <c r="C256" s="26">
        <f>SUM(店舗数一覧_2020!C271-店舗数一覧_2019!C256)</f>
        <v>0</v>
      </c>
      <c r="D256" s="26">
        <f>SUM(店舗数一覧_2020!D271-店舗数一覧_2019!D256)</f>
        <v>0</v>
      </c>
      <c r="E256" s="26">
        <f>SUM(店舗数一覧_2020!E271-店舗数一覧_2019!E256)</f>
        <v>0</v>
      </c>
      <c r="F256" s="26">
        <f>SUM(店舗数一覧_2020!F271-店舗数一覧_2019!F256)</f>
        <v>0</v>
      </c>
      <c r="G256" s="26">
        <f>SUM(店舗数一覧_2020!G271-店舗数一覧_2019!G256)</f>
        <v>0</v>
      </c>
      <c r="H256" s="26">
        <f t="shared" si="8"/>
        <v>0</v>
      </c>
      <c r="I256" s="26"/>
      <c r="J256" s="27">
        <f>IF((店舗数一覧_2019!C256=0),IF(店舗数一覧_2020!C271=0,"-","★"),(店舗数一覧_2020!C271/店舗数一覧_2019!C256)-1)</f>
        <v>0</v>
      </c>
      <c r="K256" s="27">
        <f>IF((店舗数一覧_2019!D256=0),IF(店舗数一覧_2020!D271=0,"-","★"),(店舗数一覧_2020!D271/店舗数一覧_2019!D256)-1)</f>
        <v>0</v>
      </c>
      <c r="L256" s="27">
        <f>IF((店舗数一覧_2019!E256=0),IF(店舗数一覧_2020!E271=0,"-","★"),(店舗数一覧_2020!E271/店舗数一覧_2019!E256)-1)</f>
        <v>0</v>
      </c>
      <c r="M256" s="27">
        <f>IF((店舗数一覧_2019!F256=0),IF(店舗数一覧_2020!F271=0,"-","★"),(店舗数一覧_2020!F271/店舗数一覧_2019!F256)-1)</f>
        <v>0</v>
      </c>
      <c r="N256" s="27" t="str">
        <f>IF((店舗数一覧_2019!G256=0),IF(店舗数一覧_2020!G271=0,"-","★"),(店舗数一覧_2020!G271/店舗数一覧_2019!G256)-1)</f>
        <v>-</v>
      </c>
      <c r="O256" s="27">
        <f>IF((店舗数一覧_2019!H256=0),IF(店舗数一覧_2020!H271=0,"-","★"),(店舗数一覧_2020!H271/店舗数一覧_2019!H256)-1)</f>
        <v>0</v>
      </c>
      <c r="P256" s="26"/>
      <c r="Q256" s="26"/>
      <c r="R256" s="26"/>
      <c r="S256" s="26"/>
      <c r="T256" s="26"/>
      <c r="U256" s="26"/>
      <c r="V256" s="26"/>
      <c r="W256" s="26"/>
      <c r="X256" s="26"/>
    </row>
    <row r="257" spans="1:24">
      <c r="A257" s="19" t="s">
        <v>260</v>
      </c>
      <c r="B257" s="20" t="s">
        <v>276</v>
      </c>
      <c r="C257" s="26">
        <f>SUM(店舗数一覧_2020!C272-店舗数一覧_2019!C257)</f>
        <v>0</v>
      </c>
      <c r="D257" s="26">
        <f>SUM(店舗数一覧_2020!D272-店舗数一覧_2019!D257)</f>
        <v>0</v>
      </c>
      <c r="E257" s="26">
        <f>SUM(店舗数一覧_2020!E272-店舗数一覧_2019!E257)</f>
        <v>0</v>
      </c>
      <c r="F257" s="26">
        <f>SUM(店舗数一覧_2020!F272-店舗数一覧_2019!F257)</f>
        <v>0</v>
      </c>
      <c r="G257" s="26">
        <f>SUM(店舗数一覧_2020!G272-店舗数一覧_2019!G257)</f>
        <v>0</v>
      </c>
      <c r="H257" s="26">
        <f t="shared" si="8"/>
        <v>0</v>
      </c>
      <c r="I257" s="26"/>
      <c r="J257" s="27">
        <f>IF((店舗数一覧_2019!C257=0),IF(店舗数一覧_2020!C272=0,"-","★"),(店舗数一覧_2020!C272/店舗数一覧_2019!C257)-1)</f>
        <v>0</v>
      </c>
      <c r="K257" s="27">
        <f>IF((店舗数一覧_2019!D257=0),IF(店舗数一覧_2020!D272=0,"-","★"),(店舗数一覧_2020!D272/店舗数一覧_2019!D257)-1)</f>
        <v>0</v>
      </c>
      <c r="L257" s="27" t="str">
        <f>IF((店舗数一覧_2019!E257=0),IF(店舗数一覧_2020!E272=0,"-","★"),(店舗数一覧_2020!E272/店舗数一覧_2019!E257)-1)</f>
        <v>-</v>
      </c>
      <c r="M257" s="27" t="str">
        <f>IF((店舗数一覧_2019!F257=0),IF(店舗数一覧_2020!F272=0,"-","★"),(店舗数一覧_2020!F272/店舗数一覧_2019!F257)-1)</f>
        <v>-</v>
      </c>
      <c r="N257" s="27" t="str">
        <f>IF((店舗数一覧_2019!G257=0),IF(店舗数一覧_2020!G272=0,"-","★"),(店舗数一覧_2020!G272/店舗数一覧_2019!G257)-1)</f>
        <v>-</v>
      </c>
      <c r="O257" s="27">
        <f>IF((店舗数一覧_2019!H257=0),IF(店舗数一覧_2020!H272=0,"-","★"),(店舗数一覧_2020!H272/店舗数一覧_2019!H257)-1)</f>
        <v>0</v>
      </c>
      <c r="P257" s="26"/>
      <c r="Q257" s="26"/>
      <c r="R257" s="26"/>
      <c r="S257" s="26"/>
      <c r="T257" s="26"/>
      <c r="U257" s="26"/>
      <c r="V257" s="26"/>
      <c r="W257" s="26"/>
      <c r="X257" s="26"/>
    </row>
    <row r="258" spans="1:24">
      <c r="A258" s="19" t="s">
        <v>260</v>
      </c>
      <c r="B258" s="20" t="s">
        <v>277</v>
      </c>
      <c r="C258" s="26">
        <f>SUM(店舗数一覧_2020!C273-店舗数一覧_2019!C258)</f>
        <v>1</v>
      </c>
      <c r="D258" s="26">
        <f>SUM(店舗数一覧_2020!D273-店舗数一覧_2019!D258)</f>
        <v>2</v>
      </c>
      <c r="E258" s="26">
        <f>SUM(店舗数一覧_2020!E273-店舗数一覧_2019!E258)</f>
        <v>0</v>
      </c>
      <c r="F258" s="26">
        <f>SUM(店舗数一覧_2020!F273-店舗数一覧_2019!F258)</f>
        <v>2</v>
      </c>
      <c r="G258" s="26">
        <f>SUM(店舗数一覧_2020!G273-店舗数一覧_2019!G258)</f>
        <v>0</v>
      </c>
      <c r="H258" s="26">
        <f t="shared" si="8"/>
        <v>5</v>
      </c>
      <c r="I258" s="26"/>
      <c r="J258" s="27">
        <f>IF((店舗数一覧_2019!C258=0),IF(店舗数一覧_2020!C273=0,"-","★"),(店舗数一覧_2020!C273/店舗数一覧_2019!C258)-1)</f>
        <v>0.14285714285714279</v>
      </c>
      <c r="K258" s="27">
        <f>IF((店舗数一覧_2019!D258=0),IF(店舗数一覧_2020!D273=0,"-","★"),(店舗数一覧_2020!D273/店舗数一覧_2019!D258)-1)</f>
        <v>0.5</v>
      </c>
      <c r="L258" s="27" t="str">
        <f>IF((店舗数一覧_2019!E258=0),IF(店舗数一覧_2020!E273=0,"-","★"),(店舗数一覧_2020!E273/店舗数一覧_2019!E258)-1)</f>
        <v>-</v>
      </c>
      <c r="M258" s="27" t="str">
        <f>IF((店舗数一覧_2019!F258=0),IF(店舗数一覧_2020!F273=0,"-","★"),(店舗数一覧_2020!F273/店舗数一覧_2019!F258)-1)</f>
        <v>★</v>
      </c>
      <c r="N258" s="27" t="str">
        <f>IF((店舗数一覧_2019!G258=0),IF(店舗数一覧_2020!G273=0,"-","★"),(店舗数一覧_2020!G273/店舗数一覧_2019!G258)-1)</f>
        <v>-</v>
      </c>
      <c r="O258" s="27">
        <f>IF((店舗数一覧_2019!H258=0),IF(店舗数一覧_2020!H273=0,"-","★"),(店舗数一覧_2020!H273/店舗数一覧_2019!H258)-1)</f>
        <v>0.45454545454545459</v>
      </c>
      <c r="P258" s="26"/>
      <c r="Q258" s="26"/>
      <c r="R258" s="26"/>
      <c r="S258" s="26"/>
      <c r="T258" s="26"/>
      <c r="U258" s="26"/>
      <c r="V258" s="26"/>
      <c r="W258" s="26"/>
      <c r="X258" s="26"/>
    </row>
    <row r="259" spans="1:24">
      <c r="A259" s="19" t="s">
        <v>260</v>
      </c>
      <c r="B259" s="20" t="s">
        <v>278</v>
      </c>
      <c r="C259" s="26">
        <f>SUM(店舗数一覧_2020!C274-店舗数一覧_2019!C259)</f>
        <v>0</v>
      </c>
      <c r="D259" s="26">
        <f>SUM(店舗数一覧_2020!D274-店舗数一覧_2019!D259)</f>
        <v>1</v>
      </c>
      <c r="E259" s="26">
        <f>SUM(店舗数一覧_2020!E274-店舗数一覧_2019!E259)</f>
        <v>0</v>
      </c>
      <c r="F259" s="26">
        <f>SUM(店舗数一覧_2020!F274-店舗数一覧_2019!F259)</f>
        <v>0</v>
      </c>
      <c r="G259" s="26">
        <f>SUM(店舗数一覧_2020!G274-店舗数一覧_2019!G259)</f>
        <v>0</v>
      </c>
      <c r="H259" s="26">
        <f t="shared" si="8"/>
        <v>1</v>
      </c>
      <c r="I259" s="26"/>
      <c r="J259" s="27">
        <f>IF((店舗数一覧_2019!C259=0),IF(店舗数一覧_2020!C274=0,"-","★"),(店舗数一覧_2020!C274/店舗数一覧_2019!C259)-1)</f>
        <v>0</v>
      </c>
      <c r="K259" s="27">
        <f>IF((店舗数一覧_2019!D259=0),IF(店舗数一覧_2020!D274=0,"-","★"),(店舗数一覧_2020!D274/店舗数一覧_2019!D259)-1)</f>
        <v>0.33333333333333326</v>
      </c>
      <c r="L259" s="27">
        <f>IF((店舗数一覧_2019!E259=0),IF(店舗数一覧_2020!E274=0,"-","★"),(店舗数一覧_2020!E274/店舗数一覧_2019!E259)-1)</f>
        <v>0</v>
      </c>
      <c r="M259" s="27">
        <f>IF((店舗数一覧_2019!F259=0),IF(店舗数一覧_2020!F274=0,"-","★"),(店舗数一覧_2020!F274/店舗数一覧_2019!F259)-1)</f>
        <v>0</v>
      </c>
      <c r="N259" s="27" t="str">
        <f>IF((店舗数一覧_2019!G259=0),IF(店舗数一覧_2020!G274=0,"-","★"),(店舗数一覧_2020!G274/店舗数一覧_2019!G259)-1)</f>
        <v>-</v>
      </c>
      <c r="O259" s="27">
        <f>IF((店舗数一覧_2019!H259=0),IF(店舗数一覧_2020!H274=0,"-","★"),(店舗数一覧_2020!H274/店舗数一覧_2019!H259)-1)</f>
        <v>9.0909090909090828E-2</v>
      </c>
      <c r="P259" s="26"/>
      <c r="Q259" s="26"/>
      <c r="R259" s="26"/>
      <c r="S259" s="26"/>
      <c r="T259" s="26"/>
      <c r="U259" s="26"/>
      <c r="V259" s="26"/>
      <c r="W259" s="26"/>
      <c r="X259" s="26"/>
    </row>
    <row r="260" spans="1:24">
      <c r="A260" s="19" t="s">
        <v>260</v>
      </c>
      <c r="B260" s="20" t="s">
        <v>279</v>
      </c>
      <c r="C260" s="26">
        <f>SUM(店舗数一覧_2020!C275-店舗数一覧_2019!C260)</f>
        <v>0</v>
      </c>
      <c r="D260" s="26">
        <f>SUM(店舗数一覧_2020!D275-店舗数一覧_2019!D260)</f>
        <v>0</v>
      </c>
      <c r="E260" s="26">
        <f>SUM(店舗数一覧_2020!E275-店舗数一覧_2019!E260)</f>
        <v>0</v>
      </c>
      <c r="F260" s="26">
        <f>SUM(店舗数一覧_2020!F275-店舗数一覧_2019!F260)</f>
        <v>1</v>
      </c>
      <c r="G260" s="26">
        <f>SUM(店舗数一覧_2020!G275-店舗数一覧_2019!G260)</f>
        <v>0</v>
      </c>
      <c r="H260" s="26">
        <f t="shared" si="8"/>
        <v>1</v>
      </c>
      <c r="I260" s="26"/>
      <c r="J260" s="27">
        <f>IF((店舗数一覧_2019!C260=0),IF(店舗数一覧_2020!C275=0,"-","★"),(店舗数一覧_2020!C275/店舗数一覧_2019!C260)-1)</f>
        <v>0</v>
      </c>
      <c r="K260" s="27">
        <f>IF((店舗数一覧_2019!D260=0),IF(店舗数一覧_2020!D275=0,"-","★"),(店舗数一覧_2020!D275/店舗数一覧_2019!D260)-1)</f>
        <v>0</v>
      </c>
      <c r="L260" s="27" t="str">
        <f>IF((店舗数一覧_2019!E260=0),IF(店舗数一覧_2020!E275=0,"-","★"),(店舗数一覧_2020!E275/店舗数一覧_2019!E260)-1)</f>
        <v>-</v>
      </c>
      <c r="M260" s="27" t="str">
        <f>IF((店舗数一覧_2019!F260=0),IF(店舗数一覧_2020!F275=0,"-","★"),(店舗数一覧_2020!F275/店舗数一覧_2019!F260)-1)</f>
        <v>★</v>
      </c>
      <c r="N260" s="27" t="str">
        <f>IF((店舗数一覧_2019!G260=0),IF(店舗数一覧_2020!G275=0,"-","★"),(店舗数一覧_2020!G275/店舗数一覧_2019!G260)-1)</f>
        <v>-</v>
      </c>
      <c r="O260" s="27">
        <f>IF((店舗数一覧_2019!H260=0),IF(店舗数一覧_2020!H275=0,"-","★"),(店舗数一覧_2020!H275/店舗数一覧_2019!H260)-1)</f>
        <v>0.10000000000000009</v>
      </c>
      <c r="P260" s="26"/>
      <c r="Q260" s="26"/>
      <c r="R260" s="26"/>
      <c r="S260" s="26"/>
      <c r="T260" s="26"/>
      <c r="U260" s="26"/>
      <c r="V260" s="26"/>
      <c r="W260" s="26"/>
      <c r="X260" s="26"/>
    </row>
    <row r="261" spans="1:24">
      <c r="A261" s="19" t="s">
        <v>260</v>
      </c>
      <c r="B261" s="20" t="s">
        <v>280</v>
      </c>
      <c r="C261" s="26">
        <f>SUM(店舗数一覧_2020!C276-店舗数一覧_2019!C261)</f>
        <v>0</v>
      </c>
      <c r="D261" s="26">
        <f>SUM(店舗数一覧_2020!D276-店舗数一覧_2019!D261)</f>
        <v>0</v>
      </c>
      <c r="E261" s="26">
        <f>SUM(店舗数一覧_2020!E276-店舗数一覧_2019!E261)</f>
        <v>0</v>
      </c>
      <c r="F261" s="26">
        <f>SUM(店舗数一覧_2020!F276-店舗数一覧_2019!F261)</f>
        <v>0</v>
      </c>
      <c r="G261" s="26">
        <f>SUM(店舗数一覧_2020!G276-店舗数一覧_2019!G261)</f>
        <v>0</v>
      </c>
      <c r="H261" s="26">
        <f t="shared" si="8"/>
        <v>0</v>
      </c>
      <c r="I261" s="26"/>
      <c r="J261" s="27">
        <f>IF((店舗数一覧_2019!C261=0),IF(店舗数一覧_2020!C276=0,"-","★"),(店舗数一覧_2020!C276/店舗数一覧_2019!C261)-1)</f>
        <v>0</v>
      </c>
      <c r="K261" s="27">
        <f>IF((店舗数一覧_2019!D261=0),IF(店舗数一覧_2020!D276=0,"-","★"),(店舗数一覧_2020!D276/店舗数一覧_2019!D261)-1)</f>
        <v>0</v>
      </c>
      <c r="L261" s="27" t="str">
        <f>IF((店舗数一覧_2019!E261=0),IF(店舗数一覧_2020!E276=0,"-","★"),(店舗数一覧_2020!E276/店舗数一覧_2019!E261)-1)</f>
        <v>-</v>
      </c>
      <c r="M261" s="27" t="str">
        <f>IF((店舗数一覧_2019!F261=0),IF(店舗数一覧_2020!F276=0,"-","★"),(店舗数一覧_2020!F276/店舗数一覧_2019!F261)-1)</f>
        <v>-</v>
      </c>
      <c r="N261" s="27" t="str">
        <f>IF((店舗数一覧_2019!G261=0),IF(店舗数一覧_2020!G276=0,"-","★"),(店舗数一覧_2020!G276/店舗数一覧_2019!G261)-1)</f>
        <v>-</v>
      </c>
      <c r="O261" s="27">
        <f>IF((店舗数一覧_2019!H261=0),IF(店舗数一覧_2020!H276=0,"-","★"),(店舗数一覧_2020!H276/店舗数一覧_2019!H261)-1)</f>
        <v>0</v>
      </c>
      <c r="P261" s="26"/>
      <c r="Q261" s="26"/>
      <c r="R261" s="26"/>
      <c r="S261" s="26"/>
      <c r="T261" s="26"/>
      <c r="U261" s="26"/>
      <c r="V261" s="26"/>
      <c r="W261" s="26"/>
      <c r="X261" s="26"/>
    </row>
    <row r="262" spans="1:24">
      <c r="A262" s="19" t="s">
        <v>260</v>
      </c>
      <c r="B262" s="20" t="s">
        <v>281</v>
      </c>
      <c r="C262" s="26">
        <f>SUM(店舗数一覧_2020!C277-店舗数一覧_2019!C262)</f>
        <v>0</v>
      </c>
      <c r="D262" s="26">
        <f>SUM(店舗数一覧_2020!D277-店舗数一覧_2019!D262)</f>
        <v>0</v>
      </c>
      <c r="E262" s="26">
        <f>SUM(店舗数一覧_2020!E277-店舗数一覧_2019!E262)</f>
        <v>0</v>
      </c>
      <c r="F262" s="26">
        <f>SUM(店舗数一覧_2020!F277-店舗数一覧_2019!F262)</f>
        <v>0</v>
      </c>
      <c r="G262" s="26">
        <f>SUM(店舗数一覧_2020!G277-店舗数一覧_2019!G262)</f>
        <v>0</v>
      </c>
      <c r="H262" s="26">
        <f t="shared" si="8"/>
        <v>0</v>
      </c>
      <c r="I262" s="26"/>
      <c r="J262" s="27">
        <f>IF((店舗数一覧_2019!C262=0),IF(店舗数一覧_2020!C277=0,"-","★"),(店舗数一覧_2020!C277/店舗数一覧_2019!C262)-1)</f>
        <v>0</v>
      </c>
      <c r="K262" s="27">
        <f>IF((店舗数一覧_2019!D262=0),IF(店舗数一覧_2020!D277=0,"-","★"),(店舗数一覧_2020!D277/店舗数一覧_2019!D262)-1)</f>
        <v>0</v>
      </c>
      <c r="L262" s="27" t="str">
        <f>IF((店舗数一覧_2019!E262=0),IF(店舗数一覧_2020!E277=0,"-","★"),(店舗数一覧_2020!E277/店舗数一覧_2019!E262)-1)</f>
        <v>-</v>
      </c>
      <c r="M262" s="27">
        <f>IF((店舗数一覧_2019!F262=0),IF(店舗数一覧_2020!F277=0,"-","★"),(店舗数一覧_2020!F277/店舗数一覧_2019!F262)-1)</f>
        <v>0</v>
      </c>
      <c r="N262" s="27" t="str">
        <f>IF((店舗数一覧_2019!G262=0),IF(店舗数一覧_2020!G277=0,"-","★"),(店舗数一覧_2020!G277/店舗数一覧_2019!G262)-1)</f>
        <v>-</v>
      </c>
      <c r="O262" s="27">
        <f>IF((店舗数一覧_2019!H262=0),IF(店舗数一覧_2020!H277=0,"-","★"),(店舗数一覧_2020!H277/店舗数一覧_2019!H262)-1)</f>
        <v>0</v>
      </c>
      <c r="P262" s="26"/>
      <c r="Q262" s="26"/>
      <c r="R262" s="26"/>
      <c r="S262" s="26"/>
      <c r="T262" s="26"/>
      <c r="U262" s="26"/>
      <c r="V262" s="26"/>
      <c r="W262" s="26"/>
      <c r="X262" s="26"/>
    </row>
    <row r="263" spans="1:24">
      <c r="A263" s="19" t="s">
        <v>260</v>
      </c>
      <c r="B263" s="20" t="s">
        <v>282</v>
      </c>
      <c r="C263" s="26">
        <f>SUM(店舗数一覧_2020!C278-店舗数一覧_2019!C263)</f>
        <v>0</v>
      </c>
      <c r="D263" s="26">
        <f>SUM(店舗数一覧_2020!D278-店舗数一覧_2019!D263)</f>
        <v>0</v>
      </c>
      <c r="E263" s="26">
        <f>SUM(店舗数一覧_2020!E278-店舗数一覧_2019!E263)</f>
        <v>0</v>
      </c>
      <c r="F263" s="26">
        <f>SUM(店舗数一覧_2020!F278-店舗数一覧_2019!F263)</f>
        <v>0</v>
      </c>
      <c r="G263" s="26">
        <f>SUM(店舗数一覧_2020!G278-店舗数一覧_2019!G263)</f>
        <v>0</v>
      </c>
      <c r="H263" s="26">
        <f t="shared" si="8"/>
        <v>0</v>
      </c>
      <c r="I263" s="26"/>
      <c r="J263" s="27">
        <f>IF((店舗数一覧_2019!C263=0),IF(店舗数一覧_2020!C278=0,"-","★"),(店舗数一覧_2020!C278/店舗数一覧_2019!C263)-1)</f>
        <v>0</v>
      </c>
      <c r="K263" s="27">
        <f>IF((店舗数一覧_2019!D263=0),IF(店舗数一覧_2020!D278=0,"-","★"),(店舗数一覧_2020!D278/店舗数一覧_2019!D263)-1)</f>
        <v>0</v>
      </c>
      <c r="L263" s="27" t="str">
        <f>IF((店舗数一覧_2019!E263=0),IF(店舗数一覧_2020!E278=0,"-","★"),(店舗数一覧_2020!E278/店舗数一覧_2019!E263)-1)</f>
        <v>-</v>
      </c>
      <c r="M263" s="27" t="str">
        <f>IF((店舗数一覧_2019!F263=0),IF(店舗数一覧_2020!F278=0,"-","★"),(店舗数一覧_2020!F278/店舗数一覧_2019!F263)-1)</f>
        <v>-</v>
      </c>
      <c r="N263" s="27" t="str">
        <f>IF((店舗数一覧_2019!G263=0),IF(店舗数一覧_2020!G278=0,"-","★"),(店舗数一覧_2020!G278/店舗数一覧_2019!G263)-1)</f>
        <v>-</v>
      </c>
      <c r="O263" s="27">
        <f>IF((店舗数一覧_2019!H263=0),IF(店舗数一覧_2020!H278=0,"-","★"),(店舗数一覧_2020!H278/店舗数一覧_2019!H263)-1)</f>
        <v>0</v>
      </c>
      <c r="P263" s="26"/>
      <c r="Q263" s="26"/>
      <c r="R263" s="26"/>
      <c r="S263" s="26"/>
      <c r="T263" s="26"/>
      <c r="U263" s="26"/>
      <c r="V263" s="26"/>
      <c r="W263" s="26"/>
      <c r="X263" s="26"/>
    </row>
    <row r="264" spans="1:24">
      <c r="A264" s="19" t="s">
        <v>260</v>
      </c>
      <c r="B264" s="20" t="s">
        <v>283</v>
      </c>
      <c r="C264" s="26">
        <f>SUM(店舗数一覧_2020!C279-店舗数一覧_2019!C264)</f>
        <v>5</v>
      </c>
      <c r="D264" s="26">
        <f>SUM(店舗数一覧_2020!D279-店舗数一覧_2019!D264)</f>
        <v>1</v>
      </c>
      <c r="E264" s="26">
        <f>SUM(店舗数一覧_2020!E279-店舗数一覧_2019!E264)</f>
        <v>-1</v>
      </c>
      <c r="F264" s="26">
        <f>SUM(店舗数一覧_2020!F279-店舗数一覧_2019!F264)</f>
        <v>0</v>
      </c>
      <c r="G264" s="26">
        <f>SUM(店舗数一覧_2020!G279-店舗数一覧_2019!G264)</f>
        <v>-1</v>
      </c>
      <c r="H264" s="26">
        <f t="shared" si="8"/>
        <v>4</v>
      </c>
      <c r="I264" s="26"/>
      <c r="J264" s="27">
        <f>IF((店舗数一覧_2019!C264=0),IF(店舗数一覧_2020!C279=0,"-","★"),(店舗数一覧_2020!C279/店舗数一覧_2019!C264)-1)</f>
        <v>0.10000000000000009</v>
      </c>
      <c r="K264" s="27">
        <f>IF((店舗数一覧_2019!D264=0),IF(店舗数一覧_2020!D279=0,"-","★"),(店舗数一覧_2020!D279/店舗数一覧_2019!D264)-1)</f>
        <v>2.564102564102555E-2</v>
      </c>
      <c r="L264" s="27">
        <f>IF((店舗数一覧_2019!E264=0),IF(店舗数一覧_2020!E279=0,"-","★"),(店舗数一覧_2020!E279/店舗数一覧_2019!E264)-1)</f>
        <v>-0.19999999999999996</v>
      </c>
      <c r="M264" s="27">
        <f>IF((店舗数一覧_2019!F264=0),IF(店舗数一覧_2020!F279=0,"-","★"),(店舗数一覧_2020!F279/店舗数一覧_2019!F264)-1)</f>
        <v>0</v>
      </c>
      <c r="N264" s="27">
        <f>IF((店舗数一覧_2019!G264=0),IF(店舗数一覧_2020!G279=0,"-","★"),(店舗数一覧_2020!G279/店舗数一覧_2019!G264)-1)</f>
        <v>-1</v>
      </c>
      <c r="O264" s="27">
        <f>IF((店舗数一覧_2019!H264=0),IF(店舗数一覧_2020!H279=0,"-","★"),(店舗数一覧_2020!H279/店舗数一覧_2019!H264)-1)</f>
        <v>3.5714285714285809E-2</v>
      </c>
      <c r="P264" s="26"/>
      <c r="Q264" s="26"/>
      <c r="R264" s="26"/>
      <c r="S264" s="26"/>
      <c r="T264" s="26"/>
      <c r="U264" s="26"/>
      <c r="V264" s="26"/>
      <c r="W264" s="26"/>
      <c r="X264" s="26"/>
    </row>
    <row r="265" spans="1:24">
      <c r="A265" s="19" t="s">
        <v>260</v>
      </c>
      <c r="B265" s="20" t="s">
        <v>284</v>
      </c>
      <c r="C265" s="26">
        <f>SUM(店舗数一覧_2020!C280-店舗数一覧_2019!C265)</f>
        <v>3</v>
      </c>
      <c r="D265" s="26">
        <f>SUM(店舗数一覧_2020!D280-店舗数一覧_2019!D265)</f>
        <v>2</v>
      </c>
      <c r="E265" s="26">
        <f>SUM(店舗数一覧_2020!E280-店舗数一覧_2019!E265)</f>
        <v>-1</v>
      </c>
      <c r="F265" s="26">
        <f>SUM(店舗数一覧_2020!F280-店舗数一覧_2019!F265)</f>
        <v>0</v>
      </c>
      <c r="G265" s="26">
        <f>SUM(店舗数一覧_2020!G280-店舗数一覧_2019!G265)</f>
        <v>2</v>
      </c>
      <c r="H265" s="26">
        <f t="shared" si="8"/>
        <v>6</v>
      </c>
      <c r="I265" s="26"/>
      <c r="J265" s="27">
        <f>IF((店舗数一覧_2019!C265=0),IF(店舗数一覧_2020!C280=0,"-","★"),(店舗数一覧_2020!C280/店舗数一覧_2019!C265)-1)</f>
        <v>0.1875</v>
      </c>
      <c r="K265" s="27">
        <f>IF((店舗数一覧_2019!D265=0),IF(店舗数一覧_2020!D280=0,"-","★"),(店舗数一覧_2020!D280/店舗数一覧_2019!D265)-1)</f>
        <v>0.25</v>
      </c>
      <c r="L265" s="27">
        <f>IF((店舗数一覧_2019!E265=0),IF(店舗数一覧_2020!E280=0,"-","★"),(店舗数一覧_2020!E280/店舗数一覧_2019!E265)-1)</f>
        <v>-0.25</v>
      </c>
      <c r="M265" s="27">
        <f>IF((店舗数一覧_2019!F265=0),IF(店舗数一覧_2020!F280=0,"-","★"),(店舗数一覧_2020!F280/店舗数一覧_2019!F265)-1)</f>
        <v>0</v>
      </c>
      <c r="N265" s="27" t="str">
        <f>IF((店舗数一覧_2019!G265=0),IF(店舗数一覧_2020!G280=0,"-","★"),(店舗数一覧_2020!G280/店舗数一覧_2019!G265)-1)</f>
        <v>★</v>
      </c>
      <c r="O265" s="27">
        <f>IF((店舗数一覧_2019!H265=0),IF(店舗数一覧_2020!H280=0,"-","★"),(店舗数一覧_2020!H280/店舗数一覧_2019!H265)-1)</f>
        <v>0.14285714285714279</v>
      </c>
      <c r="P265" s="26"/>
      <c r="Q265" s="26"/>
      <c r="R265" s="26"/>
      <c r="S265" s="26"/>
      <c r="T265" s="26"/>
      <c r="U265" s="26"/>
      <c r="V265" s="26"/>
      <c r="W265" s="26"/>
      <c r="X265" s="26"/>
    </row>
    <row r="266" spans="1:24">
      <c r="A266" s="19" t="s">
        <v>260</v>
      </c>
      <c r="B266" s="20" t="s">
        <v>285</v>
      </c>
      <c r="C266" s="26">
        <f>SUM(店舗数一覧_2020!C281-店舗数一覧_2019!C266)</f>
        <v>0</v>
      </c>
      <c r="D266" s="26">
        <f>SUM(店舗数一覧_2020!D281-店舗数一覧_2019!D266)</f>
        <v>0</v>
      </c>
      <c r="E266" s="26">
        <f>SUM(店舗数一覧_2020!E281-店舗数一覧_2019!E266)</f>
        <v>-1</v>
      </c>
      <c r="F266" s="26">
        <f>SUM(店舗数一覧_2020!F281-店舗数一覧_2019!F266)</f>
        <v>0</v>
      </c>
      <c r="G266" s="26">
        <f>SUM(店舗数一覧_2020!G281-店舗数一覧_2019!G266)</f>
        <v>1</v>
      </c>
      <c r="H266" s="26">
        <f t="shared" si="8"/>
        <v>0</v>
      </c>
      <c r="I266" s="26"/>
      <c r="J266" s="27">
        <f>IF((店舗数一覧_2019!C266=0),IF(店舗数一覧_2020!C281=0,"-","★"),(店舗数一覧_2020!C281/店舗数一覧_2019!C266)-1)</f>
        <v>0</v>
      </c>
      <c r="K266" s="27">
        <f>IF((店舗数一覧_2019!D266=0),IF(店舗数一覧_2020!D281=0,"-","★"),(店舗数一覧_2020!D281/店舗数一覧_2019!D266)-1)</f>
        <v>0</v>
      </c>
      <c r="L266" s="27">
        <f>IF((店舗数一覧_2019!E266=0),IF(店舗数一覧_2020!E281=0,"-","★"),(店舗数一覧_2020!E281/店舗数一覧_2019!E266)-1)</f>
        <v>-1</v>
      </c>
      <c r="M266" s="27">
        <f>IF((店舗数一覧_2019!F266=0),IF(店舗数一覧_2020!F281=0,"-","★"),(店舗数一覧_2020!F281/店舗数一覧_2019!F266)-1)</f>
        <v>0</v>
      </c>
      <c r="N266" s="27">
        <f>IF((店舗数一覧_2019!G266=0),IF(店舗数一覧_2020!G281=0,"-","★"),(店舗数一覧_2020!G281/店舗数一覧_2019!G266)-1)</f>
        <v>1</v>
      </c>
      <c r="O266" s="27">
        <f>IF((店舗数一覧_2019!H266=0),IF(店舗数一覧_2020!H281=0,"-","★"),(店舗数一覧_2020!H281/店舗数一覧_2019!H266)-1)</f>
        <v>0</v>
      </c>
      <c r="P266" s="26"/>
      <c r="Q266" s="26"/>
      <c r="R266" s="26"/>
      <c r="S266" s="26"/>
      <c r="T266" s="26"/>
      <c r="U266" s="26"/>
      <c r="V266" s="26"/>
      <c r="W266" s="26"/>
      <c r="X266" s="26"/>
    </row>
    <row r="267" spans="1:24">
      <c r="A267" s="19" t="s">
        <v>260</v>
      </c>
      <c r="B267" s="28" t="s">
        <v>286</v>
      </c>
      <c r="C267" s="26">
        <f>SUM(店舗数一覧_2020!C282-店舗数一覧_2019!C267)</f>
        <v>0</v>
      </c>
      <c r="D267" s="26">
        <f>SUM(店舗数一覧_2020!D282-店舗数一覧_2019!D267)</f>
        <v>1</v>
      </c>
      <c r="E267" s="26">
        <f>SUM(店舗数一覧_2020!E282-店舗数一覧_2019!E267)</f>
        <v>-1</v>
      </c>
      <c r="F267" s="26">
        <f>SUM(店舗数一覧_2020!F282-店舗数一覧_2019!F267)</f>
        <v>0</v>
      </c>
      <c r="G267" s="26">
        <f>SUM(店舗数一覧_2020!G282-店舗数一覧_2019!G267)</f>
        <v>0</v>
      </c>
      <c r="H267" s="26">
        <f t="shared" si="8"/>
        <v>0</v>
      </c>
      <c r="I267" s="26"/>
      <c r="J267" s="27">
        <f>IF((店舗数一覧_2019!C267=0),IF(店舗数一覧_2020!C282=0,"-","★"),(店舗数一覧_2020!C282/店舗数一覧_2019!C267)-1)</f>
        <v>0</v>
      </c>
      <c r="K267" s="27">
        <f>IF((店舗数一覧_2019!D267=0),IF(店舗数一覧_2020!D282=0,"-","★"),(店舗数一覧_2020!D282/店舗数一覧_2019!D267)-1)</f>
        <v>0.14285714285714279</v>
      </c>
      <c r="L267" s="27">
        <f>IF((店舗数一覧_2019!E267=0),IF(店舗数一覧_2020!E282=0,"-","★"),(店舗数一覧_2020!E282/店舗数一覧_2019!E267)-1)</f>
        <v>-0.5</v>
      </c>
      <c r="M267" s="27">
        <f>IF((店舗数一覧_2019!F267=0),IF(店舗数一覧_2020!F282=0,"-","★"),(店舗数一覧_2020!F282/店舗数一覧_2019!F267)-1)</f>
        <v>0</v>
      </c>
      <c r="N267" s="27" t="str">
        <f>IF((店舗数一覧_2019!G267=0),IF(店舗数一覧_2020!G282=0,"-","★"),(店舗数一覧_2020!G282/店舗数一覧_2019!G267)-1)</f>
        <v>-</v>
      </c>
      <c r="O267" s="27">
        <f>IF((店舗数一覧_2019!H267=0),IF(店舗数一覧_2020!H282=0,"-","★"),(店舗数一覧_2020!H282/店舗数一覧_2019!H267)-1)</f>
        <v>0</v>
      </c>
      <c r="P267" s="26"/>
      <c r="Q267" s="26"/>
      <c r="R267" s="26"/>
      <c r="S267" s="26"/>
      <c r="T267" s="26"/>
      <c r="U267" s="26"/>
      <c r="V267" s="26"/>
      <c r="W267" s="26"/>
      <c r="X267" s="26"/>
    </row>
    <row r="268" spans="1:24">
      <c r="A268" s="19" t="s">
        <v>260</v>
      </c>
      <c r="B268" s="28" t="s">
        <v>287</v>
      </c>
      <c r="C268" s="26">
        <f>SUM(店舗数一覧_2020!C283-店舗数一覧_2019!C268)</f>
        <v>0</v>
      </c>
      <c r="D268" s="26">
        <f>SUM(店舗数一覧_2020!D283-店舗数一覧_2019!D268)</f>
        <v>0</v>
      </c>
      <c r="E268" s="26">
        <f>SUM(店舗数一覧_2020!E283-店舗数一覧_2019!E268)</f>
        <v>0</v>
      </c>
      <c r="F268" s="26">
        <f>SUM(店舗数一覧_2020!F283-店舗数一覧_2019!F268)</f>
        <v>1</v>
      </c>
      <c r="G268" s="26">
        <f>SUM(店舗数一覧_2020!G283-店舗数一覧_2019!G268)</f>
        <v>0</v>
      </c>
      <c r="H268" s="26">
        <f t="shared" si="8"/>
        <v>1</v>
      </c>
      <c r="I268" s="26"/>
      <c r="J268" s="27">
        <f>IF((店舗数一覧_2019!C268=0),IF(店舗数一覧_2020!C283=0,"-","★"),(店舗数一覧_2020!C283/店舗数一覧_2019!C268)-1)</f>
        <v>0</v>
      </c>
      <c r="K268" s="27">
        <f>IF((店舗数一覧_2019!D268=0),IF(店舗数一覧_2020!D283=0,"-","★"),(店舗数一覧_2020!D283/店舗数一覧_2019!D268)-1)</f>
        <v>0</v>
      </c>
      <c r="L268" s="27" t="str">
        <f>IF((店舗数一覧_2019!E268=0),IF(店舗数一覧_2020!E283=0,"-","★"),(店舗数一覧_2020!E283/店舗数一覧_2019!E268)-1)</f>
        <v>-</v>
      </c>
      <c r="M268" s="27">
        <f>IF((店舗数一覧_2019!F268=0),IF(店舗数一覧_2020!F283=0,"-","★"),(店舗数一覧_2020!F283/店舗数一覧_2019!F268)-1)</f>
        <v>0.5</v>
      </c>
      <c r="N268" s="27" t="str">
        <f>IF((店舗数一覧_2019!G268=0),IF(店舗数一覧_2020!G283=0,"-","★"),(店舗数一覧_2020!G283/店舗数一覧_2019!G268)-1)</f>
        <v>-</v>
      </c>
      <c r="O268" s="27">
        <f>IF((店舗数一覧_2019!H268=0),IF(店舗数一覧_2020!H283=0,"-","★"),(店舗数一覧_2020!H283/店舗数一覧_2019!H268)-1)</f>
        <v>8.3333333333333259E-2</v>
      </c>
      <c r="P268" s="26"/>
      <c r="Q268" s="26"/>
      <c r="R268" s="26"/>
      <c r="S268" s="26"/>
      <c r="T268" s="26"/>
      <c r="U268" s="26"/>
      <c r="V268" s="26"/>
      <c r="W268" s="26"/>
      <c r="X268" s="26"/>
    </row>
    <row r="269" spans="1:24">
      <c r="A269" s="19" t="s">
        <v>260</v>
      </c>
      <c r="B269" s="20" t="s">
        <v>288</v>
      </c>
      <c r="C269" s="26">
        <f>SUM(店舗数一覧_2020!C284-店舗数一覧_2019!C269)</f>
        <v>0</v>
      </c>
      <c r="D269" s="26">
        <f>SUM(店舗数一覧_2020!D284-店舗数一覧_2019!D269)</f>
        <v>0</v>
      </c>
      <c r="E269" s="26">
        <f>SUM(店舗数一覧_2020!E284-店舗数一覧_2019!E269)</f>
        <v>0</v>
      </c>
      <c r="F269" s="26">
        <f>SUM(店舗数一覧_2020!F284-店舗数一覧_2019!F269)</f>
        <v>0</v>
      </c>
      <c r="G269" s="26">
        <f>SUM(店舗数一覧_2020!G284-店舗数一覧_2019!G269)</f>
        <v>0</v>
      </c>
      <c r="H269" s="26">
        <f t="shared" si="8"/>
        <v>0</v>
      </c>
      <c r="I269" s="26"/>
      <c r="J269" s="27">
        <f>IF((店舗数一覧_2019!C269=0),IF(店舗数一覧_2020!C284=0,"-","★"),(店舗数一覧_2020!C284/店舗数一覧_2019!C269)-1)</f>
        <v>0</v>
      </c>
      <c r="K269" s="27">
        <f>IF((店舗数一覧_2019!D269=0),IF(店舗数一覧_2020!D284=0,"-","★"),(店舗数一覧_2020!D284/店舗数一覧_2019!D269)-1)</f>
        <v>0</v>
      </c>
      <c r="L269" s="27">
        <f>IF((店舗数一覧_2019!E269=0),IF(店舗数一覧_2020!E284=0,"-","★"),(店舗数一覧_2020!E284/店舗数一覧_2019!E269)-1)</f>
        <v>0</v>
      </c>
      <c r="M269" s="27" t="str">
        <f>IF((店舗数一覧_2019!F269=0),IF(店舗数一覧_2020!F284=0,"-","★"),(店舗数一覧_2020!F284/店舗数一覧_2019!F269)-1)</f>
        <v>-</v>
      </c>
      <c r="N269" s="27" t="str">
        <f>IF((店舗数一覧_2019!G269=0),IF(店舗数一覧_2020!G284=0,"-","★"),(店舗数一覧_2020!G284/店舗数一覧_2019!G269)-1)</f>
        <v>-</v>
      </c>
      <c r="O269" s="27">
        <f>IF((店舗数一覧_2019!H269=0),IF(店舗数一覧_2020!H284=0,"-","★"),(店舗数一覧_2020!H284/店舗数一覧_2019!H269)-1)</f>
        <v>0</v>
      </c>
      <c r="P269" s="26"/>
      <c r="Q269" s="26"/>
      <c r="R269" s="26"/>
      <c r="S269" s="26"/>
      <c r="T269" s="26"/>
      <c r="U269" s="26"/>
      <c r="V269" s="26"/>
      <c r="W269" s="26"/>
      <c r="X269" s="26"/>
    </row>
    <row r="270" spans="1:24">
      <c r="A270" s="19" t="s">
        <v>260</v>
      </c>
      <c r="B270" s="20" t="s">
        <v>289</v>
      </c>
      <c r="C270" s="26">
        <f>SUM(店舗数一覧_2020!C285-店舗数一覧_2019!C270)</f>
        <v>-1</v>
      </c>
      <c r="D270" s="26">
        <f>SUM(店舗数一覧_2020!D285-店舗数一覧_2019!D270)</f>
        <v>-1</v>
      </c>
      <c r="E270" s="26">
        <f>SUM(店舗数一覧_2020!E285-店舗数一覧_2019!E270)</f>
        <v>0</v>
      </c>
      <c r="F270" s="26">
        <f>SUM(店舗数一覧_2020!F285-店舗数一覧_2019!F270)</f>
        <v>0</v>
      </c>
      <c r="G270" s="26">
        <f>SUM(店舗数一覧_2020!G285-店舗数一覧_2019!G270)</f>
        <v>0</v>
      </c>
      <c r="H270" s="26">
        <f t="shared" si="8"/>
        <v>-2</v>
      </c>
      <c r="I270" s="26"/>
      <c r="J270" s="27">
        <f>IF((店舗数一覧_2019!C270=0),IF(店舗数一覧_2020!C285=0,"-","★"),(店舗数一覧_2020!C285/店舗数一覧_2019!C270)-1)</f>
        <v>-0.16666666666666663</v>
      </c>
      <c r="K270" s="27">
        <f>IF((店舗数一覧_2019!D270=0),IF(店舗数一覧_2020!D285=0,"-","★"),(店舗数一覧_2020!D285/店舗数一覧_2019!D270)-1)</f>
        <v>-0.5</v>
      </c>
      <c r="L270" s="27" t="str">
        <f>IF((店舗数一覧_2019!E270=0),IF(店舗数一覧_2020!E285=0,"-","★"),(店舗数一覧_2020!E285/店舗数一覧_2019!E270)-1)</f>
        <v>-</v>
      </c>
      <c r="M270" s="27">
        <f>IF((店舗数一覧_2019!F270=0),IF(店舗数一覧_2020!F285=0,"-","★"),(店舗数一覧_2020!F285/店舗数一覧_2019!F270)-1)</f>
        <v>0</v>
      </c>
      <c r="N270" s="27" t="str">
        <f>IF((店舗数一覧_2019!G270=0),IF(店舗数一覧_2020!G285=0,"-","★"),(店舗数一覧_2020!G285/店舗数一覧_2019!G270)-1)</f>
        <v>-</v>
      </c>
      <c r="O270" s="27">
        <f>IF((店舗数一覧_2019!H270=0),IF(店舗数一覧_2020!H285=0,"-","★"),(店舗数一覧_2020!H285/店舗数一覧_2019!H270)-1)</f>
        <v>-0.22222222222222221</v>
      </c>
      <c r="P270" s="26"/>
      <c r="Q270" s="26"/>
      <c r="R270" s="26"/>
      <c r="S270" s="26"/>
      <c r="T270" s="26"/>
      <c r="U270" s="26"/>
      <c r="V270" s="26"/>
      <c r="W270" s="26"/>
      <c r="X270" s="26"/>
    </row>
    <row r="271" spans="1:24">
      <c r="A271" s="19" t="s">
        <v>260</v>
      </c>
      <c r="B271" s="20" t="s">
        <v>290</v>
      </c>
      <c r="C271" s="26">
        <f>SUM(店舗数一覧_2020!C286-店舗数一覧_2019!C271)</f>
        <v>0</v>
      </c>
      <c r="D271" s="26">
        <f>SUM(店舗数一覧_2020!D286-店舗数一覧_2019!D271)</f>
        <v>0</v>
      </c>
      <c r="E271" s="26">
        <f>SUM(店舗数一覧_2020!E286-店舗数一覧_2019!E271)</f>
        <v>0</v>
      </c>
      <c r="F271" s="26">
        <f>SUM(店舗数一覧_2020!F286-店舗数一覧_2019!F271)</f>
        <v>0</v>
      </c>
      <c r="G271" s="26">
        <f>SUM(店舗数一覧_2020!G286-店舗数一覧_2019!G271)</f>
        <v>0</v>
      </c>
      <c r="H271" s="26">
        <f t="shared" si="8"/>
        <v>0</v>
      </c>
      <c r="I271" s="26"/>
      <c r="J271" s="27">
        <f>IF((店舗数一覧_2019!C271=0),IF(店舗数一覧_2020!C286=0,"-","★"),(店舗数一覧_2020!C286/店舗数一覧_2019!C271)-1)</f>
        <v>0</v>
      </c>
      <c r="K271" s="27">
        <f>IF((店舗数一覧_2019!D271=0),IF(店舗数一覧_2020!D286=0,"-","★"),(店舗数一覧_2020!D286/店舗数一覧_2019!D271)-1)</f>
        <v>0</v>
      </c>
      <c r="L271" s="27" t="str">
        <f>IF((店舗数一覧_2019!E271=0),IF(店舗数一覧_2020!E286=0,"-","★"),(店舗数一覧_2020!E286/店舗数一覧_2019!E271)-1)</f>
        <v>-</v>
      </c>
      <c r="M271" s="27" t="str">
        <f>IF((店舗数一覧_2019!F271=0),IF(店舗数一覧_2020!F286=0,"-","★"),(店舗数一覧_2020!F286/店舗数一覧_2019!F271)-1)</f>
        <v>-</v>
      </c>
      <c r="N271" s="27" t="str">
        <f>IF((店舗数一覧_2019!G271=0),IF(店舗数一覧_2020!G286=0,"-","★"),(店舗数一覧_2020!G286/店舗数一覧_2019!G271)-1)</f>
        <v>-</v>
      </c>
      <c r="O271" s="27">
        <f>IF((店舗数一覧_2019!H271=0),IF(店舗数一覧_2020!H286=0,"-","★"),(店舗数一覧_2020!H286/店舗数一覧_2019!H271)-1)</f>
        <v>0</v>
      </c>
      <c r="P271" s="26"/>
      <c r="Q271" s="26"/>
      <c r="R271" s="26"/>
      <c r="S271" s="26"/>
      <c r="T271" s="26"/>
      <c r="U271" s="26"/>
      <c r="V271" s="26"/>
      <c r="W271" s="26"/>
      <c r="X271" s="26"/>
    </row>
    <row r="272" spans="1:24">
      <c r="A272" s="19" t="s">
        <v>260</v>
      </c>
      <c r="B272" s="20" t="s">
        <v>291</v>
      </c>
      <c r="C272" s="26">
        <f>SUM(店舗数一覧_2020!C287-店舗数一覧_2019!C272)</f>
        <v>0</v>
      </c>
      <c r="D272" s="26">
        <f>SUM(店舗数一覧_2020!D287-店舗数一覧_2019!D272)</f>
        <v>1</v>
      </c>
      <c r="E272" s="26">
        <f>SUM(店舗数一覧_2020!E287-店舗数一覧_2019!E272)</f>
        <v>0</v>
      </c>
      <c r="F272" s="26">
        <f>SUM(店舗数一覧_2020!F287-店舗数一覧_2019!F272)</f>
        <v>0</v>
      </c>
      <c r="G272" s="26">
        <f>SUM(店舗数一覧_2020!G287-店舗数一覧_2019!G272)</f>
        <v>0</v>
      </c>
      <c r="H272" s="26">
        <f t="shared" si="8"/>
        <v>1</v>
      </c>
      <c r="I272" s="26"/>
      <c r="J272" s="27">
        <f>IF((店舗数一覧_2019!C272=0),IF(店舗数一覧_2020!C287=0,"-","★"),(店舗数一覧_2020!C287/店舗数一覧_2019!C272)-1)</f>
        <v>0</v>
      </c>
      <c r="K272" s="27" t="str">
        <f>IF((店舗数一覧_2019!D272=0),IF(店舗数一覧_2020!D287=0,"-","★"),(店舗数一覧_2020!D287/店舗数一覧_2019!D272)-1)</f>
        <v>★</v>
      </c>
      <c r="L272" s="27" t="str">
        <f>IF((店舗数一覧_2019!E272=0),IF(店舗数一覧_2020!E287=0,"-","★"),(店舗数一覧_2020!E287/店舗数一覧_2019!E272)-1)</f>
        <v>-</v>
      </c>
      <c r="M272" s="27" t="str">
        <f>IF((店舗数一覧_2019!F272=0),IF(店舗数一覧_2020!F287=0,"-","★"),(店舗数一覧_2020!F287/店舗数一覧_2019!F272)-1)</f>
        <v>-</v>
      </c>
      <c r="N272" s="27" t="str">
        <f>IF((店舗数一覧_2019!G272=0),IF(店舗数一覧_2020!G287=0,"-","★"),(店舗数一覧_2020!G287/店舗数一覧_2019!G272)-1)</f>
        <v>-</v>
      </c>
      <c r="O272" s="27">
        <f>IF((店舗数一覧_2019!H272=0),IF(店舗数一覧_2020!H287=0,"-","★"),(店舗数一覧_2020!H287/店舗数一覧_2019!H272)-1)</f>
        <v>0.33333333333333326</v>
      </c>
      <c r="P272" s="26"/>
      <c r="Q272" s="26"/>
      <c r="R272" s="26"/>
      <c r="S272" s="26"/>
      <c r="T272" s="26"/>
      <c r="U272" s="26"/>
      <c r="V272" s="26"/>
      <c r="W272" s="26"/>
      <c r="X272" s="26"/>
    </row>
    <row r="273" spans="1:24">
      <c r="A273" s="19" t="s">
        <v>260</v>
      </c>
      <c r="B273" s="21" t="s">
        <v>292</v>
      </c>
      <c r="C273" s="26">
        <f>SUM(店舗数一覧_2020!C288-店舗数一覧_2019!C273)</f>
        <v>0</v>
      </c>
      <c r="D273" s="26">
        <f>SUM(店舗数一覧_2020!D288-店舗数一覧_2019!D273)</f>
        <v>0</v>
      </c>
      <c r="E273" s="26">
        <f>SUM(店舗数一覧_2020!E288-店舗数一覧_2019!E273)</f>
        <v>0</v>
      </c>
      <c r="F273" s="26">
        <f>SUM(店舗数一覧_2020!F288-店舗数一覧_2019!F273)</f>
        <v>0</v>
      </c>
      <c r="G273" s="26">
        <f>SUM(店舗数一覧_2020!G288-店舗数一覧_2019!G273)</f>
        <v>0</v>
      </c>
      <c r="H273" s="26">
        <f t="shared" si="8"/>
        <v>0</v>
      </c>
      <c r="I273" s="26"/>
      <c r="J273" s="27">
        <f>IF((店舗数一覧_2019!C273=0),IF(店舗数一覧_2020!C288=0,"-","★"),(店舗数一覧_2020!C288/店舗数一覧_2019!C273)-1)</f>
        <v>0</v>
      </c>
      <c r="K273" s="27">
        <f>IF((店舗数一覧_2019!D273=0),IF(店舗数一覧_2020!D288=0,"-","★"),(店舗数一覧_2020!D288/店舗数一覧_2019!D273)-1)</f>
        <v>0</v>
      </c>
      <c r="L273" s="27" t="str">
        <f>IF((店舗数一覧_2019!E273=0),IF(店舗数一覧_2020!E288=0,"-","★"),(店舗数一覧_2020!E288/店舗数一覧_2019!E273)-1)</f>
        <v>-</v>
      </c>
      <c r="M273" s="27">
        <f>IF((店舗数一覧_2019!F273=0),IF(店舗数一覧_2020!F288=0,"-","★"),(店舗数一覧_2020!F288/店舗数一覧_2019!F273)-1)</f>
        <v>0</v>
      </c>
      <c r="N273" s="27" t="str">
        <f>IF((店舗数一覧_2019!G273=0),IF(店舗数一覧_2020!G288=0,"-","★"),(店舗数一覧_2020!G288/店舗数一覧_2019!G273)-1)</f>
        <v>-</v>
      </c>
      <c r="O273" s="27">
        <f>IF((店舗数一覧_2019!H273=0),IF(店舗数一覧_2020!H288=0,"-","★"),(店舗数一覧_2020!H288/店舗数一覧_2019!H273)-1)</f>
        <v>0</v>
      </c>
      <c r="P273" s="26"/>
      <c r="Q273" s="26"/>
      <c r="R273" s="26"/>
      <c r="S273" s="26"/>
      <c r="T273" s="26"/>
      <c r="U273" s="26"/>
      <c r="V273" s="26"/>
      <c r="W273" s="26"/>
      <c r="X273" s="26"/>
    </row>
    <row r="274" spans="1:24">
      <c r="A274" s="19" t="s">
        <v>260</v>
      </c>
      <c r="B274" s="20" t="s">
        <v>293</v>
      </c>
      <c r="C274" s="26">
        <f>SUM(店舗数一覧_2020!C289-店舗数一覧_2019!C274)</f>
        <v>0</v>
      </c>
      <c r="D274" s="26">
        <f>SUM(店舗数一覧_2020!D289-店舗数一覧_2019!D274)</f>
        <v>0</v>
      </c>
      <c r="E274" s="26">
        <f>SUM(店舗数一覧_2020!E289-店舗数一覧_2019!E274)</f>
        <v>0</v>
      </c>
      <c r="F274" s="26">
        <f>SUM(店舗数一覧_2020!F289-店舗数一覧_2019!F274)</f>
        <v>0</v>
      </c>
      <c r="G274" s="26">
        <f>SUM(店舗数一覧_2020!G289-店舗数一覧_2019!G274)</f>
        <v>0</v>
      </c>
      <c r="H274" s="26">
        <f t="shared" si="8"/>
        <v>0</v>
      </c>
      <c r="I274" s="26"/>
      <c r="J274" s="27">
        <f>IF((店舗数一覧_2019!C274=0),IF(店舗数一覧_2020!C289=0,"-","★"),(店舗数一覧_2020!C289/店舗数一覧_2019!C274)-1)</f>
        <v>0</v>
      </c>
      <c r="K274" s="27" t="str">
        <f>IF((店舗数一覧_2019!D274=0),IF(店舗数一覧_2020!D289=0,"-","★"),(店舗数一覧_2020!D289/店舗数一覧_2019!D274)-1)</f>
        <v>-</v>
      </c>
      <c r="L274" s="27" t="str">
        <f>IF((店舗数一覧_2019!E274=0),IF(店舗数一覧_2020!E289=0,"-","★"),(店舗数一覧_2020!E289/店舗数一覧_2019!E274)-1)</f>
        <v>-</v>
      </c>
      <c r="M274" s="27" t="str">
        <f>IF((店舗数一覧_2019!F274=0),IF(店舗数一覧_2020!F289=0,"-","★"),(店舗数一覧_2020!F289/店舗数一覧_2019!F274)-1)</f>
        <v>-</v>
      </c>
      <c r="N274" s="27" t="str">
        <f>IF((店舗数一覧_2019!G274=0),IF(店舗数一覧_2020!G289=0,"-","★"),(店舗数一覧_2020!G289/店舗数一覧_2019!G274)-1)</f>
        <v>-</v>
      </c>
      <c r="O274" s="27">
        <f>IF((店舗数一覧_2019!H274=0),IF(店舗数一覧_2020!H289=0,"-","★"),(店舗数一覧_2020!H289/店舗数一覧_2019!H274)-1)</f>
        <v>0</v>
      </c>
      <c r="P274" s="26"/>
      <c r="Q274" s="27">
        <f>IF((店舗数一覧_2019!K275=0),IF(店舗数一覧_2020!N294=0,"-","★"),(店舗数一覧_2020!N294/店舗数一覧_2019!K275)-1)</f>
        <v>7.0240295748613679E-2</v>
      </c>
      <c r="R274" s="27">
        <f>IF((店舗数一覧_2019!L275=0),IF(店舗数一覧_2020!O294=0,"-","★"),(店舗数一覧_2020!O294/店舗数一覧_2019!L275)-1)</f>
        <v>0.11111111111111116</v>
      </c>
      <c r="S274" s="27">
        <f>IF((店舗数一覧_2019!M275=0),IF(店舗数一覧_2020!P294=0,"-","★"),(店舗数一覧_2020!P294/店舗数一覧_2019!M275)-1)</f>
        <v>-0.10526315789473684</v>
      </c>
      <c r="T274" s="27">
        <f>IF((店舗数一覧_2019!N275=0),IF(店舗数一覧_2020!Q294=0,"-","★"),(店舗数一覧_2020!Q294/店舗数一覧_2019!N275)-1)</f>
        <v>0.10810810810810811</v>
      </c>
      <c r="U274" s="27">
        <f>IF((店舗数一覧_2019!O275=0),IF(店舗数一覧_2020!R294=0,"-","★"),(店舗数一覧_2020!R294/店舗数一覧_2019!O275)-1)</f>
        <v>0.30000000000000004</v>
      </c>
      <c r="V274" s="27">
        <f>IF((店舗数一覧_2019!P275=0),IF(店舗数一覧_2020!S294=0,"-","★"),(店舗数一覧_2020!S294/店舗数一覧_2019!P275)-1)</f>
        <v>7.8450844091360494E-2</v>
      </c>
      <c r="W274" s="26"/>
      <c r="X274" s="26"/>
    </row>
    <row r="275" spans="1:24">
      <c r="A275" s="19" t="s">
        <v>260</v>
      </c>
      <c r="B275" s="20" t="s">
        <v>294</v>
      </c>
      <c r="C275" s="26">
        <f>SUM(店舗数一覧_2020!C294-店舗数一覧_2019!C275)</f>
        <v>-5</v>
      </c>
      <c r="D275" s="26">
        <f>SUM(店舗数一覧_2020!D294-店舗数一覧_2019!D275)</f>
        <v>-2</v>
      </c>
      <c r="E275" s="26">
        <f>SUM(店舗数一覧_2020!E294-店舗数一覧_2019!E275)</f>
        <v>0</v>
      </c>
      <c r="F275" s="26">
        <f>SUM(店舗数一覧_2020!F294-店舗数一覧_2019!F275)</f>
        <v>0</v>
      </c>
      <c r="G275" s="26">
        <f>SUM(店舗数一覧_2020!G294-店舗数一覧_2019!G275)</f>
        <v>0</v>
      </c>
      <c r="H275" s="26">
        <f t="shared" si="8"/>
        <v>-7</v>
      </c>
      <c r="I275" s="26"/>
      <c r="J275" s="27">
        <f>IF((店舗数一覧_2019!C275=0),IF(店舗数一覧_2020!C294=0,"-","★"),(店舗数一覧_2020!C294/店舗数一覧_2019!C275)-1)</f>
        <v>-1</v>
      </c>
      <c r="K275" s="27">
        <f>IF((店舗数一覧_2019!D275=0),IF(店舗数一覧_2020!D294=0,"-","★"),(店舗数一覧_2020!D294/店舗数一覧_2019!D275)-1)</f>
        <v>-1</v>
      </c>
      <c r="L275" s="27" t="str">
        <f>IF((店舗数一覧_2019!E275=0),IF(店舗数一覧_2020!E294=0,"-","★"),(店舗数一覧_2020!E294/店舗数一覧_2019!E275)-1)</f>
        <v>-</v>
      </c>
      <c r="M275" s="27" t="str">
        <f>IF((店舗数一覧_2019!F275=0),IF(店舗数一覧_2020!F294=0,"-","★"),(店舗数一覧_2020!F294/店舗数一覧_2019!F275)-1)</f>
        <v>-</v>
      </c>
      <c r="N275" s="27" t="str">
        <f>IF((店舗数一覧_2019!G275=0),IF(店舗数一覧_2020!G294=0,"-","★"),(店舗数一覧_2020!G294/店舗数一覧_2019!G275)-1)</f>
        <v>-</v>
      </c>
      <c r="O275" s="27">
        <f>IF((店舗数一覧_2019!H275=0),IF(店舗数一覧_2020!H294=0,"-","★"),(店舗数一覧_2020!H294/店舗数一覧_2019!H275)-1)</f>
        <v>-1</v>
      </c>
      <c r="P275" s="26"/>
      <c r="Q275" s="26">
        <f>SUM(C242:C275)</f>
        <v>33</v>
      </c>
      <c r="R275" s="26">
        <f>SUM(D242:D275)</f>
        <v>30</v>
      </c>
      <c r="S275" s="26">
        <f>SUM(E242:E275)</f>
        <v>-6</v>
      </c>
      <c r="T275" s="26">
        <f>SUM(F242:F275)</f>
        <v>12</v>
      </c>
      <c r="U275" s="26">
        <f>SUM(G242:G275)</f>
        <v>3</v>
      </c>
      <c r="V275" s="26">
        <f>SUM(Q275:U275)</f>
        <v>72</v>
      </c>
      <c r="W275" s="26"/>
      <c r="X275" s="26"/>
    </row>
    <row r="276" spans="1:24">
      <c r="A276" s="19" t="s">
        <v>299</v>
      </c>
      <c r="B276" s="20" t="s">
        <v>306</v>
      </c>
      <c r="C276" s="26">
        <f>SUM(店舗数一覧_2020!C296-店舗数一覧_2019!C276)</f>
        <v>-38</v>
      </c>
      <c r="D276" s="26">
        <f>SUM(店舗数一覧_2020!D296-店舗数一覧_2019!D276)</f>
        <v>-22</v>
      </c>
      <c r="E276" s="26">
        <f>SUM(店舗数一覧_2020!E296-店舗数一覧_2019!E276)</f>
        <v>-5</v>
      </c>
      <c r="F276" s="26">
        <f>SUM(店舗数一覧_2020!F296-店舗数一覧_2019!F276)</f>
        <v>-10</v>
      </c>
      <c r="G276" s="26">
        <f>SUM(店舗数一覧_2020!G296-店舗数一覧_2019!G276)</f>
        <v>-2</v>
      </c>
      <c r="H276" s="26">
        <f t="shared" si="8"/>
        <v>-77</v>
      </c>
      <c r="I276" s="26"/>
      <c r="J276" s="27">
        <f>IF((店舗数一覧_2019!C276=0),IF(店舗数一覧_2020!C296=0,"-","★"),(店舗数一覧_2020!C296/店舗数一覧_2019!C276)-1)</f>
        <v>-0.97435897435897434</v>
      </c>
      <c r="K276" s="27">
        <f>IF((店舗数一覧_2019!D276=0),IF(店舗数一覧_2020!D296=0,"-","★"),(店舗数一覧_2020!D296/店舗数一覧_2019!D276)-1)</f>
        <v>-1</v>
      </c>
      <c r="L276" s="27">
        <f>IF((店舗数一覧_2019!E276=0),IF(店舗数一覧_2020!E296=0,"-","★"),(店舗数一覧_2020!E296/店舗数一覧_2019!E276)-1)</f>
        <v>-1</v>
      </c>
      <c r="M276" s="27">
        <f>IF((店舗数一覧_2019!F276=0),IF(店舗数一覧_2020!F296=0,"-","★"),(店舗数一覧_2020!F296/店舗数一覧_2019!F276)-1)</f>
        <v>-1</v>
      </c>
      <c r="N276" s="27">
        <f>IF((店舗数一覧_2019!G276=0),IF(店舗数一覧_2020!G296=0,"-","★"),(店舗数一覧_2020!G296/店舗数一覧_2019!G276)-1)</f>
        <v>-1</v>
      </c>
      <c r="O276" s="27">
        <f>IF((店舗数一覧_2019!H276=0),IF(店舗数一覧_2020!H296=0,"-","★"),(店舗数一覧_2020!H296/店舗数一覧_2019!H276)-1)</f>
        <v>-0.98717948717948723</v>
      </c>
      <c r="P276" s="26"/>
      <c r="Q276" s="26"/>
      <c r="R276" s="26"/>
      <c r="S276" s="26"/>
      <c r="T276" s="26"/>
      <c r="U276" s="26"/>
      <c r="V276" s="26"/>
      <c r="W276" s="26"/>
      <c r="X276" s="26"/>
    </row>
    <row r="277" spans="1:24">
      <c r="A277" s="19" t="s">
        <v>299</v>
      </c>
      <c r="B277" s="20" t="s">
        <v>301</v>
      </c>
      <c r="C277" s="26">
        <f>SUM(店舗数一覧_2020!C297-店舗数一覧_2019!C277)</f>
        <v>0</v>
      </c>
      <c r="D277" s="26">
        <f>SUM(店舗数一覧_2020!D297-店舗数一覧_2019!D277)</f>
        <v>0</v>
      </c>
      <c r="E277" s="26">
        <f>SUM(店舗数一覧_2020!E297-店舗数一覧_2019!E277)</f>
        <v>0</v>
      </c>
      <c r="F277" s="26">
        <f>SUM(店舗数一覧_2020!F297-店舗数一覧_2019!F277)</f>
        <v>0</v>
      </c>
      <c r="G277" s="26">
        <f>SUM(店舗数一覧_2020!G297-店舗数一覧_2019!G277)</f>
        <v>0</v>
      </c>
      <c r="H277" s="26">
        <f t="shared" si="8"/>
        <v>0</v>
      </c>
      <c r="I277" s="26"/>
      <c r="J277" s="27">
        <f>IF((店舗数一覧_2019!C277=0),IF(店舗数一覧_2020!C297=0,"-","★"),(店舗数一覧_2020!C297/店舗数一覧_2019!C277)-1)</f>
        <v>0</v>
      </c>
      <c r="K277" s="27">
        <f>IF((店舗数一覧_2019!D277=0),IF(店舗数一覧_2020!D297=0,"-","★"),(店舗数一覧_2020!D297/店舗数一覧_2019!D277)-1)</f>
        <v>0</v>
      </c>
      <c r="L277" s="27" t="str">
        <f>IF((店舗数一覧_2019!E277=0),IF(店舗数一覧_2020!E297=0,"-","★"),(店舗数一覧_2020!E297/店舗数一覧_2019!E277)-1)</f>
        <v>-</v>
      </c>
      <c r="M277" s="27" t="str">
        <f>IF((店舗数一覧_2019!F277=0),IF(店舗数一覧_2020!F297=0,"-","★"),(店舗数一覧_2020!F297/店舗数一覧_2019!F277)-1)</f>
        <v>-</v>
      </c>
      <c r="N277" s="27" t="str">
        <f>IF((店舗数一覧_2019!G277=0),IF(店舗数一覧_2020!G297=0,"-","★"),(店舗数一覧_2020!G297/店舗数一覧_2019!G277)-1)</f>
        <v>-</v>
      </c>
      <c r="O277" s="27">
        <f>IF((店舗数一覧_2019!H277=0),IF(店舗数一覧_2020!H297=0,"-","★"),(店舗数一覧_2020!H297/店舗数一覧_2019!H277)-1)</f>
        <v>0</v>
      </c>
      <c r="P277" s="26"/>
      <c r="Q277" s="26"/>
      <c r="R277" s="26"/>
      <c r="S277" s="26"/>
      <c r="T277" s="26"/>
      <c r="U277" s="26"/>
      <c r="V277" s="26"/>
      <c r="W277" s="26"/>
      <c r="X277" s="26"/>
    </row>
    <row r="278" spans="1:24">
      <c r="A278" s="19" t="s">
        <v>299</v>
      </c>
      <c r="B278" s="20" t="s">
        <v>327</v>
      </c>
      <c r="C278" s="26">
        <f>SUM(店舗数一覧_2020!C298-店舗数一覧_2019!C278)</f>
        <v>-1</v>
      </c>
      <c r="D278" s="26">
        <f>SUM(店舗数一覧_2020!D298-店舗数一覧_2019!D278)</f>
        <v>-1</v>
      </c>
      <c r="E278" s="26">
        <f>SUM(店舗数一覧_2020!E298-店舗数一覧_2019!E278)</f>
        <v>0</v>
      </c>
      <c r="F278" s="26">
        <f>SUM(店舗数一覧_2020!F298-店舗数一覧_2019!F278)</f>
        <v>0</v>
      </c>
      <c r="G278" s="26">
        <f>SUM(店舗数一覧_2020!G298-店舗数一覧_2019!G278)</f>
        <v>0</v>
      </c>
      <c r="H278" s="26">
        <f t="shared" si="8"/>
        <v>-2</v>
      </c>
      <c r="I278" s="26"/>
      <c r="J278" s="27">
        <f>IF((店舗数一覧_2019!C278=0),IF(店舗数一覧_2020!C298=0,"-","★"),(店舗数一覧_2020!C298/店舗数一覧_2019!C278)-1)</f>
        <v>-0.25</v>
      </c>
      <c r="K278" s="27">
        <f>IF((店舗数一覧_2019!D278=0),IF(店舗数一覧_2020!D298=0,"-","★"),(店舗数一覧_2020!D298/店舗数一覧_2019!D278)-1)</f>
        <v>-0.5</v>
      </c>
      <c r="L278" s="27" t="str">
        <f>IF((店舗数一覧_2019!E278=0),IF(店舗数一覧_2020!E298=0,"-","★"),(店舗数一覧_2020!E298/店舗数一覧_2019!E278)-1)</f>
        <v>-</v>
      </c>
      <c r="M278" s="27" t="str">
        <f>IF((店舗数一覧_2019!F278=0),IF(店舗数一覧_2020!F298=0,"-","★"),(店舗数一覧_2020!F298/店舗数一覧_2019!F278)-1)</f>
        <v>-</v>
      </c>
      <c r="N278" s="27" t="str">
        <f>IF((店舗数一覧_2019!G278=0),IF(店舗数一覧_2020!G298=0,"-","★"),(店舗数一覧_2020!G298/店舗数一覧_2019!G278)-1)</f>
        <v>-</v>
      </c>
      <c r="O278" s="27">
        <f>IF((店舗数一覧_2019!H278=0),IF(店舗数一覧_2020!H298=0,"-","★"),(店舗数一覧_2020!H298/店舗数一覧_2019!H278)-1)</f>
        <v>-0.33333333333333337</v>
      </c>
      <c r="P278" s="26"/>
      <c r="Q278" s="26"/>
      <c r="R278" s="26"/>
      <c r="S278" s="26"/>
      <c r="T278" s="26"/>
      <c r="U278" s="26"/>
      <c r="V278" s="26"/>
      <c r="W278" s="26"/>
      <c r="X278" s="26"/>
    </row>
    <row r="279" spans="1:24">
      <c r="A279" s="19" t="s">
        <v>299</v>
      </c>
      <c r="B279" s="20" t="s">
        <v>330</v>
      </c>
      <c r="C279" s="26">
        <f>SUM(店舗数一覧_2020!C299-店舗数一覧_2019!C279)</f>
        <v>10</v>
      </c>
      <c r="D279" s="26">
        <f>SUM(店舗数一覧_2020!D299-店舗数一覧_2019!D279)</f>
        <v>7</v>
      </c>
      <c r="E279" s="26">
        <f>SUM(店舗数一覧_2020!E299-店舗数一覧_2019!E279)</f>
        <v>0</v>
      </c>
      <c r="F279" s="26">
        <f>SUM(店舗数一覧_2020!F299-店舗数一覧_2019!F279)</f>
        <v>3</v>
      </c>
      <c r="G279" s="26">
        <f>SUM(店舗数一覧_2020!G299-店舗数一覧_2019!G279)</f>
        <v>-1</v>
      </c>
      <c r="H279" s="26">
        <f t="shared" si="8"/>
        <v>19</v>
      </c>
      <c r="I279" s="26"/>
      <c r="J279" s="27">
        <f>IF((店舗数一覧_2019!C279=0),IF(店舗数一覧_2020!C299=0,"-","★"),(店舗数一覧_2020!C299/店舗数一覧_2019!C279)-1)</f>
        <v>3.333333333333333</v>
      </c>
      <c r="K279" s="27">
        <f>IF((店舗数一覧_2019!D279=0),IF(店舗数一覧_2020!D299=0,"-","★"),(店舗数一覧_2020!D299/店舗数一覧_2019!D279)-1)</f>
        <v>7</v>
      </c>
      <c r="L279" s="27" t="str">
        <f>IF((店舗数一覧_2019!E279=0),IF(店舗数一覧_2020!E299=0,"-","★"),(店舗数一覧_2020!E299/店舗数一覧_2019!E279)-1)</f>
        <v>-</v>
      </c>
      <c r="M279" s="27" t="str">
        <f>IF((店舗数一覧_2019!F279=0),IF(店舗数一覧_2020!F299=0,"-","★"),(店舗数一覧_2020!F299/店舗数一覧_2019!F279)-1)</f>
        <v>★</v>
      </c>
      <c r="N279" s="27">
        <f>IF((店舗数一覧_2019!G279=0),IF(店舗数一覧_2020!G299=0,"-","★"),(店舗数一覧_2020!G299/店舗数一覧_2019!G279)-1)</f>
        <v>-1</v>
      </c>
      <c r="O279" s="27">
        <f>IF((店舗数一覧_2019!H279=0),IF(店舗数一覧_2020!H299=0,"-","★"),(店舗数一覧_2020!H299/店舗数一覧_2019!H279)-1)</f>
        <v>3.8</v>
      </c>
      <c r="P279" s="26"/>
      <c r="Q279" s="26"/>
      <c r="R279" s="26"/>
      <c r="S279" s="26"/>
      <c r="T279" s="26"/>
      <c r="U279" s="26"/>
      <c r="V279" s="26"/>
      <c r="W279" s="26"/>
      <c r="X279" s="26"/>
    </row>
    <row r="280" spans="1:24">
      <c r="A280" s="19" t="s">
        <v>299</v>
      </c>
      <c r="B280" s="28" t="s">
        <v>401</v>
      </c>
      <c r="C280" s="26">
        <f>SUM(店舗数一覧_2020!C300-店舗数一覧_2019!C280)</f>
        <v>0</v>
      </c>
      <c r="D280" s="26">
        <f>SUM(店舗数一覧_2020!D300-店舗数一覧_2019!D280)</f>
        <v>-2</v>
      </c>
      <c r="E280" s="26">
        <f>SUM(店舗数一覧_2020!E300-店舗数一覧_2019!E280)</f>
        <v>0</v>
      </c>
      <c r="F280" s="26">
        <f>SUM(店舗数一覧_2020!F300-店舗数一覧_2019!F280)</f>
        <v>-2</v>
      </c>
      <c r="G280" s="26">
        <f>SUM(店舗数一覧_2020!G300-店舗数一覧_2019!G280)</f>
        <v>0</v>
      </c>
      <c r="H280" s="26">
        <f t="shared" si="8"/>
        <v>-4</v>
      </c>
      <c r="I280" s="26"/>
      <c r="J280" s="27">
        <f>IF((店舗数一覧_2019!C280=0),IF(店舗数一覧_2020!C300=0,"-","★"),(店舗数一覧_2020!C300/店舗数一覧_2019!C280)-1)</f>
        <v>0</v>
      </c>
      <c r="K280" s="27">
        <f>IF((店舗数一覧_2019!D280=0),IF(店舗数一覧_2020!D300=0,"-","★"),(店舗数一覧_2020!D300/店舗数一覧_2019!D280)-1)</f>
        <v>-0.5</v>
      </c>
      <c r="L280" s="27" t="str">
        <f>IF((店舗数一覧_2019!E280=0),IF(店舗数一覧_2020!E300=0,"-","★"),(店舗数一覧_2020!E300/店舗数一覧_2019!E280)-1)</f>
        <v>-</v>
      </c>
      <c r="M280" s="27">
        <f>IF((店舗数一覧_2019!F280=0),IF(店舗数一覧_2020!F300=0,"-","★"),(店舗数一覧_2020!F300/店舗数一覧_2019!F280)-1)</f>
        <v>-1</v>
      </c>
      <c r="N280" s="27" t="str">
        <f>IF((店舗数一覧_2019!G280=0),IF(店舗数一覧_2020!G300=0,"-","★"),(店舗数一覧_2020!G300/店舗数一覧_2019!G280)-1)</f>
        <v>-</v>
      </c>
      <c r="O280" s="27">
        <f>IF((店舗数一覧_2019!H280=0),IF(店舗数一覧_2020!H300=0,"-","★"),(店舗数一覧_2020!H300/店舗数一覧_2019!H280)-1)</f>
        <v>-0.5</v>
      </c>
      <c r="P280" s="26"/>
      <c r="Q280" s="26"/>
      <c r="R280" s="26"/>
      <c r="S280" s="26"/>
      <c r="T280" s="26"/>
      <c r="U280" s="26"/>
      <c r="V280" s="26"/>
      <c r="W280" s="26"/>
      <c r="X280" s="26"/>
    </row>
    <row r="281" spans="1:24">
      <c r="A281" s="19" t="s">
        <v>299</v>
      </c>
      <c r="B281" s="20" t="s">
        <v>328</v>
      </c>
      <c r="C281" s="26">
        <f>SUM(店舗数一覧_2020!C301-店舗数一覧_2019!C281)</f>
        <v>-3</v>
      </c>
      <c r="D281" s="26">
        <f>SUM(店舗数一覧_2020!D301-店舗数一覧_2019!D281)</f>
        <v>0</v>
      </c>
      <c r="E281" s="26">
        <f>SUM(店舗数一覧_2020!E301-店舗数一覧_2019!E281)</f>
        <v>1</v>
      </c>
      <c r="F281" s="26">
        <f>SUM(店舗数一覧_2020!F301-店舗数一覧_2019!F281)</f>
        <v>1</v>
      </c>
      <c r="G281" s="26">
        <f>SUM(店舗数一覧_2020!G301-店舗数一覧_2019!G281)</f>
        <v>-1</v>
      </c>
      <c r="H281" s="26">
        <f t="shared" si="8"/>
        <v>-2</v>
      </c>
      <c r="I281" s="26"/>
      <c r="J281" s="27">
        <f>IF((店舗数一覧_2019!C281=0),IF(店舗数一覧_2020!C301=0,"-","★"),(店舗数一覧_2020!C301/店舗数一覧_2019!C281)-1)</f>
        <v>-0.6</v>
      </c>
      <c r="K281" s="27">
        <f>IF((店舗数一覧_2019!D281=0),IF(店舗数一覧_2020!D301=0,"-","★"),(店舗数一覧_2020!D301/店舗数一覧_2019!D281)-1)</f>
        <v>0</v>
      </c>
      <c r="L281" s="27" t="str">
        <f>IF((店舗数一覧_2019!E281=0),IF(店舗数一覧_2020!E301=0,"-","★"),(店舗数一覧_2020!E301/店舗数一覧_2019!E281)-1)</f>
        <v>★</v>
      </c>
      <c r="M281" s="27">
        <f>IF((店舗数一覧_2019!F281=0),IF(店舗数一覧_2020!F301=0,"-","★"),(店舗数一覧_2020!F301/店舗数一覧_2019!F281)-1)</f>
        <v>1</v>
      </c>
      <c r="N281" s="27">
        <f>IF((店舗数一覧_2019!G281=0),IF(店舗数一覧_2020!G301=0,"-","★"),(店舗数一覧_2020!G301/店舗数一覧_2019!G281)-1)</f>
        <v>-1</v>
      </c>
      <c r="O281" s="27">
        <f>IF((店舗数一覧_2019!H281=0),IF(店舗数一覧_2020!H301=0,"-","★"),(店舗数一覧_2020!H301/店舗数一覧_2019!H281)-1)</f>
        <v>-0.18181818181818177</v>
      </c>
      <c r="P281" s="26"/>
      <c r="Q281" s="26"/>
      <c r="R281" s="26"/>
      <c r="S281" s="26"/>
      <c r="T281" s="26"/>
      <c r="U281" s="26"/>
      <c r="V281" s="26"/>
      <c r="W281" s="26"/>
      <c r="X281" s="26"/>
    </row>
    <row r="282" spans="1:24">
      <c r="A282" s="19" t="s">
        <v>299</v>
      </c>
      <c r="B282" s="20" t="s">
        <v>331</v>
      </c>
      <c r="C282" s="26">
        <f>SUM(店舗数一覧_2020!C302-店舗数一覧_2019!C282)</f>
        <v>38</v>
      </c>
      <c r="D282" s="26">
        <f>SUM(店舗数一覧_2020!D302-店舗数一覧_2019!D282)</f>
        <v>24</v>
      </c>
      <c r="E282" s="26">
        <f>SUM(店舗数一覧_2020!E302-店舗数一覧_2019!E282)</f>
        <v>3</v>
      </c>
      <c r="F282" s="26">
        <f>SUM(店舗数一覧_2020!F302-店舗数一覧_2019!F282)</f>
        <v>11</v>
      </c>
      <c r="G282" s="26">
        <f>SUM(店舗数一覧_2020!G302-店舗数一覧_2019!G282)</f>
        <v>2</v>
      </c>
      <c r="H282" s="26">
        <f t="shared" si="8"/>
        <v>78</v>
      </c>
      <c r="I282" s="26"/>
      <c r="J282" s="27">
        <f>IF((店舗数一覧_2019!C282=0),IF(店舗数一覧_2020!C302=0,"-","★"),(店舗数一覧_2020!C302/店舗数一覧_2019!C282)-1)</f>
        <v>19</v>
      </c>
      <c r="K282" s="27">
        <f>IF((店舗数一覧_2019!D282=0),IF(店舗数一覧_2020!D302=0,"-","★"),(店舗数一覧_2020!D302/店舗数一覧_2019!D282)-1)</f>
        <v>24</v>
      </c>
      <c r="L282" s="27">
        <f>IF((店舗数一覧_2019!E282=0),IF(店舗数一覧_2020!E302=0,"-","★"),(店舗数一覧_2020!E302/店舗数一覧_2019!E282)-1)</f>
        <v>3</v>
      </c>
      <c r="M282" s="27" t="str">
        <f>IF((店舗数一覧_2019!F282=0),IF(店舗数一覧_2020!F302=0,"-","★"),(店舗数一覧_2020!F302/店舗数一覧_2019!F282)-1)</f>
        <v>★</v>
      </c>
      <c r="N282" s="27" t="str">
        <f>IF((店舗数一覧_2019!G282=0),IF(店舗数一覧_2020!G302=0,"-","★"),(店舗数一覧_2020!G302/店舗数一覧_2019!G282)-1)</f>
        <v>★</v>
      </c>
      <c r="O282" s="27">
        <f>IF((店舗数一覧_2019!H282=0),IF(店舗数一覧_2020!H302=0,"-","★"),(店舗数一覧_2020!H302/店舗数一覧_2019!H282)-1)</f>
        <v>19.5</v>
      </c>
      <c r="P282" s="26"/>
      <c r="Q282" s="26"/>
      <c r="R282" s="26"/>
      <c r="S282" s="26"/>
      <c r="T282" s="26"/>
      <c r="U282" s="26"/>
      <c r="V282" s="26"/>
      <c r="W282" s="26"/>
      <c r="X282" s="26"/>
    </row>
    <row r="283" spans="1:24">
      <c r="A283" s="19" t="s">
        <v>299</v>
      </c>
      <c r="B283" s="25" t="s">
        <v>323</v>
      </c>
      <c r="C283" s="26">
        <f>SUM(店舗数一覧_2020!C303-店舗数一覧_2019!C283)</f>
        <v>14</v>
      </c>
      <c r="D283" s="26">
        <f>SUM(店舗数一覧_2020!D303-店舗数一覧_2019!D283)</f>
        <v>4</v>
      </c>
      <c r="E283" s="26">
        <f>SUM(店舗数一覧_2020!E303-店舗数一覧_2019!E283)</f>
        <v>0</v>
      </c>
      <c r="F283" s="26">
        <f>SUM(店舗数一覧_2020!F303-店舗数一覧_2019!F283)</f>
        <v>3</v>
      </c>
      <c r="G283" s="26">
        <f>SUM(店舗数一覧_2020!G303-店舗数一覧_2019!G283)</f>
        <v>1</v>
      </c>
      <c r="H283" s="26">
        <f t="shared" si="8"/>
        <v>22</v>
      </c>
      <c r="I283" s="26"/>
      <c r="J283" s="27">
        <f>IF((店舗数一覧_2019!C283=0),IF(店舗数一覧_2020!C303=0,"-","★"),(店舗数一覧_2020!C303/店舗数一覧_2019!C283)-1)</f>
        <v>14</v>
      </c>
      <c r="K283" s="27">
        <f>IF((店舗数一覧_2019!D283=0),IF(店舗数一覧_2020!D303=0,"-","★"),(店舗数一覧_2020!D303/店舗数一覧_2019!D283)-1)</f>
        <v>4</v>
      </c>
      <c r="L283" s="27" t="str">
        <f>IF((店舗数一覧_2019!E283=0),IF(店舗数一覧_2020!E303=0,"-","★"),(店舗数一覧_2020!E303/店舗数一覧_2019!E283)-1)</f>
        <v>-</v>
      </c>
      <c r="M283" s="27" t="str">
        <f>IF((店舗数一覧_2019!F283=0),IF(店舗数一覧_2020!F303=0,"-","★"),(店舗数一覧_2020!F303/店舗数一覧_2019!F283)-1)</f>
        <v>★</v>
      </c>
      <c r="N283" s="27" t="str">
        <f>IF((店舗数一覧_2019!G283=0),IF(店舗数一覧_2020!G303=0,"-","★"),(店舗数一覧_2020!G303/店舗数一覧_2019!G283)-1)</f>
        <v>★</v>
      </c>
      <c r="O283" s="27">
        <f>IF((店舗数一覧_2019!H283=0),IF(店舗数一覧_2020!H303=0,"-","★"),(店舗数一覧_2020!H303/店舗数一覧_2019!H283)-1)</f>
        <v>11</v>
      </c>
      <c r="P283" s="26"/>
      <c r="Q283" s="26"/>
      <c r="R283" s="26"/>
      <c r="S283" s="26"/>
      <c r="T283" s="26"/>
      <c r="U283" s="26"/>
      <c r="V283" s="26"/>
      <c r="W283" s="26"/>
      <c r="X283" s="26"/>
    </row>
    <row r="284" spans="1:24">
      <c r="A284" s="19" t="s">
        <v>299</v>
      </c>
      <c r="B284" s="20" t="s">
        <v>303</v>
      </c>
      <c r="C284" s="26">
        <f>SUM(店舗数一覧_2020!C304-店舗数一覧_2019!C284)</f>
        <v>-9</v>
      </c>
      <c r="D284" s="26">
        <f>SUM(店舗数一覧_2020!D304-店舗数一覧_2019!D284)</f>
        <v>-5</v>
      </c>
      <c r="E284" s="26">
        <f>SUM(店舗数一覧_2020!E304-店舗数一覧_2019!E284)</f>
        <v>0</v>
      </c>
      <c r="F284" s="26">
        <f>SUM(店舗数一覧_2020!F304-店舗数一覧_2019!F284)</f>
        <v>-2</v>
      </c>
      <c r="G284" s="26">
        <f>SUM(店舗数一覧_2020!G304-店舗数一覧_2019!G284)</f>
        <v>1</v>
      </c>
      <c r="H284" s="26">
        <f t="shared" ref="H284:H315" si="9">SUM(C284:G284)</f>
        <v>-15</v>
      </c>
      <c r="I284" s="26"/>
      <c r="J284" s="27">
        <f>IF((店舗数一覧_2019!C284=0),IF(店舗数一覧_2020!C304=0,"-","★"),(店舗数一覧_2020!C304/店舗数一覧_2019!C284)-1)</f>
        <v>-0.69230769230769229</v>
      </c>
      <c r="K284" s="27">
        <f>IF((店舗数一覧_2019!D284=0),IF(店舗数一覧_2020!D304=0,"-","★"),(店舗数一覧_2020!D304/店舗数一覧_2019!D284)-1)</f>
        <v>-0.7142857142857143</v>
      </c>
      <c r="L284" s="27" t="str">
        <f>IF((店舗数一覧_2019!E284=0),IF(店舗数一覧_2020!E304=0,"-","★"),(店舗数一覧_2020!E304/店舗数一覧_2019!E284)-1)</f>
        <v>-</v>
      </c>
      <c r="M284" s="27">
        <f>IF((店舗数一覧_2019!F284=0),IF(店舗数一覧_2020!F304=0,"-","★"),(店舗数一覧_2020!F304/店舗数一覧_2019!F284)-1)</f>
        <v>-0.66666666666666674</v>
      </c>
      <c r="N284" s="27" t="str">
        <f>IF((店舗数一覧_2019!G284=0),IF(店舗数一覧_2020!G304=0,"-","★"),(店舗数一覧_2020!G304/店舗数一覧_2019!G284)-1)</f>
        <v>★</v>
      </c>
      <c r="O284" s="27">
        <f>IF((店舗数一覧_2019!H284=0),IF(店舗数一覧_2020!H304=0,"-","★"),(店舗数一覧_2020!H304/店舗数一覧_2019!H284)-1)</f>
        <v>-0.65217391304347827</v>
      </c>
      <c r="P284" s="26"/>
      <c r="Q284" s="26"/>
      <c r="R284" s="26"/>
      <c r="S284" s="26"/>
      <c r="T284" s="26"/>
      <c r="U284" s="26"/>
      <c r="V284" s="26"/>
      <c r="W284" s="26"/>
      <c r="X284" s="26"/>
    </row>
    <row r="285" spans="1:24">
      <c r="A285" s="19" t="s">
        <v>299</v>
      </c>
      <c r="B285" s="20" t="s">
        <v>324</v>
      </c>
      <c r="C285" s="26">
        <f>SUM(店舗数一覧_2020!C305-店舗数一覧_2019!C285)</f>
        <v>-7</v>
      </c>
      <c r="D285" s="26">
        <f>SUM(店舗数一覧_2020!D305-店舗数一覧_2019!D285)</f>
        <v>0</v>
      </c>
      <c r="E285" s="26">
        <f>SUM(店舗数一覧_2020!E305-店舗数一覧_2019!E285)</f>
        <v>-1</v>
      </c>
      <c r="F285" s="26">
        <f>SUM(店舗数一覧_2020!F305-店舗数一覧_2019!F285)</f>
        <v>-1</v>
      </c>
      <c r="G285" s="26">
        <f>SUM(店舗数一覧_2020!G305-店舗数一覧_2019!G285)</f>
        <v>0</v>
      </c>
      <c r="H285" s="26">
        <f t="shared" si="9"/>
        <v>-9</v>
      </c>
      <c r="I285" s="26"/>
      <c r="J285" s="27">
        <f>IF((店舗数一覧_2019!C285=0),IF(店舗数一覧_2020!C305=0,"-","★"),(店舗数一覧_2020!C305/店舗数一覧_2019!C285)-1)</f>
        <v>-0.875</v>
      </c>
      <c r="K285" s="27">
        <f>IF((店舗数一覧_2019!D285=0),IF(店舗数一覧_2020!D305=0,"-","★"),(店舗数一覧_2020!D305/店舗数一覧_2019!D285)-1)</f>
        <v>0</v>
      </c>
      <c r="L285" s="27">
        <f>IF((店舗数一覧_2019!E285=0),IF(店舗数一覧_2020!E305=0,"-","★"),(店舗数一覧_2020!E305/店舗数一覧_2019!E285)-1)</f>
        <v>-1</v>
      </c>
      <c r="M285" s="27">
        <f>IF((店舗数一覧_2019!F285=0),IF(店舗数一覧_2020!F305=0,"-","★"),(店舗数一覧_2020!F305/店舗数一覧_2019!F285)-1)</f>
        <v>-1</v>
      </c>
      <c r="N285" s="27" t="str">
        <f>IF((店舗数一覧_2019!G285=0),IF(店舗数一覧_2020!G305=0,"-","★"),(店舗数一覧_2020!G305/店舗数一覧_2019!G285)-1)</f>
        <v>-</v>
      </c>
      <c r="O285" s="27">
        <f>IF((店舗数一覧_2019!H285=0),IF(店舗数一覧_2020!H305=0,"-","★"),(店舗数一覧_2020!H305/店舗数一覧_2019!H285)-1)</f>
        <v>-0.81818181818181812</v>
      </c>
      <c r="P285" s="26"/>
      <c r="Q285" s="26"/>
      <c r="R285" s="26"/>
      <c r="S285" s="26"/>
      <c r="T285" s="26"/>
      <c r="U285" s="26"/>
      <c r="V285" s="26"/>
      <c r="W285" s="26"/>
      <c r="X285" s="26"/>
    </row>
    <row r="286" spans="1:24">
      <c r="A286" s="19" t="s">
        <v>299</v>
      </c>
      <c r="B286" s="20" t="s">
        <v>318</v>
      </c>
      <c r="C286" s="26">
        <f>SUM(店舗数一覧_2020!C306-店舗数一覧_2019!C286)</f>
        <v>-10</v>
      </c>
      <c r="D286" s="26">
        <f>SUM(店舗数一覧_2020!D306-店舗数一覧_2019!D286)</f>
        <v>-4</v>
      </c>
      <c r="E286" s="26">
        <f>SUM(店舗数一覧_2020!E306-店舗数一覧_2019!E286)</f>
        <v>-2</v>
      </c>
      <c r="F286" s="26">
        <f>SUM(店舗数一覧_2020!F306-店舗数一覧_2019!F286)</f>
        <v>-2</v>
      </c>
      <c r="G286" s="26">
        <f>SUM(店舗数一覧_2020!G306-店舗数一覧_2019!G286)</f>
        <v>0</v>
      </c>
      <c r="H286" s="26">
        <f t="shared" si="9"/>
        <v>-18</v>
      </c>
      <c r="I286" s="26"/>
      <c r="J286" s="27">
        <f>IF((店舗数一覧_2019!C286=0),IF(店舗数一覧_2020!C306=0,"-","★"),(店舗数一覧_2020!C306/店舗数一覧_2019!C286)-1)</f>
        <v>-0.90909090909090906</v>
      </c>
      <c r="K286" s="27">
        <f>IF((店舗数一覧_2019!D286=0),IF(店舗数一覧_2020!D306=0,"-","★"),(店舗数一覧_2020!D306/店舗数一覧_2019!D286)-1)</f>
        <v>-1</v>
      </c>
      <c r="L286" s="27">
        <f>IF((店舗数一覧_2019!E286=0),IF(店舗数一覧_2020!E306=0,"-","★"),(店舗数一覧_2020!E306/店舗数一覧_2019!E286)-1)</f>
        <v>-1</v>
      </c>
      <c r="M286" s="27">
        <f>IF((店舗数一覧_2019!F286=0),IF(店舗数一覧_2020!F306=0,"-","★"),(店舗数一覧_2020!F306/店舗数一覧_2019!F286)-1)</f>
        <v>-1</v>
      </c>
      <c r="N286" s="27" t="str">
        <f>IF((店舗数一覧_2019!G286=0),IF(店舗数一覧_2020!G306=0,"-","★"),(店舗数一覧_2020!G306/店舗数一覧_2019!G286)-1)</f>
        <v>-</v>
      </c>
      <c r="O286" s="27">
        <f>IF((店舗数一覧_2019!H286=0),IF(店舗数一覧_2020!H306=0,"-","★"),(店舗数一覧_2020!H306/店舗数一覧_2019!H286)-1)</f>
        <v>-0.94736842105263164</v>
      </c>
      <c r="P286" s="26"/>
      <c r="Q286" s="26"/>
      <c r="R286" s="26"/>
      <c r="S286" s="26"/>
      <c r="T286" s="26"/>
      <c r="U286" s="26"/>
      <c r="V286" s="26"/>
      <c r="W286" s="26"/>
      <c r="X286" s="26"/>
    </row>
    <row r="287" spans="1:24">
      <c r="A287" s="19" t="s">
        <v>299</v>
      </c>
      <c r="B287" s="20" t="s">
        <v>325</v>
      </c>
      <c r="C287" s="26">
        <f>SUM(店舗数一覧_2020!C307-店舗数一覧_2019!C287)</f>
        <v>-4</v>
      </c>
      <c r="D287" s="26">
        <f>SUM(店舗数一覧_2020!D307-店舗数一覧_2019!D287)</f>
        <v>-1</v>
      </c>
      <c r="E287" s="26">
        <f>SUM(店舗数一覧_2020!E307-店舗数一覧_2019!E287)</f>
        <v>0</v>
      </c>
      <c r="F287" s="26">
        <f>SUM(店舗数一覧_2020!F307-店舗数一覧_2019!F287)</f>
        <v>-1</v>
      </c>
      <c r="G287" s="26">
        <f>SUM(店舗数一覧_2020!G307-店舗数一覧_2019!G287)</f>
        <v>0</v>
      </c>
      <c r="H287" s="26">
        <f t="shared" si="9"/>
        <v>-6</v>
      </c>
      <c r="I287" s="26"/>
      <c r="J287" s="27">
        <f>IF((店舗数一覧_2019!C287=0),IF(店舗数一覧_2020!C307=0,"-","★"),(店舗数一覧_2020!C307/店舗数一覧_2019!C287)-1)</f>
        <v>-1</v>
      </c>
      <c r="K287" s="27">
        <f>IF((店舗数一覧_2019!D287=0),IF(店舗数一覧_2020!D307=0,"-","★"),(店舗数一覧_2020!D307/店舗数一覧_2019!D287)-1)</f>
        <v>-1</v>
      </c>
      <c r="L287" s="27" t="str">
        <f>IF((店舗数一覧_2019!E287=0),IF(店舗数一覧_2020!E307=0,"-","★"),(店舗数一覧_2020!E307/店舗数一覧_2019!E287)-1)</f>
        <v>-</v>
      </c>
      <c r="M287" s="27">
        <f>IF((店舗数一覧_2019!F287=0),IF(店舗数一覧_2020!F307=0,"-","★"),(店舗数一覧_2020!F307/店舗数一覧_2019!F287)-1)</f>
        <v>-1</v>
      </c>
      <c r="N287" s="27" t="str">
        <f>IF((店舗数一覧_2019!G287=0),IF(店舗数一覧_2020!G307=0,"-","★"),(店舗数一覧_2020!G307/店舗数一覧_2019!G287)-1)</f>
        <v>-</v>
      </c>
      <c r="O287" s="27">
        <f>IF((店舗数一覧_2019!H287=0),IF(店舗数一覧_2020!H307=0,"-","★"),(店舗数一覧_2020!H307/店舗数一覧_2019!H287)-1)</f>
        <v>-1</v>
      </c>
      <c r="P287" s="26"/>
      <c r="Q287" s="26"/>
      <c r="R287" s="26"/>
      <c r="S287" s="26"/>
      <c r="T287" s="26"/>
      <c r="U287" s="26"/>
      <c r="V287" s="26"/>
      <c r="W287" s="26"/>
      <c r="X287" s="26"/>
    </row>
    <row r="288" spans="1:24">
      <c r="A288" s="19" t="s">
        <v>299</v>
      </c>
      <c r="B288" s="28" t="s">
        <v>332</v>
      </c>
      <c r="C288" s="26">
        <f>SUM(店舗数一覧_2020!C308-店舗数一覧_2019!C288)</f>
        <v>8</v>
      </c>
      <c r="D288" s="26">
        <f>SUM(店舗数一覧_2020!D308-店舗数一覧_2019!D288)</f>
        <v>7</v>
      </c>
      <c r="E288" s="26">
        <f>SUM(店舗数一覧_2020!E308-店舗数一覧_2019!E288)</f>
        <v>0</v>
      </c>
      <c r="F288" s="26">
        <f>SUM(店舗数一覧_2020!F308-店舗数一覧_2019!F288)</f>
        <v>3</v>
      </c>
      <c r="G288" s="26">
        <f>SUM(店舗数一覧_2020!G308-店舗数一覧_2019!G288)</f>
        <v>1</v>
      </c>
      <c r="H288" s="26">
        <f t="shared" si="9"/>
        <v>19</v>
      </c>
      <c r="I288" s="26"/>
      <c r="J288" s="27" t="str">
        <f>IF((店舗数一覧_2019!C288=0),IF(店舗数一覧_2020!C308=0,"-","★"),(店舗数一覧_2020!C308/店舗数一覧_2019!C288)-1)</f>
        <v>★</v>
      </c>
      <c r="K288" s="27">
        <f>IF((店舗数一覧_2019!D288=0),IF(店舗数一覧_2020!D308=0,"-","★"),(店舗数一覧_2020!D308/店舗数一覧_2019!D288)-1)</f>
        <v>7</v>
      </c>
      <c r="L288" s="27" t="str">
        <f>IF((店舗数一覧_2019!E288=0),IF(店舗数一覧_2020!E308=0,"-","★"),(店舗数一覧_2020!E308/店舗数一覧_2019!E288)-1)</f>
        <v>-</v>
      </c>
      <c r="M288" s="27" t="str">
        <f>IF((店舗数一覧_2019!F288=0),IF(店舗数一覧_2020!F308=0,"-","★"),(店舗数一覧_2020!F308/店舗数一覧_2019!F288)-1)</f>
        <v>★</v>
      </c>
      <c r="N288" s="27" t="str">
        <f>IF((店舗数一覧_2019!G288=0),IF(店舗数一覧_2020!G308=0,"-","★"),(店舗数一覧_2020!G308/店舗数一覧_2019!G288)-1)</f>
        <v>★</v>
      </c>
      <c r="O288" s="27">
        <f>IF((店舗数一覧_2019!H288=0),IF(店舗数一覧_2020!H308=0,"-","★"),(店舗数一覧_2020!H308/店舗数一覧_2019!H288)-1)</f>
        <v>19</v>
      </c>
      <c r="P288" s="26"/>
      <c r="Q288" s="26"/>
      <c r="R288" s="26"/>
      <c r="S288" s="26"/>
      <c r="T288" s="26"/>
      <c r="U288" s="26"/>
      <c r="V288" s="26"/>
      <c r="W288" s="26"/>
      <c r="X288" s="26"/>
    </row>
    <row r="289" spans="1:24">
      <c r="A289" s="19" t="s">
        <v>299</v>
      </c>
      <c r="B289" s="25" t="s">
        <v>309</v>
      </c>
      <c r="C289" s="26">
        <f>SUM(店舗数一覧_2020!C309-店舗数一覧_2019!C289)</f>
        <v>3</v>
      </c>
      <c r="D289" s="26">
        <f>SUM(店舗数一覧_2020!D309-店舗数一覧_2019!D289)</f>
        <v>4</v>
      </c>
      <c r="E289" s="26">
        <f>SUM(店舗数一覧_2020!E309-店舗数一覧_2019!E289)</f>
        <v>0</v>
      </c>
      <c r="F289" s="26">
        <f>SUM(店舗数一覧_2020!F309-店舗数一覧_2019!F289)</f>
        <v>0</v>
      </c>
      <c r="G289" s="26">
        <f>SUM(店舗数一覧_2020!G309-店舗数一覧_2019!G289)</f>
        <v>0</v>
      </c>
      <c r="H289" s="26">
        <f t="shared" si="9"/>
        <v>7</v>
      </c>
      <c r="I289" s="26"/>
      <c r="J289" s="27">
        <f>IF((店舗数一覧_2019!C289=0),IF(店舗数一覧_2020!C309=0,"-","★"),(店舗数一覧_2020!C309/店舗数一覧_2019!C289)-1)</f>
        <v>3</v>
      </c>
      <c r="K289" s="27">
        <f>IF((店舗数一覧_2019!D289=0),IF(店舗数一覧_2020!D309=0,"-","★"),(店舗数一覧_2020!D309/店舗数一覧_2019!D289)-1)</f>
        <v>4</v>
      </c>
      <c r="L289" s="27" t="str">
        <f>IF((店舗数一覧_2019!E289=0),IF(店舗数一覧_2020!E309=0,"-","★"),(店舗数一覧_2020!E309/店舗数一覧_2019!E289)-1)</f>
        <v>-</v>
      </c>
      <c r="M289" s="27" t="str">
        <f>IF((店舗数一覧_2019!F289=0),IF(店舗数一覧_2020!F309=0,"-","★"),(店舗数一覧_2020!F309/店舗数一覧_2019!F289)-1)</f>
        <v>-</v>
      </c>
      <c r="N289" s="27" t="str">
        <f>IF((店舗数一覧_2019!G289=0),IF(店舗数一覧_2020!G309=0,"-","★"),(店舗数一覧_2020!G309/店舗数一覧_2019!G289)-1)</f>
        <v>-</v>
      </c>
      <c r="O289" s="27">
        <f>IF((店舗数一覧_2019!H289=0),IF(店舗数一覧_2020!H309=0,"-","★"),(店舗数一覧_2020!H309/店舗数一覧_2019!H289)-1)</f>
        <v>3.5</v>
      </c>
      <c r="P289" s="26"/>
      <c r="Q289" s="26"/>
      <c r="R289" s="26"/>
      <c r="S289" s="26"/>
      <c r="T289" s="26"/>
      <c r="U289" s="26"/>
      <c r="V289" s="26"/>
      <c r="W289" s="26"/>
      <c r="X289" s="26"/>
    </row>
    <row r="290" spans="1:24">
      <c r="A290" s="19" t="s">
        <v>299</v>
      </c>
      <c r="B290" s="25" t="s">
        <v>304</v>
      </c>
      <c r="C290" s="26">
        <f>SUM(店舗数一覧_2020!C310-店舗数一覧_2019!C290)</f>
        <v>3</v>
      </c>
      <c r="D290" s="26">
        <f>SUM(店舗数一覧_2020!D310-店舗数一覧_2019!D290)</f>
        <v>-1</v>
      </c>
      <c r="E290" s="26">
        <f>SUM(店舗数一覧_2020!E310-店舗数一覧_2019!E290)</f>
        <v>0</v>
      </c>
      <c r="F290" s="26">
        <f>SUM(店舗数一覧_2020!F310-店舗数一覧_2019!F290)</f>
        <v>0</v>
      </c>
      <c r="G290" s="26">
        <f>SUM(店舗数一覧_2020!G310-店舗数一覧_2019!G290)</f>
        <v>0</v>
      </c>
      <c r="H290" s="26">
        <f t="shared" si="9"/>
        <v>2</v>
      </c>
      <c r="I290" s="26"/>
      <c r="J290" s="27">
        <f>IF((店舗数一覧_2019!C290=0),IF(店舗数一覧_2020!C310=0,"-","★"),(店舗数一覧_2020!C310/店舗数一覧_2019!C290)-1)</f>
        <v>1.5</v>
      </c>
      <c r="K290" s="27">
        <f>IF((店舗数一覧_2019!D290=0),IF(店舗数一覧_2020!D310=0,"-","★"),(店舗数一覧_2020!D310/店舗数一覧_2019!D290)-1)</f>
        <v>-0.5</v>
      </c>
      <c r="L290" s="27" t="str">
        <f>IF((店舗数一覧_2019!E290=0),IF(店舗数一覧_2020!E310=0,"-","★"),(店舗数一覧_2020!E310/店舗数一覧_2019!E290)-1)</f>
        <v>-</v>
      </c>
      <c r="M290" s="27" t="str">
        <f>IF((店舗数一覧_2019!F290=0),IF(店舗数一覧_2020!F310=0,"-","★"),(店舗数一覧_2020!F310/店舗数一覧_2019!F290)-1)</f>
        <v>-</v>
      </c>
      <c r="N290" s="27" t="str">
        <f>IF((店舗数一覧_2019!G290=0),IF(店舗数一覧_2020!G310=0,"-","★"),(店舗数一覧_2020!G310/店舗数一覧_2019!G290)-1)</f>
        <v>-</v>
      </c>
      <c r="O290" s="27">
        <f>IF((店舗数一覧_2019!H290=0),IF(店舗数一覧_2020!H310=0,"-","★"),(店舗数一覧_2020!H310/店舗数一覧_2019!H290)-1)</f>
        <v>0.5</v>
      </c>
      <c r="P290" s="26"/>
      <c r="Q290" s="26"/>
      <c r="R290" s="26"/>
      <c r="S290" s="26"/>
      <c r="T290" s="26"/>
      <c r="U290" s="26"/>
      <c r="V290" s="26"/>
      <c r="W290" s="26"/>
      <c r="X290" s="26"/>
    </row>
    <row r="291" spans="1:24">
      <c r="A291" s="19" t="s">
        <v>299</v>
      </c>
      <c r="B291" s="20" t="s">
        <v>315</v>
      </c>
      <c r="C291" s="26">
        <f>SUM(店舗数一覧_2020!C311-店舗数一覧_2019!C291)</f>
        <v>0</v>
      </c>
      <c r="D291" s="26">
        <f>SUM(店舗数一覧_2020!D311-店舗数一覧_2019!D291)</f>
        <v>0</v>
      </c>
      <c r="E291" s="26">
        <f>SUM(店舗数一覧_2020!E311-店舗数一覧_2019!E291)</f>
        <v>0</v>
      </c>
      <c r="F291" s="26">
        <f>SUM(店舗数一覧_2020!F311-店舗数一覧_2019!F291)</f>
        <v>0</v>
      </c>
      <c r="G291" s="26">
        <f>SUM(店舗数一覧_2020!G311-店舗数一覧_2019!G291)</f>
        <v>0</v>
      </c>
      <c r="H291" s="26">
        <f t="shared" si="9"/>
        <v>0</v>
      </c>
      <c r="I291" s="26"/>
      <c r="J291" s="27">
        <f>IF((店舗数一覧_2019!C291=0),IF(店舗数一覧_2020!C311=0,"-","★"),(店舗数一覧_2020!C311/店舗数一覧_2019!C291)-1)</f>
        <v>0</v>
      </c>
      <c r="K291" s="27">
        <f>IF((店舗数一覧_2019!D291=0),IF(店舗数一覧_2020!D311=0,"-","★"),(店舗数一覧_2020!D311/店舗数一覧_2019!D291)-1)</f>
        <v>0</v>
      </c>
      <c r="L291" s="27" t="str">
        <f>IF((店舗数一覧_2019!E291=0),IF(店舗数一覧_2020!E311=0,"-","★"),(店舗数一覧_2020!E311/店舗数一覧_2019!E291)-1)</f>
        <v>-</v>
      </c>
      <c r="M291" s="27">
        <f>IF((店舗数一覧_2019!F291=0),IF(店舗数一覧_2020!F311=0,"-","★"),(店舗数一覧_2020!F311/店舗数一覧_2019!F291)-1)</f>
        <v>0</v>
      </c>
      <c r="N291" s="27" t="str">
        <f>IF((店舗数一覧_2019!G291=0),IF(店舗数一覧_2020!G311=0,"-","★"),(店舗数一覧_2020!G311/店舗数一覧_2019!G291)-1)</f>
        <v>-</v>
      </c>
      <c r="O291" s="27">
        <f>IF((店舗数一覧_2019!H291=0),IF(店舗数一覧_2020!H311=0,"-","★"),(店舗数一覧_2020!H311/店舗数一覧_2019!H291)-1)</f>
        <v>0</v>
      </c>
      <c r="P291" s="26"/>
      <c r="Q291" s="26"/>
      <c r="R291" s="26"/>
      <c r="S291" s="26"/>
      <c r="T291" s="26"/>
      <c r="U291" s="26"/>
      <c r="V291" s="26"/>
      <c r="W291" s="26"/>
      <c r="X291" s="26"/>
    </row>
    <row r="292" spans="1:24">
      <c r="A292" s="19" t="s">
        <v>299</v>
      </c>
      <c r="B292" s="20" t="s">
        <v>312</v>
      </c>
      <c r="C292" s="26">
        <f>SUM(店舗数一覧_2020!C312-店舗数一覧_2019!C292)</f>
        <v>-8</v>
      </c>
      <c r="D292" s="26">
        <f>SUM(店舗数一覧_2020!D312-店舗数一覧_2019!D292)</f>
        <v>-7</v>
      </c>
      <c r="E292" s="26">
        <f>SUM(店舗数一覧_2020!E312-店舗数一覧_2019!E292)</f>
        <v>-1</v>
      </c>
      <c r="F292" s="26">
        <f>SUM(店舗数一覧_2020!F312-店舗数一覧_2019!F292)</f>
        <v>-3</v>
      </c>
      <c r="G292" s="26">
        <f>SUM(店舗数一覧_2020!G312-店舗数一覧_2019!G292)</f>
        <v>-1</v>
      </c>
      <c r="H292" s="26">
        <f t="shared" si="9"/>
        <v>-20</v>
      </c>
      <c r="I292" s="26"/>
      <c r="J292" s="27">
        <f>IF((店舗数一覧_2019!C292=0),IF(店舗数一覧_2020!C312=0,"-","★"),(店舗数一覧_2020!C312/店舗数一覧_2019!C292)-1)</f>
        <v>-1</v>
      </c>
      <c r="K292" s="27">
        <f>IF((店舗数一覧_2019!D292=0),IF(店舗数一覧_2020!D312=0,"-","★"),(店舗数一覧_2020!D312/店舗数一覧_2019!D292)-1)</f>
        <v>-1</v>
      </c>
      <c r="L292" s="27">
        <f>IF((店舗数一覧_2019!E292=0),IF(店舗数一覧_2020!E312=0,"-","★"),(店舗数一覧_2020!E312/店舗数一覧_2019!E292)-1)</f>
        <v>-1</v>
      </c>
      <c r="M292" s="27">
        <f>IF((店舗数一覧_2019!F292=0),IF(店舗数一覧_2020!F312=0,"-","★"),(店舗数一覧_2020!F312/店舗数一覧_2019!F292)-1)</f>
        <v>-1</v>
      </c>
      <c r="N292" s="27">
        <f>IF((店舗数一覧_2019!G292=0),IF(店舗数一覧_2020!G312=0,"-","★"),(店舗数一覧_2020!G312/店舗数一覧_2019!G292)-1)</f>
        <v>-1</v>
      </c>
      <c r="O292" s="27">
        <f>IF((店舗数一覧_2019!H292=0),IF(店舗数一覧_2020!H312=0,"-","★"),(店舗数一覧_2020!H312/店舗数一覧_2019!H292)-1)</f>
        <v>-1</v>
      </c>
      <c r="P292" s="26"/>
      <c r="Q292" s="26"/>
      <c r="R292" s="26"/>
      <c r="S292" s="26"/>
      <c r="T292" s="26"/>
      <c r="U292" s="26"/>
      <c r="V292" s="26"/>
      <c r="W292" s="26"/>
      <c r="X292" s="26"/>
    </row>
    <row r="293" spans="1:24">
      <c r="A293" s="19" t="s">
        <v>299</v>
      </c>
      <c r="B293" s="20" t="s">
        <v>321</v>
      </c>
      <c r="C293" s="26">
        <f>SUM(店舗数一覧_2020!C313-店舗数一覧_2019!C293)</f>
        <v>-2</v>
      </c>
      <c r="D293" s="26">
        <f>SUM(店舗数一覧_2020!D313-店舗数一覧_2019!D293)</f>
        <v>0</v>
      </c>
      <c r="E293" s="26">
        <f>SUM(店舗数一覧_2020!E313-店舗数一覧_2019!E293)</f>
        <v>0</v>
      </c>
      <c r="F293" s="26">
        <f>SUM(店舗数一覧_2020!F313-店舗数一覧_2019!F293)</f>
        <v>0</v>
      </c>
      <c r="G293" s="26">
        <f>SUM(店舗数一覧_2020!G313-店舗数一覧_2019!G293)</f>
        <v>0</v>
      </c>
      <c r="H293" s="26">
        <f t="shared" si="9"/>
        <v>-2</v>
      </c>
      <c r="I293" s="26"/>
      <c r="J293" s="27">
        <f>IF((店舗数一覧_2019!C293=0),IF(店舗数一覧_2020!C313=0,"-","★"),(店舗数一覧_2020!C313/店舗数一覧_2019!C293)-1)</f>
        <v>-0.66666666666666674</v>
      </c>
      <c r="K293" s="27">
        <f>IF((店舗数一覧_2019!D293=0),IF(店舗数一覧_2020!D313=0,"-","★"),(店舗数一覧_2020!D313/店舗数一覧_2019!D293)-1)</f>
        <v>0</v>
      </c>
      <c r="L293" s="27" t="str">
        <f>IF((店舗数一覧_2019!E293=0),IF(店舗数一覧_2020!E313=0,"-","★"),(店舗数一覧_2020!E313/店舗数一覧_2019!E293)-1)</f>
        <v>-</v>
      </c>
      <c r="M293" s="27" t="str">
        <f>IF((店舗数一覧_2019!F293=0),IF(店舗数一覧_2020!F313=0,"-","★"),(店舗数一覧_2020!F313/店舗数一覧_2019!F293)-1)</f>
        <v>-</v>
      </c>
      <c r="N293" s="27" t="str">
        <f>IF((店舗数一覧_2019!G293=0),IF(店舗数一覧_2020!G313=0,"-","★"),(店舗数一覧_2020!G313/店舗数一覧_2019!G293)-1)</f>
        <v>-</v>
      </c>
      <c r="O293" s="27">
        <f>IF((店舗数一覧_2019!H293=0),IF(店舗数一覧_2020!H313=0,"-","★"),(店舗数一覧_2020!H313/店舗数一覧_2019!H293)-1)</f>
        <v>-0.5</v>
      </c>
      <c r="P293" s="26"/>
      <c r="Q293" s="26"/>
      <c r="R293" s="26"/>
      <c r="S293" s="26"/>
      <c r="T293" s="26"/>
      <c r="U293" s="26"/>
      <c r="V293" s="26"/>
      <c r="W293" s="26"/>
      <c r="X293" s="26"/>
    </row>
    <row r="294" spans="1:24">
      <c r="A294" s="19" t="s">
        <v>299</v>
      </c>
      <c r="B294" s="20" t="s">
        <v>302</v>
      </c>
      <c r="C294" s="26">
        <f>SUM(店舗数一覧_2020!C314-店舗数一覧_2019!C294)</f>
        <v>8</v>
      </c>
      <c r="D294" s="26">
        <f>SUM(店舗数一覧_2020!D314-店舗数一覧_2019!D294)</f>
        <v>3</v>
      </c>
      <c r="E294" s="26">
        <f>SUM(店舗数一覧_2020!E314-店舗数一覧_2019!E294)</f>
        <v>2</v>
      </c>
      <c r="F294" s="26">
        <f>SUM(店舗数一覧_2020!F314-店舗数一覧_2019!F294)</f>
        <v>3</v>
      </c>
      <c r="G294" s="26">
        <f>SUM(店舗数一覧_2020!G314-店舗数一覧_2019!G294)</f>
        <v>0</v>
      </c>
      <c r="H294" s="26">
        <f t="shared" si="9"/>
        <v>16</v>
      </c>
      <c r="I294" s="26"/>
      <c r="J294" s="27">
        <f>IF((店舗数一覧_2019!C294=0),IF(店舗数一覧_2020!C314=0,"-","★"),(店舗数一覧_2020!C314/店舗数一覧_2019!C294)-1)</f>
        <v>2.6666666666666665</v>
      </c>
      <c r="K294" s="27">
        <f>IF((店舗数一覧_2019!D294=0),IF(店舗数一覧_2020!D314=0,"-","★"),(店舗数一覧_2020!D314/店舗数一覧_2019!D294)-1)</f>
        <v>3</v>
      </c>
      <c r="L294" s="27" t="str">
        <f>IF((店舗数一覧_2019!E294=0),IF(店舗数一覧_2020!E314=0,"-","★"),(店舗数一覧_2020!E314/店舗数一覧_2019!E294)-1)</f>
        <v>★</v>
      </c>
      <c r="M294" s="27" t="str">
        <f>IF((店舗数一覧_2019!F294=0),IF(店舗数一覧_2020!F314=0,"-","★"),(店舗数一覧_2020!F314/店舗数一覧_2019!F294)-1)</f>
        <v>★</v>
      </c>
      <c r="N294" s="27" t="str">
        <f>IF((店舗数一覧_2019!G294=0),IF(店舗数一覧_2020!G314=0,"-","★"),(店舗数一覧_2020!G314/店舗数一覧_2019!G294)-1)</f>
        <v>-</v>
      </c>
      <c r="O294" s="27">
        <f>IF((店舗数一覧_2019!H294=0),IF(店舗数一覧_2020!H314=0,"-","★"),(店舗数一覧_2020!H314/店舗数一覧_2019!H294)-1)</f>
        <v>4</v>
      </c>
      <c r="P294" s="26"/>
      <c r="Q294" s="26"/>
      <c r="R294" s="26"/>
      <c r="S294" s="26"/>
      <c r="T294" s="26"/>
      <c r="U294" s="26"/>
      <c r="V294" s="26"/>
      <c r="W294" s="26"/>
      <c r="X294" s="26"/>
    </row>
    <row r="295" spans="1:24">
      <c r="A295" s="19" t="s">
        <v>299</v>
      </c>
      <c r="B295" s="20" t="s">
        <v>308</v>
      </c>
      <c r="C295" s="26">
        <f>SUM(店舗数一覧_2020!C315-店舗数一覧_2019!C295)</f>
        <v>-4</v>
      </c>
      <c r="D295" s="26">
        <f>SUM(店舗数一覧_2020!D315-店舗数一覧_2019!D295)</f>
        <v>-2</v>
      </c>
      <c r="E295" s="26">
        <f>SUM(店舗数一覧_2020!E315-店舗数一覧_2019!E295)</f>
        <v>0</v>
      </c>
      <c r="F295" s="26">
        <f>SUM(店舗数一覧_2020!F315-店舗数一覧_2019!F295)</f>
        <v>0</v>
      </c>
      <c r="G295" s="26">
        <f>SUM(店舗数一覧_2020!G315-店舗数一覧_2019!G295)</f>
        <v>-1</v>
      </c>
      <c r="H295" s="26">
        <f t="shared" si="9"/>
        <v>-7</v>
      </c>
      <c r="I295" s="26"/>
      <c r="J295" s="27">
        <f>IF((店舗数一覧_2019!C295=0),IF(店舗数一覧_2020!C315=0,"-","★"),(店舗数一覧_2020!C315/店舗数一覧_2019!C295)-1)</f>
        <v>-1</v>
      </c>
      <c r="K295" s="27">
        <f>IF((店舗数一覧_2019!D295=0),IF(店舗数一覧_2020!D315=0,"-","★"),(店舗数一覧_2020!D315/店舗数一覧_2019!D295)-1)</f>
        <v>-1</v>
      </c>
      <c r="L295" s="27" t="str">
        <f>IF((店舗数一覧_2019!E295=0),IF(店舗数一覧_2020!E315=0,"-","★"),(店舗数一覧_2020!E315/店舗数一覧_2019!E295)-1)</f>
        <v>-</v>
      </c>
      <c r="M295" s="27" t="str">
        <f>IF((店舗数一覧_2019!F295=0),IF(店舗数一覧_2020!F315=0,"-","★"),(店舗数一覧_2020!F315/店舗数一覧_2019!F295)-1)</f>
        <v>-</v>
      </c>
      <c r="N295" s="27">
        <f>IF((店舗数一覧_2019!G295=0),IF(店舗数一覧_2020!G315=0,"-","★"),(店舗数一覧_2020!G315/店舗数一覧_2019!G295)-1)</f>
        <v>-1</v>
      </c>
      <c r="O295" s="27">
        <f>IF((店舗数一覧_2019!H295=0),IF(店舗数一覧_2020!H315=0,"-","★"),(店舗数一覧_2020!H315/店舗数一覧_2019!H295)-1)</f>
        <v>-1</v>
      </c>
      <c r="P295" s="26"/>
      <c r="Q295" s="26"/>
      <c r="R295" s="26"/>
      <c r="S295" s="26"/>
      <c r="T295" s="26"/>
      <c r="U295" s="26"/>
      <c r="V295" s="26"/>
      <c r="W295" s="26"/>
      <c r="X295" s="26"/>
    </row>
    <row r="296" spans="1:24">
      <c r="A296" s="19" t="s">
        <v>299</v>
      </c>
      <c r="B296" s="28" t="s">
        <v>313</v>
      </c>
      <c r="C296" s="26">
        <f>SUM(店舗数一覧_2020!C316-店舗数一覧_2019!C296)</f>
        <v>-4</v>
      </c>
      <c r="D296" s="26">
        <f>SUM(店舗数一覧_2020!D316-店舗数一覧_2019!D296)</f>
        <v>-4</v>
      </c>
      <c r="E296" s="26">
        <f>SUM(店舗数一覧_2020!E316-店舗数一覧_2019!E296)</f>
        <v>0</v>
      </c>
      <c r="F296" s="26">
        <f>SUM(店舗数一覧_2020!F316-店舗数一覧_2019!F296)</f>
        <v>0</v>
      </c>
      <c r="G296" s="26">
        <f>SUM(店舗数一覧_2020!G316-店舗数一覧_2019!G296)</f>
        <v>0</v>
      </c>
      <c r="H296" s="26">
        <f t="shared" si="9"/>
        <v>-8</v>
      </c>
      <c r="I296" s="26"/>
      <c r="J296" s="27">
        <f>IF((店舗数一覧_2019!C296=0),IF(店舗数一覧_2020!C316=0,"-","★"),(店舗数一覧_2020!C316/店舗数一覧_2019!C296)-1)</f>
        <v>-1</v>
      </c>
      <c r="K296" s="27">
        <f>IF((店舗数一覧_2019!D296=0),IF(店舗数一覧_2020!D316=0,"-","★"),(店舗数一覧_2020!D316/店舗数一覧_2019!D296)-1)</f>
        <v>-0.8</v>
      </c>
      <c r="L296" s="27" t="str">
        <f>IF((店舗数一覧_2019!E296=0),IF(店舗数一覧_2020!E316=0,"-","★"),(店舗数一覧_2020!E316/店舗数一覧_2019!E296)-1)</f>
        <v>-</v>
      </c>
      <c r="M296" s="27" t="str">
        <f>IF((店舗数一覧_2019!F296=0),IF(店舗数一覧_2020!F316=0,"-","★"),(店舗数一覧_2020!F316/店舗数一覧_2019!F296)-1)</f>
        <v>-</v>
      </c>
      <c r="N296" s="27" t="str">
        <f>IF((店舗数一覧_2019!G296=0),IF(店舗数一覧_2020!G316=0,"-","★"),(店舗数一覧_2020!G316/店舗数一覧_2019!G296)-1)</f>
        <v>-</v>
      </c>
      <c r="O296" s="27">
        <f>IF((店舗数一覧_2019!H296=0),IF(店舗数一覧_2020!H316=0,"-","★"),(店舗数一覧_2020!H316/店舗数一覧_2019!H296)-1)</f>
        <v>-0.88888888888888884</v>
      </c>
      <c r="P296" s="26"/>
      <c r="Q296" s="26"/>
      <c r="R296" s="26"/>
      <c r="S296" s="26"/>
      <c r="T296" s="26"/>
      <c r="U296" s="26"/>
      <c r="V296" s="26"/>
      <c r="W296" s="26"/>
      <c r="X296" s="26"/>
    </row>
    <row r="297" spans="1:24">
      <c r="A297" s="19" t="s">
        <v>299</v>
      </c>
      <c r="B297" s="20" t="s">
        <v>314</v>
      </c>
      <c r="C297" s="26">
        <f>SUM(店舗数一覧_2020!C317-店舗数一覧_2019!C297)</f>
        <v>-2</v>
      </c>
      <c r="D297" s="26">
        <f>SUM(店舗数一覧_2020!D317-店舗数一覧_2019!D297)</f>
        <v>0</v>
      </c>
      <c r="E297" s="26">
        <f>SUM(店舗数一覧_2020!E317-店舗数一覧_2019!E297)</f>
        <v>0</v>
      </c>
      <c r="F297" s="26">
        <f>SUM(店舗数一覧_2020!F317-店舗数一覧_2019!F297)</f>
        <v>0</v>
      </c>
      <c r="G297" s="26">
        <f>SUM(店舗数一覧_2020!G317-店舗数一覧_2019!G297)</f>
        <v>0</v>
      </c>
      <c r="H297" s="26">
        <f t="shared" si="9"/>
        <v>-2</v>
      </c>
      <c r="I297" s="26"/>
      <c r="J297" s="27">
        <f>IF((店舗数一覧_2019!C297=0),IF(店舗数一覧_2020!C317=0,"-","★"),(店舗数一覧_2020!C317/店舗数一覧_2019!C297)-1)</f>
        <v>-0.4</v>
      </c>
      <c r="K297" s="27">
        <f>IF((店舗数一覧_2019!D297=0),IF(店舗数一覧_2020!D317=0,"-","★"),(店舗数一覧_2020!D317/店舗数一覧_2019!D297)-1)</f>
        <v>0</v>
      </c>
      <c r="L297" s="27" t="str">
        <f>IF((店舗数一覧_2019!E297=0),IF(店舗数一覧_2020!E317=0,"-","★"),(店舗数一覧_2020!E317/店舗数一覧_2019!E297)-1)</f>
        <v>-</v>
      </c>
      <c r="M297" s="27" t="str">
        <f>IF((店舗数一覧_2019!F297=0),IF(店舗数一覧_2020!F317=0,"-","★"),(店舗数一覧_2020!F317/店舗数一覧_2019!F297)-1)</f>
        <v>-</v>
      </c>
      <c r="N297" s="27" t="str">
        <f>IF((店舗数一覧_2019!G297=0),IF(店舗数一覧_2020!G317=0,"-","★"),(店舗数一覧_2020!G317/店舗数一覧_2019!G297)-1)</f>
        <v>-</v>
      </c>
      <c r="O297" s="27">
        <f>IF((店舗数一覧_2019!H297=0),IF(店舗数一覧_2020!H317=0,"-","★"),(店舗数一覧_2020!H317/店舗数一覧_2019!H297)-1)</f>
        <v>-0.33333333333333337</v>
      </c>
      <c r="P297" s="26"/>
      <c r="Q297" s="26"/>
      <c r="R297" s="26"/>
      <c r="S297" s="26"/>
      <c r="T297" s="26"/>
      <c r="U297" s="26"/>
      <c r="V297" s="26"/>
      <c r="W297" s="26"/>
      <c r="X297" s="26"/>
    </row>
    <row r="298" spans="1:24">
      <c r="A298" s="19" t="s">
        <v>299</v>
      </c>
      <c r="B298" s="28" t="s">
        <v>320</v>
      </c>
      <c r="C298" s="26">
        <f>SUM(店舗数一覧_2020!C318-店舗数一覧_2019!C298)</f>
        <v>0</v>
      </c>
      <c r="D298" s="26">
        <f>SUM(店舗数一覧_2020!D318-店舗数一覧_2019!D298)</f>
        <v>-1</v>
      </c>
      <c r="E298" s="26">
        <f>SUM(店舗数一覧_2020!E318-店舗数一覧_2019!E298)</f>
        <v>0</v>
      </c>
      <c r="F298" s="26">
        <f>SUM(店舗数一覧_2020!F318-店舗数一覧_2019!F298)</f>
        <v>0</v>
      </c>
      <c r="G298" s="26">
        <f>SUM(店舗数一覧_2020!G318-店舗数一覧_2019!G298)</f>
        <v>0</v>
      </c>
      <c r="H298" s="26">
        <f t="shared" si="9"/>
        <v>-1</v>
      </c>
      <c r="I298" s="26"/>
      <c r="J298" s="27" t="str">
        <f>IF((店舗数一覧_2019!C298=0),IF(店舗数一覧_2020!C318=0,"-","★"),(店舗数一覧_2020!C318/店舗数一覧_2019!C298)-1)</f>
        <v>-</v>
      </c>
      <c r="K298" s="27">
        <f>IF((店舗数一覧_2019!D298=0),IF(店舗数一覧_2020!D318=0,"-","★"),(店舗数一覧_2020!D318/店舗数一覧_2019!D298)-1)</f>
        <v>-1</v>
      </c>
      <c r="L298" s="27" t="str">
        <f>IF((店舗数一覧_2019!E298=0),IF(店舗数一覧_2020!E318=0,"-","★"),(店舗数一覧_2020!E318/店舗数一覧_2019!E298)-1)</f>
        <v>-</v>
      </c>
      <c r="M298" s="27" t="str">
        <f>IF((店舗数一覧_2019!F298=0),IF(店舗数一覧_2020!F318=0,"-","★"),(店舗数一覧_2020!F318/店舗数一覧_2019!F298)-1)</f>
        <v>-</v>
      </c>
      <c r="N298" s="27" t="str">
        <f>IF((店舗数一覧_2019!G298=0),IF(店舗数一覧_2020!G318=0,"-","★"),(店舗数一覧_2020!G318/店舗数一覧_2019!G298)-1)</f>
        <v>-</v>
      </c>
      <c r="O298" s="27">
        <f>IF((店舗数一覧_2019!H298=0),IF(店舗数一覧_2020!H318=0,"-","★"),(店舗数一覧_2020!H318/店舗数一覧_2019!H298)-1)</f>
        <v>-1</v>
      </c>
      <c r="P298" s="26"/>
      <c r="Q298" s="26"/>
      <c r="R298" s="26"/>
      <c r="S298" s="26"/>
      <c r="T298" s="26"/>
      <c r="U298" s="26"/>
      <c r="V298" s="26"/>
      <c r="W298" s="26"/>
      <c r="X298" s="26"/>
    </row>
    <row r="299" spans="1:24">
      <c r="A299" s="19" t="s">
        <v>299</v>
      </c>
      <c r="B299" s="20" t="s">
        <v>326</v>
      </c>
      <c r="C299" s="26">
        <f>SUM(店舗数一覧_2020!C319-店舗数一覧_2019!C299)</f>
        <v>-2</v>
      </c>
      <c r="D299" s="26">
        <f>SUM(店舗数一覧_2020!D319-店舗数一覧_2019!D299)</f>
        <v>0</v>
      </c>
      <c r="E299" s="26">
        <f>SUM(店舗数一覧_2020!E319-店舗数一覧_2019!E299)</f>
        <v>0</v>
      </c>
      <c r="F299" s="26">
        <f>SUM(店舗数一覧_2020!F319-店舗数一覧_2019!F299)</f>
        <v>-2</v>
      </c>
      <c r="G299" s="26">
        <f>SUM(店舗数一覧_2020!G319-店舗数一覧_2019!G299)</f>
        <v>0</v>
      </c>
      <c r="H299" s="26">
        <f t="shared" si="9"/>
        <v>-4</v>
      </c>
      <c r="I299" s="26"/>
      <c r="J299" s="27">
        <f>IF((店舗数一覧_2019!C299=0),IF(店舗数一覧_2020!C319=0,"-","★"),(店舗数一覧_2020!C319/店舗数一覧_2019!C299)-1)</f>
        <v>-0.66666666666666674</v>
      </c>
      <c r="K299" s="27">
        <f>IF((店舗数一覧_2019!D299=0),IF(店舗数一覧_2020!D319=0,"-","★"),(店舗数一覧_2020!D319/店舗数一覧_2019!D299)-1)</f>
        <v>0</v>
      </c>
      <c r="L299" s="27" t="str">
        <f>IF((店舗数一覧_2019!E299=0),IF(店舗数一覧_2020!E319=0,"-","★"),(店舗数一覧_2020!E319/店舗数一覧_2019!E299)-1)</f>
        <v>-</v>
      </c>
      <c r="M299" s="27">
        <f>IF((店舗数一覧_2019!F299=0),IF(店舗数一覧_2020!F319=0,"-","★"),(店舗数一覧_2020!F319/店舗数一覧_2019!F299)-1)</f>
        <v>-1</v>
      </c>
      <c r="N299" s="27" t="str">
        <f>IF((店舗数一覧_2019!G299=0),IF(店舗数一覧_2020!G319=0,"-","★"),(店舗数一覧_2020!G319/店舗数一覧_2019!G299)-1)</f>
        <v>-</v>
      </c>
      <c r="O299" s="27">
        <f>IF((店舗数一覧_2019!H299=0),IF(店舗数一覧_2020!H319=0,"-","★"),(店舗数一覧_2020!H319/店舗数一覧_2019!H299)-1)</f>
        <v>-0.66666666666666674</v>
      </c>
      <c r="P299" s="26"/>
      <c r="Q299" s="26"/>
      <c r="R299" s="26"/>
      <c r="S299" s="26"/>
      <c r="T299" s="26"/>
      <c r="U299" s="26"/>
      <c r="V299" s="26"/>
      <c r="W299" s="26"/>
      <c r="X299" s="26"/>
    </row>
    <row r="300" spans="1:24">
      <c r="A300" s="19" t="s">
        <v>299</v>
      </c>
      <c r="B300" s="20" t="s">
        <v>307</v>
      </c>
      <c r="C300" s="26">
        <f>SUM(店舗数一覧_2020!C320-店舗数一覧_2019!C300)</f>
        <v>-6</v>
      </c>
      <c r="D300" s="26">
        <f>SUM(店舗数一覧_2020!D320-店舗数一覧_2019!D300)</f>
        <v>-2</v>
      </c>
      <c r="E300" s="26">
        <f>SUM(店舗数一覧_2020!E320-店舗数一覧_2019!E300)</f>
        <v>1</v>
      </c>
      <c r="F300" s="26">
        <f>SUM(店舗数一覧_2020!F320-店舗数一覧_2019!F300)</f>
        <v>-2</v>
      </c>
      <c r="G300" s="26">
        <f>SUM(店舗数一覧_2020!G320-店舗数一覧_2019!G300)</f>
        <v>-1</v>
      </c>
      <c r="H300" s="26">
        <f t="shared" si="9"/>
        <v>-10</v>
      </c>
      <c r="I300" s="26"/>
      <c r="J300" s="27">
        <f>IF((店舗数一覧_2019!C300=0),IF(店舗数一覧_2020!C320=0,"-","★"),(店舗数一覧_2020!C320/店舗数一覧_2019!C300)-1)</f>
        <v>-0.4285714285714286</v>
      </c>
      <c r="K300" s="27">
        <f>IF((店舗数一覧_2019!D300=0),IF(店舗数一覧_2020!D320=0,"-","★"),(店舗数一覧_2020!D320/店舗数一覧_2019!D300)-1)</f>
        <v>-0.66666666666666674</v>
      </c>
      <c r="L300" s="27" t="str">
        <f>IF((店舗数一覧_2019!E300=0),IF(店舗数一覧_2020!E320=0,"-","★"),(店舗数一覧_2020!E320/店舗数一覧_2019!E300)-1)</f>
        <v>★</v>
      </c>
      <c r="M300" s="27">
        <f>IF((店舗数一覧_2019!F300=0),IF(店舗数一覧_2020!F320=0,"-","★"),(店舗数一覧_2020!F320/店舗数一覧_2019!F300)-1)</f>
        <v>-0.66666666666666674</v>
      </c>
      <c r="N300" s="27">
        <f>IF((店舗数一覧_2019!G300=0),IF(店舗数一覧_2020!G320=0,"-","★"),(店舗数一覧_2020!G320/店舗数一覧_2019!G300)-1)</f>
        <v>-1</v>
      </c>
      <c r="O300" s="27">
        <f>IF((店舗数一覧_2019!H300=0),IF(店舗数一覧_2020!H320=0,"-","★"),(店舗数一覧_2020!H320/店舗数一覧_2019!H300)-1)</f>
        <v>-0.47619047619047616</v>
      </c>
      <c r="P300" s="26"/>
      <c r="Q300" s="26"/>
      <c r="R300" s="26"/>
      <c r="S300" s="26"/>
      <c r="T300" s="26"/>
      <c r="U300" s="26"/>
      <c r="V300" s="26"/>
      <c r="W300" s="26"/>
      <c r="X300" s="26"/>
    </row>
    <row r="301" spans="1:24">
      <c r="A301" s="19" t="s">
        <v>299</v>
      </c>
      <c r="B301" s="20" t="s">
        <v>317</v>
      </c>
      <c r="C301" s="26">
        <f>SUM(店舗数一覧_2020!C321-店舗数一覧_2019!C301)</f>
        <v>3</v>
      </c>
      <c r="D301" s="26">
        <f>SUM(店舗数一覧_2020!D321-店舗数一覧_2019!D301)</f>
        <v>1</v>
      </c>
      <c r="E301" s="26">
        <f>SUM(店舗数一覧_2020!E321-店舗数一覧_2019!E301)</f>
        <v>0</v>
      </c>
      <c r="F301" s="26">
        <f>SUM(店舗数一覧_2020!F321-店舗数一覧_2019!F301)</f>
        <v>2</v>
      </c>
      <c r="G301" s="26">
        <f>SUM(店舗数一覧_2020!G321-店舗数一覧_2019!G301)</f>
        <v>0</v>
      </c>
      <c r="H301" s="26">
        <f t="shared" si="9"/>
        <v>6</v>
      </c>
      <c r="I301" s="26"/>
      <c r="J301" s="27">
        <f>IF((店舗数一覧_2019!C301=0),IF(店舗数一覧_2020!C321=0,"-","★"),(店舗数一覧_2020!C321/店舗数一覧_2019!C301)-1)</f>
        <v>3</v>
      </c>
      <c r="K301" s="27" t="str">
        <f>IF((店舗数一覧_2019!D301=0),IF(店舗数一覧_2020!D321=0,"-","★"),(店舗数一覧_2020!D321/店舗数一覧_2019!D301)-1)</f>
        <v>★</v>
      </c>
      <c r="L301" s="27" t="str">
        <f>IF((店舗数一覧_2019!E301=0),IF(店舗数一覧_2020!E321=0,"-","★"),(店舗数一覧_2020!E321/店舗数一覧_2019!E301)-1)</f>
        <v>-</v>
      </c>
      <c r="M301" s="27" t="str">
        <f>IF((店舗数一覧_2019!F301=0),IF(店舗数一覧_2020!F321=0,"-","★"),(店舗数一覧_2020!F321/店舗数一覧_2019!F301)-1)</f>
        <v>★</v>
      </c>
      <c r="N301" s="27" t="str">
        <f>IF((店舗数一覧_2019!G301=0),IF(店舗数一覧_2020!G321=0,"-","★"),(店舗数一覧_2020!G321/店舗数一覧_2019!G301)-1)</f>
        <v>-</v>
      </c>
      <c r="O301" s="27">
        <f>IF((店舗数一覧_2019!H301=0),IF(店舗数一覧_2020!H321=0,"-","★"),(店舗数一覧_2020!H321/店舗数一覧_2019!H301)-1)</f>
        <v>6</v>
      </c>
      <c r="P301" s="26"/>
      <c r="Q301" s="26"/>
      <c r="R301" s="26"/>
      <c r="S301" s="26"/>
      <c r="T301" s="26"/>
      <c r="U301" s="26"/>
      <c r="V301" s="26"/>
      <c r="W301" s="26"/>
      <c r="X301" s="26"/>
    </row>
    <row r="302" spans="1:24">
      <c r="A302" s="19" t="s">
        <v>299</v>
      </c>
      <c r="B302" s="20" t="s">
        <v>300</v>
      </c>
      <c r="C302" s="26">
        <f>SUM(店舗数一覧_2020!C322-店舗数一覧_2019!C302)</f>
        <v>2</v>
      </c>
      <c r="D302" s="26">
        <f>SUM(店舗数一覧_2020!D322-店舗数一覧_2019!D302)</f>
        <v>1</v>
      </c>
      <c r="E302" s="26">
        <f>SUM(店舗数一覧_2020!E322-店舗数一覧_2019!E302)</f>
        <v>0</v>
      </c>
      <c r="F302" s="26">
        <f>SUM(店舗数一覧_2020!F322-店舗数一覧_2019!F302)</f>
        <v>2</v>
      </c>
      <c r="G302" s="26">
        <f>SUM(店舗数一覧_2020!G322-店舗数一覧_2019!G302)</f>
        <v>0</v>
      </c>
      <c r="H302" s="26">
        <f t="shared" si="9"/>
        <v>5</v>
      </c>
      <c r="I302" s="26"/>
      <c r="J302" s="27">
        <f>IF((店舗数一覧_2019!C302=0),IF(店舗数一覧_2020!C322=0,"-","★"),(店舗数一覧_2020!C322/店舗数一覧_2019!C302)-1)</f>
        <v>2</v>
      </c>
      <c r="K302" s="27" t="str">
        <f>IF((店舗数一覧_2019!D302=0),IF(店舗数一覧_2020!D322=0,"-","★"),(店舗数一覧_2020!D322/店舗数一覧_2019!D302)-1)</f>
        <v>★</v>
      </c>
      <c r="L302" s="27" t="str">
        <f>IF((店舗数一覧_2019!E302=0),IF(店舗数一覧_2020!E322=0,"-","★"),(店舗数一覧_2020!E322/店舗数一覧_2019!E302)-1)</f>
        <v>-</v>
      </c>
      <c r="M302" s="27" t="str">
        <f>IF((店舗数一覧_2019!F302=0),IF(店舗数一覧_2020!F322=0,"-","★"),(店舗数一覧_2020!F322/店舗数一覧_2019!F302)-1)</f>
        <v>★</v>
      </c>
      <c r="N302" s="27" t="str">
        <f>IF((店舗数一覧_2019!G302=0),IF(店舗数一覧_2020!G322=0,"-","★"),(店舗数一覧_2020!G322/店舗数一覧_2019!G302)-1)</f>
        <v>-</v>
      </c>
      <c r="O302" s="27">
        <f>IF((店舗数一覧_2019!H302=0),IF(店舗数一覧_2020!H322=0,"-","★"),(店舗数一覧_2020!H322/店舗数一覧_2019!H302)-1)</f>
        <v>5</v>
      </c>
      <c r="P302" s="26"/>
      <c r="Q302" s="27">
        <f>IF((店舗数一覧_2019!K303=0),IF(店舗数一覧_2020!N328=0,"-","★"),(店舗数一覧_2020!N328/店舗数一覧_2019!K303)-1)</f>
        <v>2.0270270270270174E-2</v>
      </c>
      <c r="R302" s="27">
        <f>IF((店舗数一覧_2019!L303=0),IF(店舗数一覧_2020!O328=0,"-","★"),(店舗数一覧_2020!O328/店舗数一覧_2019!L303)-1)</f>
        <v>0.10389610389610393</v>
      </c>
      <c r="S302" s="27">
        <f>IF((店舗数一覧_2019!M303=0),IF(店舗数一覧_2020!P328=0,"-","★"),(店舗数一覧_2020!P328/店舗数一覧_2019!M303)-1)</f>
        <v>-9.9999999999999978E-2</v>
      </c>
      <c r="T302" s="27">
        <f>IF((店舗数一覧_2019!N303=0),IF(店舗数一覧_2020!Q328=0,"-","★"),(店舗数一覧_2020!Q328/店舗数一覧_2019!N303)-1)</f>
        <v>0.13793103448275867</v>
      </c>
      <c r="U302" s="27">
        <f>IF((店舗数一覧_2019!O303=0),IF(店舗数一覧_2020!R328=0,"-","★"),(店舗数一覧_2020!R328/店舗数一覧_2019!O303)-1)</f>
        <v>-0.1428571428571429</v>
      </c>
      <c r="V302" s="27">
        <f>IF((店舗数一覧_2019!P303=0),IF(店舗数一覧_2020!S328=0,"-","★"),(店舗数一覧_2020!S328/店舗数一覧_2019!P303)-1)</f>
        <v>4.7970479704797064E-2</v>
      </c>
      <c r="W302" s="26"/>
      <c r="X302" s="26"/>
    </row>
    <row r="303" spans="1:24">
      <c r="A303" s="19" t="s">
        <v>299</v>
      </c>
      <c r="B303" s="20" t="s">
        <v>310</v>
      </c>
      <c r="C303" s="26">
        <f>SUM(店舗数一覧_2020!C328-店舗数一覧_2019!C303)</f>
        <v>0</v>
      </c>
      <c r="D303" s="26">
        <f>SUM(店舗数一覧_2020!D328-店舗数一覧_2019!D303)</f>
        <v>1</v>
      </c>
      <c r="E303" s="26">
        <f>SUM(店舗数一覧_2020!E328-店舗数一覧_2019!E303)</f>
        <v>0</v>
      </c>
      <c r="F303" s="26">
        <f>SUM(店舗数一覧_2020!F328-店舗数一覧_2019!F303)</f>
        <v>0</v>
      </c>
      <c r="G303" s="26">
        <f>SUM(店舗数一覧_2020!G328-店舗数一覧_2019!G303)</f>
        <v>0</v>
      </c>
      <c r="H303" s="26">
        <f t="shared" si="9"/>
        <v>1</v>
      </c>
      <c r="I303" s="26"/>
      <c r="J303" s="27">
        <f>IF((店舗数一覧_2019!C303=0),IF(店舗数一覧_2020!C328=0,"-","★"),(店舗数一覧_2020!C328/店舗数一覧_2019!C303)-1)</f>
        <v>0</v>
      </c>
      <c r="K303" s="27" t="str">
        <f>IF((店舗数一覧_2019!D303=0),IF(店舗数一覧_2020!D328=0,"-","★"),(店舗数一覧_2020!D328/店舗数一覧_2019!D303)-1)</f>
        <v>★</v>
      </c>
      <c r="L303" s="27" t="str">
        <f>IF((店舗数一覧_2019!E303=0),IF(店舗数一覧_2020!E328=0,"-","★"),(店舗数一覧_2020!E328/店舗数一覧_2019!E303)-1)</f>
        <v>-</v>
      </c>
      <c r="M303" s="27" t="str">
        <f>IF((店舗数一覧_2019!F303=0),IF(店舗数一覧_2020!F328=0,"-","★"),(店舗数一覧_2020!F328/店舗数一覧_2019!F303)-1)</f>
        <v>-</v>
      </c>
      <c r="N303" s="27" t="str">
        <f>IF((店舗数一覧_2019!G303=0),IF(店舗数一覧_2020!G328=0,"-","★"),(店舗数一覧_2020!G328/店舗数一覧_2019!G303)-1)</f>
        <v>-</v>
      </c>
      <c r="O303" s="27">
        <f>IF((店舗数一覧_2019!H303=0),IF(店舗数一覧_2020!H328=0,"-","★"),(店舗数一覧_2020!H328/店舗数一覧_2019!H303)-1)</f>
        <v>1</v>
      </c>
      <c r="P303" s="26"/>
      <c r="Q303" s="26">
        <f>SUM(C276:C303)</f>
        <v>-11</v>
      </c>
      <c r="R303" s="26">
        <f>SUM(D276:D303)</f>
        <v>0</v>
      </c>
      <c r="S303" s="26">
        <f>SUM(E276:E303)</f>
        <v>-2</v>
      </c>
      <c r="T303" s="26">
        <f>SUM(F276:F303)</f>
        <v>3</v>
      </c>
      <c r="U303" s="26">
        <f>SUM(G276:G303)</f>
        <v>-2</v>
      </c>
      <c r="V303" s="26">
        <f>SUM(Q303:U303)</f>
        <v>-12</v>
      </c>
      <c r="W303" s="26"/>
      <c r="X303" s="26"/>
    </row>
    <row r="304" spans="1:24">
      <c r="A304" s="19" t="s">
        <v>333</v>
      </c>
      <c r="B304" s="20" t="s">
        <v>335</v>
      </c>
      <c r="C304" s="26">
        <f>SUM(店舗数一覧_2020!C330-店舗数一覧_2019!C304)</f>
        <v>-32</v>
      </c>
      <c r="D304" s="26">
        <f>SUM(店舗数一覧_2020!D330-店舗数一覧_2019!D304)</f>
        <v>-12</v>
      </c>
      <c r="E304" s="26">
        <f>SUM(店舗数一覧_2020!E330-店舗数一覧_2019!E304)</f>
        <v>-1</v>
      </c>
      <c r="F304" s="26">
        <f>SUM(店舗数一覧_2020!F330-店舗数一覧_2019!F304)</f>
        <v>0</v>
      </c>
      <c r="G304" s="26">
        <f>SUM(店舗数一覧_2020!G330-店舗数一覧_2019!G304)</f>
        <v>-2</v>
      </c>
      <c r="H304" s="26">
        <f t="shared" si="9"/>
        <v>-47</v>
      </c>
      <c r="I304" s="26"/>
      <c r="J304" s="27">
        <f>IF((店舗数一覧_2019!C304=0),IF(店舗数一覧_2020!C330=0,"-","★"),(店舗数一覧_2020!C330/店舗数一覧_2019!C304)-1)</f>
        <v>-0.91428571428571426</v>
      </c>
      <c r="K304" s="27">
        <f>IF((店舗数一覧_2019!D304=0),IF(店舗数一覧_2020!D330=0,"-","★"),(店舗数一覧_2020!D330/店舗数一覧_2019!D304)-1)</f>
        <v>-0.70588235294117641</v>
      </c>
      <c r="L304" s="27">
        <f>IF((店舗数一覧_2019!E304=0),IF(店舗数一覧_2020!E330=0,"-","★"),(店舗数一覧_2020!E330/店舗数一覧_2019!E304)-1)</f>
        <v>-1</v>
      </c>
      <c r="M304" s="27" t="str">
        <f>IF((店舗数一覧_2019!F304=0),IF(店舗数一覧_2020!F330=0,"-","★"),(店舗数一覧_2020!F330/店舗数一覧_2019!F304)-1)</f>
        <v>-</v>
      </c>
      <c r="N304" s="27">
        <f>IF((店舗数一覧_2019!G304=0),IF(店舗数一覧_2020!G330=0,"-","★"),(店舗数一覧_2020!G330/店舗数一覧_2019!G304)-1)</f>
        <v>-1</v>
      </c>
      <c r="O304" s="27">
        <f>IF((店舗数一覧_2019!H304=0),IF(店舗数一覧_2020!H330=0,"-","★"),(店舗数一覧_2020!H330/店舗数一覧_2019!H304)-1)</f>
        <v>-0.8545454545454545</v>
      </c>
      <c r="P304" s="26"/>
      <c r="Q304" s="26"/>
      <c r="R304" s="26"/>
      <c r="S304" s="26"/>
      <c r="T304" s="26"/>
      <c r="U304" s="26"/>
      <c r="V304" s="26"/>
      <c r="W304" s="26"/>
      <c r="X304" s="26"/>
    </row>
    <row r="305" spans="1:24">
      <c r="A305" s="19" t="s">
        <v>333</v>
      </c>
      <c r="B305" s="21" t="s">
        <v>343</v>
      </c>
      <c r="C305" s="26">
        <f>SUM(店舗数一覧_2020!C331-店舗数一覧_2019!C305)</f>
        <v>34</v>
      </c>
      <c r="D305" s="26">
        <f>SUM(店舗数一覧_2020!D331-店舗数一覧_2019!D305)</f>
        <v>17</v>
      </c>
      <c r="E305" s="26">
        <f>SUM(店舗数一覧_2020!E331-店舗数一覧_2019!E305)</f>
        <v>0</v>
      </c>
      <c r="F305" s="26">
        <f>SUM(店舗数一覧_2020!F331-店舗数一覧_2019!F305)</f>
        <v>0</v>
      </c>
      <c r="G305" s="26">
        <f>SUM(店舗数一覧_2020!G331-店舗数一覧_2019!G305)</f>
        <v>1</v>
      </c>
      <c r="H305" s="26">
        <f t="shared" si="9"/>
        <v>52</v>
      </c>
      <c r="I305" s="26"/>
      <c r="J305" s="27">
        <f>IF((店舗数一覧_2019!C305=0),IF(店舗数一覧_2020!C331=0,"-","★"),(店舗数一覧_2020!C331/店舗数一覧_2019!C305)-1)</f>
        <v>34</v>
      </c>
      <c r="K305" s="27">
        <f>IF((店舗数一覧_2019!D305=0),IF(店舗数一覧_2020!D331=0,"-","★"),(店舗数一覧_2020!D331/店舗数一覧_2019!D305)-1)</f>
        <v>17</v>
      </c>
      <c r="L305" s="27" t="str">
        <f>IF((店舗数一覧_2019!E305=0),IF(店舗数一覧_2020!E331=0,"-","★"),(店舗数一覧_2020!E331/店舗数一覧_2019!E305)-1)</f>
        <v>-</v>
      </c>
      <c r="M305" s="27" t="str">
        <f>IF((店舗数一覧_2019!F305=0),IF(店舗数一覧_2020!F331=0,"-","★"),(店舗数一覧_2020!F331/店舗数一覧_2019!F305)-1)</f>
        <v>-</v>
      </c>
      <c r="N305" s="27">
        <f>IF((店舗数一覧_2019!G305=0),IF(店舗数一覧_2020!G331=0,"-","★"),(店舗数一覧_2020!G331/店舗数一覧_2019!G305)-1)</f>
        <v>1</v>
      </c>
      <c r="O305" s="27">
        <f>IF((店舗数一覧_2019!H305=0),IF(店舗数一覧_2020!H331=0,"-","★"),(店舗数一覧_2020!H331/店舗数一覧_2019!H305)-1)</f>
        <v>17.333333333333332</v>
      </c>
      <c r="P305" s="26"/>
      <c r="Q305" s="26"/>
      <c r="R305" s="26"/>
      <c r="S305" s="26"/>
      <c r="T305" s="26"/>
      <c r="U305" s="26"/>
      <c r="V305" s="26"/>
      <c r="W305" s="26"/>
      <c r="X305" s="26"/>
    </row>
    <row r="306" spans="1:24">
      <c r="A306" s="19" t="s">
        <v>333</v>
      </c>
      <c r="B306" s="28" t="s">
        <v>334</v>
      </c>
      <c r="C306" s="26">
        <f>SUM(店舗数一覧_2020!C332-店舗数一覧_2019!C306)</f>
        <v>-1</v>
      </c>
      <c r="D306" s="26">
        <f>SUM(店舗数一覧_2020!D332-店舗数一覧_2019!D306)</f>
        <v>-5</v>
      </c>
      <c r="E306" s="26">
        <f>SUM(店舗数一覧_2020!E332-店舗数一覧_2019!E306)</f>
        <v>0</v>
      </c>
      <c r="F306" s="26">
        <f>SUM(店舗数一覧_2020!F332-店舗数一覧_2019!F306)</f>
        <v>0</v>
      </c>
      <c r="G306" s="26">
        <f>SUM(店舗数一覧_2020!G332-店舗数一覧_2019!G306)</f>
        <v>0</v>
      </c>
      <c r="H306" s="26">
        <f t="shared" si="9"/>
        <v>-6</v>
      </c>
      <c r="I306" s="26"/>
      <c r="J306" s="27">
        <f>IF((店舗数一覧_2019!C306=0),IF(店舗数一覧_2020!C332=0,"-","★"),(店舗数一覧_2020!C332/店舗数一覧_2019!C306)-1)</f>
        <v>-0.33333333333333337</v>
      </c>
      <c r="K306" s="27">
        <f>IF((店舗数一覧_2019!D306=0),IF(店舗数一覧_2020!D332=0,"-","★"),(店舗数一覧_2020!D332/店舗数一覧_2019!D306)-1)</f>
        <v>-1</v>
      </c>
      <c r="L306" s="27" t="str">
        <f>IF((店舗数一覧_2019!E306=0),IF(店舗数一覧_2020!E332=0,"-","★"),(店舗数一覧_2020!E332/店舗数一覧_2019!E306)-1)</f>
        <v>-</v>
      </c>
      <c r="M306" s="27" t="str">
        <f>IF((店舗数一覧_2019!F306=0),IF(店舗数一覧_2020!F332=0,"-","★"),(店舗数一覧_2020!F332/店舗数一覧_2019!F306)-1)</f>
        <v>-</v>
      </c>
      <c r="N306" s="27" t="str">
        <f>IF((店舗数一覧_2019!G306=0),IF(店舗数一覧_2020!G332=0,"-","★"),(店舗数一覧_2020!G332/店舗数一覧_2019!G306)-1)</f>
        <v>-</v>
      </c>
      <c r="O306" s="27">
        <f>IF((店舗数一覧_2019!H306=0),IF(店舗数一覧_2020!H332=0,"-","★"),(店舗数一覧_2020!H332/店舗数一覧_2019!H306)-1)</f>
        <v>-0.75</v>
      </c>
      <c r="P306" s="26"/>
      <c r="Q306" s="26"/>
      <c r="R306" s="26"/>
      <c r="S306" s="26"/>
      <c r="T306" s="26"/>
      <c r="U306" s="26"/>
      <c r="V306" s="26"/>
      <c r="W306" s="26"/>
      <c r="X306" s="26"/>
    </row>
    <row r="307" spans="1:24">
      <c r="A307" s="19" t="s">
        <v>333</v>
      </c>
      <c r="B307" s="25" t="s">
        <v>349</v>
      </c>
      <c r="C307" s="26">
        <f>SUM(店舗数一覧_2020!C333-店舗数一覧_2019!C307)</f>
        <v>3</v>
      </c>
      <c r="D307" s="26">
        <f>SUM(店舗数一覧_2020!D333-店舗数一覧_2019!D307)</f>
        <v>0</v>
      </c>
      <c r="E307" s="26">
        <f>SUM(店舗数一覧_2020!E333-店舗数一覧_2019!E307)</f>
        <v>0</v>
      </c>
      <c r="F307" s="26">
        <f>SUM(店舗数一覧_2020!F333-店舗数一覧_2019!F307)</f>
        <v>0</v>
      </c>
      <c r="G307" s="26">
        <f>SUM(店舗数一覧_2020!G333-店舗数一覧_2019!G307)</f>
        <v>0</v>
      </c>
      <c r="H307" s="26">
        <f t="shared" si="9"/>
        <v>3</v>
      </c>
      <c r="I307" s="26"/>
      <c r="J307" s="27">
        <f>IF((店舗数一覧_2019!C307=0),IF(店舗数一覧_2020!C333=0,"-","★"),(店舗数一覧_2020!C333/店舗数一覧_2019!C307)-1)</f>
        <v>3</v>
      </c>
      <c r="K307" s="27">
        <f>IF((店舗数一覧_2019!D307=0),IF(店舗数一覧_2020!D333=0,"-","★"),(店舗数一覧_2020!D333/店舗数一覧_2019!D307)-1)</f>
        <v>0</v>
      </c>
      <c r="L307" s="27" t="str">
        <f>IF((店舗数一覧_2019!E307=0),IF(店舗数一覧_2020!E333=0,"-","★"),(店舗数一覧_2020!E333/店舗数一覧_2019!E307)-1)</f>
        <v>-</v>
      </c>
      <c r="M307" s="27" t="str">
        <f>IF((店舗数一覧_2019!F307=0),IF(店舗数一覧_2020!F333=0,"-","★"),(店舗数一覧_2020!F333/店舗数一覧_2019!F307)-1)</f>
        <v>-</v>
      </c>
      <c r="N307" s="27" t="str">
        <f>IF((店舗数一覧_2019!G307=0),IF(店舗数一覧_2020!G333=0,"-","★"),(店舗数一覧_2020!G333/店舗数一覧_2019!G307)-1)</f>
        <v>-</v>
      </c>
      <c r="O307" s="27">
        <f>IF((店舗数一覧_2019!H307=0),IF(店舗数一覧_2020!H333=0,"-","★"),(店舗数一覧_2020!H333/店舗数一覧_2019!H307)-1)</f>
        <v>1.5</v>
      </c>
      <c r="P307" s="26"/>
      <c r="Q307" s="26"/>
      <c r="R307" s="26"/>
      <c r="S307" s="26"/>
      <c r="T307" s="26"/>
      <c r="U307" s="26"/>
      <c r="V307" s="26"/>
      <c r="W307" s="26"/>
      <c r="X307" s="26"/>
    </row>
    <row r="308" spans="1:24">
      <c r="A308" s="19" t="s">
        <v>333</v>
      </c>
      <c r="B308" s="28" t="s">
        <v>348</v>
      </c>
      <c r="C308" s="26">
        <f>SUM(店舗数一覧_2020!C334-店舗数一覧_2019!C308)</f>
        <v>-1</v>
      </c>
      <c r="D308" s="26">
        <f>SUM(店舗数一覧_2020!D334-店舗数一覧_2019!D308)</f>
        <v>-2</v>
      </c>
      <c r="E308" s="26">
        <f>SUM(店舗数一覧_2020!E334-店舗数一覧_2019!E308)</f>
        <v>0</v>
      </c>
      <c r="F308" s="26">
        <f>SUM(店舗数一覧_2020!F334-店舗数一覧_2019!F308)</f>
        <v>0</v>
      </c>
      <c r="G308" s="26">
        <f>SUM(店舗数一覧_2020!G334-店舗数一覧_2019!G308)</f>
        <v>0</v>
      </c>
      <c r="H308" s="26">
        <f t="shared" si="9"/>
        <v>-3</v>
      </c>
      <c r="I308" s="26"/>
      <c r="J308" s="27">
        <f>IF((店舗数一覧_2019!C308=0),IF(店舗数一覧_2020!C334=0,"-","★"),(店舗数一覧_2020!C334/店舗数一覧_2019!C308)-1)</f>
        <v>-1</v>
      </c>
      <c r="K308" s="27">
        <f>IF((店舗数一覧_2019!D308=0),IF(店舗数一覧_2020!D334=0,"-","★"),(店舗数一覧_2020!D334/店舗数一覧_2019!D308)-1)</f>
        <v>-1</v>
      </c>
      <c r="L308" s="27" t="str">
        <f>IF((店舗数一覧_2019!E308=0),IF(店舗数一覧_2020!E334=0,"-","★"),(店舗数一覧_2020!E334/店舗数一覧_2019!E308)-1)</f>
        <v>-</v>
      </c>
      <c r="M308" s="27" t="str">
        <f>IF((店舗数一覧_2019!F308=0),IF(店舗数一覧_2020!F334=0,"-","★"),(店舗数一覧_2020!F334/店舗数一覧_2019!F308)-1)</f>
        <v>-</v>
      </c>
      <c r="N308" s="27" t="str">
        <f>IF((店舗数一覧_2019!G308=0),IF(店舗数一覧_2020!G334=0,"-","★"),(店舗数一覧_2020!G334/店舗数一覧_2019!G308)-1)</f>
        <v>-</v>
      </c>
      <c r="O308" s="27">
        <f>IF((店舗数一覧_2019!H308=0),IF(店舗数一覧_2020!H334=0,"-","★"),(店舗数一覧_2020!H334/店舗数一覧_2019!H308)-1)</f>
        <v>-1</v>
      </c>
      <c r="P308" s="26"/>
      <c r="Q308" s="26"/>
      <c r="R308" s="26"/>
      <c r="S308" s="26"/>
      <c r="T308" s="26"/>
      <c r="U308" s="26"/>
      <c r="V308" s="26"/>
      <c r="W308" s="26"/>
      <c r="X308" s="26"/>
    </row>
    <row r="309" spans="1:24">
      <c r="A309" s="19" t="s">
        <v>333</v>
      </c>
      <c r="B309" s="20" t="s">
        <v>341</v>
      </c>
      <c r="C309" s="26">
        <f>SUM(店舗数一覧_2020!C335-店舗数一覧_2019!C309)</f>
        <v>0</v>
      </c>
      <c r="D309" s="26">
        <f>SUM(店舗数一覧_2020!D335-店舗数一覧_2019!D309)</f>
        <v>0</v>
      </c>
      <c r="E309" s="26">
        <f>SUM(店舗数一覧_2020!E335-店舗数一覧_2019!E309)</f>
        <v>0</v>
      </c>
      <c r="F309" s="26">
        <f>SUM(店舗数一覧_2020!F335-店舗数一覧_2019!F309)</f>
        <v>0</v>
      </c>
      <c r="G309" s="26">
        <f>SUM(店舗数一覧_2020!G335-店舗数一覧_2019!G309)</f>
        <v>0</v>
      </c>
      <c r="H309" s="26">
        <f t="shared" si="9"/>
        <v>0</v>
      </c>
      <c r="I309" s="26"/>
      <c r="J309" s="27">
        <f>IF((店舗数一覧_2019!C309=0),IF(店舗数一覧_2020!C335=0,"-","★"),(店舗数一覧_2020!C335/店舗数一覧_2019!C309)-1)</f>
        <v>0</v>
      </c>
      <c r="K309" s="27">
        <f>IF((店舗数一覧_2019!D309=0),IF(店舗数一覧_2020!D335=0,"-","★"),(店舗数一覧_2020!D335/店舗数一覧_2019!D309)-1)</f>
        <v>0</v>
      </c>
      <c r="L309" s="27" t="str">
        <f>IF((店舗数一覧_2019!E309=0),IF(店舗数一覧_2020!E335=0,"-","★"),(店舗数一覧_2020!E335/店舗数一覧_2019!E309)-1)</f>
        <v>-</v>
      </c>
      <c r="M309" s="27" t="str">
        <f>IF((店舗数一覧_2019!F309=0),IF(店舗数一覧_2020!F335=0,"-","★"),(店舗数一覧_2020!F335/店舗数一覧_2019!F309)-1)</f>
        <v>-</v>
      </c>
      <c r="N309" s="27" t="str">
        <f>IF((店舗数一覧_2019!G309=0),IF(店舗数一覧_2020!G335=0,"-","★"),(店舗数一覧_2020!G335/店舗数一覧_2019!G309)-1)</f>
        <v>-</v>
      </c>
      <c r="O309" s="27">
        <f>IF((店舗数一覧_2019!H309=0),IF(店舗数一覧_2020!H335=0,"-","★"),(店舗数一覧_2020!H335/店舗数一覧_2019!H309)-1)</f>
        <v>0</v>
      </c>
      <c r="P309" s="26"/>
      <c r="Q309" s="26"/>
      <c r="R309" s="26"/>
      <c r="S309" s="26"/>
      <c r="T309" s="26"/>
      <c r="U309" s="26"/>
      <c r="V309" s="26"/>
      <c r="W309" s="26"/>
      <c r="X309" s="26"/>
    </row>
    <row r="310" spans="1:24">
      <c r="A310" s="19" t="s">
        <v>333</v>
      </c>
      <c r="B310" s="20" t="s">
        <v>339</v>
      </c>
      <c r="C310" s="26">
        <f>SUM(店舗数一覧_2020!C336-店舗数一覧_2019!C310)</f>
        <v>0</v>
      </c>
      <c r="D310" s="26">
        <f>SUM(店舗数一覧_2020!D336-店舗数一覧_2019!D310)</f>
        <v>-1</v>
      </c>
      <c r="E310" s="26">
        <f>SUM(店舗数一覧_2020!E336-店舗数一覧_2019!E310)</f>
        <v>0</v>
      </c>
      <c r="F310" s="26">
        <f>SUM(店舗数一覧_2020!F336-店舗数一覧_2019!F310)</f>
        <v>0</v>
      </c>
      <c r="G310" s="26">
        <f>SUM(店舗数一覧_2020!G336-店舗数一覧_2019!G310)</f>
        <v>0</v>
      </c>
      <c r="H310" s="26">
        <f t="shared" si="9"/>
        <v>-1</v>
      </c>
      <c r="I310" s="26"/>
      <c r="J310" s="27">
        <f>IF((店舗数一覧_2019!C310=0),IF(店舗数一覧_2020!C336=0,"-","★"),(店舗数一覧_2020!C336/店舗数一覧_2019!C310)-1)</f>
        <v>0</v>
      </c>
      <c r="K310" s="27">
        <f>IF((店舗数一覧_2019!D310=0),IF(店舗数一覧_2020!D336=0,"-","★"),(店舗数一覧_2020!D336/店舗数一覧_2019!D310)-1)</f>
        <v>-1</v>
      </c>
      <c r="L310" s="27" t="str">
        <f>IF((店舗数一覧_2019!E310=0),IF(店舗数一覧_2020!E336=0,"-","★"),(店舗数一覧_2020!E336/店舗数一覧_2019!E310)-1)</f>
        <v>-</v>
      </c>
      <c r="M310" s="27" t="str">
        <f>IF((店舗数一覧_2019!F310=0),IF(店舗数一覧_2020!F336=0,"-","★"),(店舗数一覧_2020!F336/店舗数一覧_2019!F310)-1)</f>
        <v>-</v>
      </c>
      <c r="N310" s="27" t="str">
        <f>IF((店舗数一覧_2019!G310=0),IF(店舗数一覧_2020!G336=0,"-","★"),(店舗数一覧_2020!G336/店舗数一覧_2019!G310)-1)</f>
        <v>-</v>
      </c>
      <c r="O310" s="27">
        <f>IF((店舗数一覧_2019!H310=0),IF(店舗数一覧_2020!H336=0,"-","★"),(店舗数一覧_2020!H336/店舗数一覧_2019!H310)-1)</f>
        <v>-0.33333333333333337</v>
      </c>
      <c r="P310" s="26"/>
      <c r="Q310" s="26"/>
      <c r="R310" s="26"/>
      <c r="S310" s="26"/>
      <c r="T310" s="26"/>
      <c r="U310" s="26"/>
      <c r="V310" s="26"/>
      <c r="W310" s="26"/>
      <c r="X310" s="26"/>
    </row>
    <row r="311" spans="1:24">
      <c r="A311" s="19" t="s">
        <v>333</v>
      </c>
      <c r="B311" s="20" t="s">
        <v>337</v>
      </c>
      <c r="C311" s="26">
        <f>SUM(店舗数一覧_2020!C337-店舗数一覧_2019!C311)</f>
        <v>0</v>
      </c>
      <c r="D311" s="26">
        <f>SUM(店舗数一覧_2020!D337-店舗数一覧_2019!D311)</f>
        <v>0</v>
      </c>
      <c r="E311" s="26">
        <f>SUM(店舗数一覧_2020!E337-店舗数一覧_2019!E311)</f>
        <v>0</v>
      </c>
      <c r="F311" s="26">
        <f>SUM(店舗数一覧_2020!F337-店舗数一覧_2019!F311)</f>
        <v>0</v>
      </c>
      <c r="G311" s="26">
        <f>SUM(店舗数一覧_2020!G337-店舗数一覧_2019!G311)</f>
        <v>0</v>
      </c>
      <c r="H311" s="26">
        <f t="shared" si="9"/>
        <v>0</v>
      </c>
      <c r="I311" s="26"/>
      <c r="J311" s="27">
        <f>IF((店舗数一覧_2019!C311=0),IF(店舗数一覧_2020!C337=0,"-","★"),(店舗数一覧_2020!C337/店舗数一覧_2019!C311)-1)</f>
        <v>0</v>
      </c>
      <c r="K311" s="27">
        <f>IF((店舗数一覧_2019!D311=0),IF(店舗数一覧_2020!D337=0,"-","★"),(店舗数一覧_2020!D337/店舗数一覧_2019!D311)-1)</f>
        <v>0</v>
      </c>
      <c r="L311" s="27" t="str">
        <f>IF((店舗数一覧_2019!E311=0),IF(店舗数一覧_2020!E337=0,"-","★"),(店舗数一覧_2020!E337/店舗数一覧_2019!E311)-1)</f>
        <v>-</v>
      </c>
      <c r="M311" s="27" t="str">
        <f>IF((店舗数一覧_2019!F311=0),IF(店舗数一覧_2020!F337=0,"-","★"),(店舗数一覧_2020!F337/店舗数一覧_2019!F311)-1)</f>
        <v>-</v>
      </c>
      <c r="N311" s="27" t="str">
        <f>IF((店舗数一覧_2019!G311=0),IF(店舗数一覧_2020!G337=0,"-","★"),(店舗数一覧_2020!G337/店舗数一覧_2019!G311)-1)</f>
        <v>-</v>
      </c>
      <c r="O311" s="27">
        <f>IF((店舗数一覧_2019!H311=0),IF(店舗数一覧_2020!H337=0,"-","★"),(店舗数一覧_2020!H337/店舗数一覧_2019!H311)-1)</f>
        <v>0</v>
      </c>
      <c r="P311" s="26"/>
      <c r="Q311" s="26"/>
      <c r="R311" s="26"/>
      <c r="S311" s="26"/>
      <c r="T311" s="26"/>
      <c r="U311" s="26"/>
      <c r="V311" s="26"/>
      <c r="W311" s="26"/>
      <c r="X311" s="26"/>
    </row>
    <row r="312" spans="1:24">
      <c r="A312" s="19" t="s">
        <v>333</v>
      </c>
      <c r="B312" s="25" t="s">
        <v>345</v>
      </c>
      <c r="C312" s="26">
        <f>SUM(店舗数一覧_2020!C338-店舗数一覧_2019!C312)</f>
        <v>-1</v>
      </c>
      <c r="D312" s="26">
        <f>SUM(店舗数一覧_2020!D338-店舗数一覧_2019!D312)</f>
        <v>-1</v>
      </c>
      <c r="E312" s="26">
        <f>SUM(店舗数一覧_2020!E338-店舗数一覧_2019!E312)</f>
        <v>0</v>
      </c>
      <c r="F312" s="26">
        <f>SUM(店舗数一覧_2020!F338-店舗数一覧_2019!F312)</f>
        <v>0</v>
      </c>
      <c r="G312" s="26">
        <f>SUM(店舗数一覧_2020!G338-店舗数一覧_2019!G312)</f>
        <v>0</v>
      </c>
      <c r="H312" s="26">
        <f t="shared" si="9"/>
        <v>-2</v>
      </c>
      <c r="I312" s="26"/>
      <c r="J312" s="27">
        <f>IF((店舗数一覧_2019!C312=0),IF(店舗数一覧_2020!C338=0,"-","★"),(店舗数一覧_2020!C338/店舗数一覧_2019!C312)-1)</f>
        <v>-1</v>
      </c>
      <c r="K312" s="27">
        <f>IF((店舗数一覧_2019!D312=0),IF(店舗数一覧_2020!D338=0,"-","★"),(店舗数一覧_2020!D338/店舗数一覧_2019!D312)-1)</f>
        <v>-1</v>
      </c>
      <c r="L312" s="27" t="str">
        <f>IF((店舗数一覧_2019!E312=0),IF(店舗数一覧_2020!E338=0,"-","★"),(店舗数一覧_2020!E338/店舗数一覧_2019!E312)-1)</f>
        <v>-</v>
      </c>
      <c r="M312" s="27" t="str">
        <f>IF((店舗数一覧_2019!F312=0),IF(店舗数一覧_2020!F338=0,"-","★"),(店舗数一覧_2020!F338/店舗数一覧_2019!F312)-1)</f>
        <v>-</v>
      </c>
      <c r="N312" s="27" t="str">
        <f>IF((店舗数一覧_2019!G312=0),IF(店舗数一覧_2020!G338=0,"-","★"),(店舗数一覧_2020!G338/店舗数一覧_2019!G312)-1)</f>
        <v>-</v>
      </c>
      <c r="O312" s="27">
        <f>IF((店舗数一覧_2019!H312=0),IF(店舗数一覧_2020!H338=0,"-","★"),(店舗数一覧_2020!H338/店舗数一覧_2019!H312)-1)</f>
        <v>-1</v>
      </c>
      <c r="P312" s="26"/>
      <c r="Q312" s="26"/>
      <c r="R312" s="26"/>
      <c r="S312" s="26"/>
      <c r="T312" s="26"/>
      <c r="U312" s="26"/>
      <c r="V312" s="26"/>
      <c r="W312" s="26"/>
      <c r="X312" s="26"/>
    </row>
    <row r="313" spans="1:24">
      <c r="A313" s="19" t="s">
        <v>333</v>
      </c>
      <c r="B313" s="20" t="s">
        <v>340</v>
      </c>
      <c r="C313" s="26">
        <f>SUM(店舗数一覧_2020!C339-店舗数一覧_2019!C313)</f>
        <v>-1</v>
      </c>
      <c r="D313" s="26">
        <f>SUM(店舗数一覧_2020!D339-店舗数一覧_2019!D313)</f>
        <v>1</v>
      </c>
      <c r="E313" s="26">
        <f>SUM(店舗数一覧_2020!E339-店舗数一覧_2019!E313)</f>
        <v>0</v>
      </c>
      <c r="F313" s="26">
        <f>SUM(店舗数一覧_2020!F339-店舗数一覧_2019!F313)</f>
        <v>0</v>
      </c>
      <c r="G313" s="26">
        <f>SUM(店舗数一覧_2020!G339-店舗数一覧_2019!G313)</f>
        <v>1</v>
      </c>
      <c r="H313" s="26">
        <f t="shared" si="9"/>
        <v>1</v>
      </c>
      <c r="I313" s="26"/>
      <c r="J313" s="27">
        <f>IF((店舗数一覧_2019!C313=0),IF(店舗数一覧_2020!C339=0,"-","★"),(店舗数一覧_2020!C339/店舗数一覧_2019!C313)-1)</f>
        <v>-0.5</v>
      </c>
      <c r="K313" s="27" t="str">
        <f>IF((店舗数一覧_2019!D313=0),IF(店舗数一覧_2020!D339=0,"-","★"),(店舗数一覧_2020!D339/店舗数一覧_2019!D313)-1)</f>
        <v>★</v>
      </c>
      <c r="L313" s="27" t="str">
        <f>IF((店舗数一覧_2019!E313=0),IF(店舗数一覧_2020!E339=0,"-","★"),(店舗数一覧_2020!E339/店舗数一覧_2019!E313)-1)</f>
        <v>-</v>
      </c>
      <c r="M313" s="27" t="str">
        <f>IF((店舗数一覧_2019!F313=0),IF(店舗数一覧_2020!F339=0,"-","★"),(店舗数一覧_2020!F339/店舗数一覧_2019!F313)-1)</f>
        <v>-</v>
      </c>
      <c r="N313" s="27" t="str">
        <f>IF((店舗数一覧_2019!G313=0),IF(店舗数一覧_2020!G339=0,"-","★"),(店舗数一覧_2020!G339/店舗数一覧_2019!G313)-1)</f>
        <v>★</v>
      </c>
      <c r="O313" s="27">
        <f>IF((店舗数一覧_2019!H313=0),IF(店舗数一覧_2020!H339=0,"-","★"),(店舗数一覧_2020!H339/店舗数一覧_2019!H313)-1)</f>
        <v>0.5</v>
      </c>
      <c r="P313" s="26"/>
      <c r="Q313" s="26"/>
      <c r="R313" s="26"/>
      <c r="S313" s="26"/>
      <c r="T313" s="26"/>
      <c r="U313" s="26"/>
      <c r="V313" s="26"/>
      <c r="W313" s="26"/>
      <c r="X313" s="26"/>
    </row>
    <row r="314" spans="1:24">
      <c r="A314" s="19" t="s">
        <v>333</v>
      </c>
      <c r="B314" s="20" t="s">
        <v>336</v>
      </c>
      <c r="C314" s="26">
        <f>SUM(店舗数一覧_2020!C340-店舗数一覧_2019!C314)</f>
        <v>0</v>
      </c>
      <c r="D314" s="26">
        <f>SUM(店舗数一覧_2020!D340-店舗数一覧_2019!D314)</f>
        <v>0</v>
      </c>
      <c r="E314" s="26">
        <f>SUM(店舗数一覧_2020!E340-店舗数一覧_2019!E314)</f>
        <v>0</v>
      </c>
      <c r="F314" s="26">
        <f>SUM(店舗数一覧_2020!F340-店舗数一覧_2019!F314)</f>
        <v>0</v>
      </c>
      <c r="G314" s="26">
        <f>SUM(店舗数一覧_2020!G340-店舗数一覧_2019!G314)</f>
        <v>0</v>
      </c>
      <c r="H314" s="26">
        <f t="shared" si="9"/>
        <v>0</v>
      </c>
      <c r="I314" s="26"/>
      <c r="J314" s="27">
        <f>IF((店舗数一覧_2019!C314=0),IF(店舗数一覧_2020!C340=0,"-","★"),(店舗数一覧_2020!C340/店舗数一覧_2019!C314)-1)</f>
        <v>0</v>
      </c>
      <c r="K314" s="27" t="str">
        <f>IF((店舗数一覧_2019!D314=0),IF(店舗数一覧_2020!D340=0,"-","★"),(店舗数一覧_2020!D340/店舗数一覧_2019!D314)-1)</f>
        <v>-</v>
      </c>
      <c r="L314" s="27" t="str">
        <f>IF((店舗数一覧_2019!E314=0),IF(店舗数一覧_2020!E340=0,"-","★"),(店舗数一覧_2020!E340/店舗数一覧_2019!E314)-1)</f>
        <v>-</v>
      </c>
      <c r="M314" s="27" t="str">
        <f>IF((店舗数一覧_2019!F314=0),IF(店舗数一覧_2020!F340=0,"-","★"),(店舗数一覧_2020!F340/店舗数一覧_2019!F314)-1)</f>
        <v>-</v>
      </c>
      <c r="N314" s="27" t="str">
        <f>IF((店舗数一覧_2019!G314=0),IF(店舗数一覧_2020!G340=0,"-","★"),(店舗数一覧_2020!G340/店舗数一覧_2019!G314)-1)</f>
        <v>-</v>
      </c>
      <c r="O314" s="27">
        <f>IF((店舗数一覧_2019!H314=0),IF(店舗数一覧_2020!H340=0,"-","★"),(店舗数一覧_2020!H340/店舗数一覧_2019!H314)-1)</f>
        <v>0</v>
      </c>
      <c r="P314" s="26"/>
      <c r="Q314" s="26"/>
      <c r="R314" s="26"/>
      <c r="S314" s="26"/>
      <c r="T314" s="26"/>
      <c r="U314" s="26"/>
      <c r="V314" s="26"/>
      <c r="W314" s="26"/>
      <c r="X314" s="26"/>
    </row>
    <row r="315" spans="1:24">
      <c r="A315" s="19" t="s">
        <v>333</v>
      </c>
      <c r="B315" s="20" t="s">
        <v>347</v>
      </c>
      <c r="C315" s="26">
        <f>SUM(店舗数一覧_2020!C341-店舗数一覧_2019!C315)</f>
        <v>0</v>
      </c>
      <c r="D315" s="26">
        <f>SUM(店舗数一覧_2020!D341-店舗数一覧_2019!D315)</f>
        <v>1</v>
      </c>
      <c r="E315" s="26">
        <f>SUM(店舗数一覧_2020!E341-店舗数一覧_2019!E315)</f>
        <v>0</v>
      </c>
      <c r="F315" s="26">
        <f>SUM(店舗数一覧_2020!F341-店舗数一覧_2019!F315)</f>
        <v>0</v>
      </c>
      <c r="G315" s="26">
        <f>SUM(店舗数一覧_2020!G341-店舗数一覧_2019!G315)</f>
        <v>0</v>
      </c>
      <c r="H315" s="26">
        <f t="shared" si="9"/>
        <v>1</v>
      </c>
      <c r="I315" s="26"/>
      <c r="J315" s="27">
        <f>IF((店舗数一覧_2019!C315=0),IF(店舗数一覧_2020!C341=0,"-","★"),(店舗数一覧_2020!C341/店舗数一覧_2019!C315)-1)</f>
        <v>0</v>
      </c>
      <c r="K315" s="27" t="str">
        <f>IF((店舗数一覧_2019!D315=0),IF(店舗数一覧_2020!D341=0,"-","★"),(店舗数一覧_2020!D341/店舗数一覧_2019!D315)-1)</f>
        <v>★</v>
      </c>
      <c r="L315" s="27" t="str">
        <f>IF((店舗数一覧_2019!E315=0),IF(店舗数一覧_2020!E341=0,"-","★"),(店舗数一覧_2020!E341/店舗数一覧_2019!E315)-1)</f>
        <v>-</v>
      </c>
      <c r="M315" s="27" t="str">
        <f>IF((店舗数一覧_2019!F315=0),IF(店舗数一覧_2020!F341=0,"-","★"),(店舗数一覧_2020!F341/店舗数一覧_2019!F315)-1)</f>
        <v>-</v>
      </c>
      <c r="N315" s="27" t="str">
        <f>IF((店舗数一覧_2019!G315=0),IF(店舗数一覧_2020!G341=0,"-","★"),(店舗数一覧_2020!G341/店舗数一覧_2019!G315)-1)</f>
        <v>-</v>
      </c>
      <c r="O315" s="27">
        <f>IF((店舗数一覧_2019!H315=0),IF(店舗数一覧_2020!H341=0,"-","★"),(店舗数一覧_2020!H341/店舗数一覧_2019!H315)-1)</f>
        <v>1</v>
      </c>
      <c r="P315" s="26"/>
      <c r="Q315" s="27">
        <f>IF((店舗数一覧_2019!K316=0),IF(店舗数一覧_2020!N345=0,"-","★"),(店舗数一覧_2020!N345/店舗数一覧_2019!K316)-1)</f>
        <v>3.5714285714285809E-2</v>
      </c>
      <c r="R315" s="27">
        <f>IF((店舗数一覧_2019!L316=0),IF(店舗数一覧_2020!O345=0,"-","★"),(店舗数一覧_2020!O345/店舗数一覧_2019!L316)-1)</f>
        <v>3.3333333333333437E-2</v>
      </c>
      <c r="S315" s="27">
        <f>IF((店舗数一覧_2019!M316=0),IF(店舗数一覧_2020!P345=0,"-","★"),(店舗数一覧_2020!P345/店舗数一覧_2019!M316)-1)</f>
        <v>-1</v>
      </c>
      <c r="T315" s="27" t="str">
        <f>IF((店舗数一覧_2019!N316=0),IF(店舗数一覧_2020!Q345=0,"-","★"),(店舗数一覧_2020!Q345/店舗数一覧_2019!N316)-1)</f>
        <v>-</v>
      </c>
      <c r="U315" s="27">
        <f>IF((店舗数一覧_2019!O316=0),IF(店舗数一覧_2020!R345=0,"-","★"),(店舗数一覧_2020!R345/店舗数一覧_2019!O316)-1)</f>
        <v>0</v>
      </c>
      <c r="V315" s="27">
        <f>IF((店舗数一覧_2019!P316=0),IF(店舗数一覧_2020!S345=0,"-","★"),(店舗数一覧_2020!S345/店舗数一覧_2019!P316)-1)</f>
        <v>2.2222222222222143E-2</v>
      </c>
      <c r="W315" s="26"/>
      <c r="X315" s="26"/>
    </row>
    <row r="316" spans="1:24">
      <c r="A316" s="19" t="s">
        <v>333</v>
      </c>
      <c r="B316" s="20" t="s">
        <v>344</v>
      </c>
      <c r="C316" s="26">
        <f>SUM(店舗数一覧_2020!C345-店舗数一覧_2019!C316)</f>
        <v>-1</v>
      </c>
      <c r="D316" s="26">
        <f>SUM(店舗数一覧_2020!D345-店舗数一覧_2019!D316)</f>
        <v>1</v>
      </c>
      <c r="E316" s="26">
        <f>SUM(店舗数一覧_2020!E345-店舗数一覧_2019!E316)</f>
        <v>0</v>
      </c>
      <c r="F316" s="26">
        <f>SUM(店舗数一覧_2020!F345-店舗数一覧_2019!F316)</f>
        <v>0</v>
      </c>
      <c r="G316" s="26">
        <f>SUM(店舗数一覧_2020!G345-店舗数一覧_2019!G316)</f>
        <v>0</v>
      </c>
      <c r="H316" s="26">
        <f t="shared" ref="H316:H347" si="10">SUM(C316:G316)</f>
        <v>0</v>
      </c>
      <c r="I316" s="26"/>
      <c r="J316" s="27">
        <f>IF((店舗数一覧_2019!C316=0),IF(店舗数一覧_2020!C345=0,"-","★"),(店舗数一覧_2020!C345/店舗数一覧_2019!C316)-1)</f>
        <v>-0.5</v>
      </c>
      <c r="K316" s="27" t="str">
        <f>IF((店舗数一覧_2019!D316=0),IF(店舗数一覧_2020!D345=0,"-","★"),(店舗数一覧_2020!D345/店舗数一覧_2019!D316)-1)</f>
        <v>★</v>
      </c>
      <c r="L316" s="27" t="str">
        <f>IF((店舗数一覧_2019!E316=0),IF(店舗数一覧_2020!E345=0,"-","★"),(店舗数一覧_2020!E345/店舗数一覧_2019!E316)-1)</f>
        <v>-</v>
      </c>
      <c r="M316" s="27" t="str">
        <f>IF((店舗数一覧_2019!F316=0),IF(店舗数一覧_2020!F345=0,"-","★"),(店舗数一覧_2020!F345/店舗数一覧_2019!F316)-1)</f>
        <v>-</v>
      </c>
      <c r="N316" s="27" t="str">
        <f>IF((店舗数一覧_2019!G316=0),IF(店舗数一覧_2020!G345=0,"-","★"),(店舗数一覧_2020!G345/店舗数一覧_2019!G316)-1)</f>
        <v>-</v>
      </c>
      <c r="O316" s="27">
        <f>IF((店舗数一覧_2019!H316=0),IF(店舗数一覧_2020!H345=0,"-","★"),(店舗数一覧_2020!H345/店舗数一覧_2019!H316)-1)</f>
        <v>0</v>
      </c>
      <c r="P316" s="26"/>
      <c r="Q316" s="26">
        <f>SUM(C304:C316)</f>
        <v>0</v>
      </c>
      <c r="R316" s="26">
        <f>SUM(D304:D316)</f>
        <v>-1</v>
      </c>
      <c r="S316" s="26">
        <f>SUM(E304:E316)</f>
        <v>-1</v>
      </c>
      <c r="T316" s="26">
        <f>SUM(F304:F316)</f>
        <v>0</v>
      </c>
      <c r="U316" s="26">
        <f>SUM(G304:G316)</f>
        <v>0</v>
      </c>
      <c r="V316" s="26">
        <f>SUM(Q316:U316)</f>
        <v>-2</v>
      </c>
      <c r="W316" s="26"/>
      <c r="X316" s="26"/>
    </row>
    <row r="317" spans="1:24">
      <c r="A317" s="19" t="s">
        <v>350</v>
      </c>
      <c r="B317" s="20" t="s">
        <v>360</v>
      </c>
      <c r="C317" s="26">
        <f>SUM(店舗数一覧_2020!C347-店舗数一覧_2019!C317)</f>
        <v>-34</v>
      </c>
      <c r="D317" s="26">
        <f>SUM(店舗数一覧_2020!D347-店舗数一覧_2019!D317)</f>
        <v>-18</v>
      </c>
      <c r="E317" s="26">
        <f>SUM(店舗数一覧_2020!E347-店舗数一覧_2019!E317)</f>
        <v>0</v>
      </c>
      <c r="F317" s="26">
        <f>SUM(店舗数一覧_2020!F347-店舗数一覧_2019!F317)</f>
        <v>0</v>
      </c>
      <c r="G317" s="26">
        <f>SUM(店舗数一覧_2020!G347-店舗数一覧_2019!G317)</f>
        <v>-3</v>
      </c>
      <c r="H317" s="26">
        <f t="shared" si="10"/>
        <v>-55</v>
      </c>
      <c r="I317" s="26"/>
      <c r="J317" s="27">
        <f>IF((店舗数一覧_2019!C317=0),IF(店舗数一覧_2020!C347=0,"-","★"),(店舗数一覧_2020!C347/店舗数一覧_2019!C317)-1)</f>
        <v>-0.94444444444444442</v>
      </c>
      <c r="K317" s="27">
        <f>IF((店舗数一覧_2019!D317=0),IF(店舗数一覧_2020!D347=0,"-","★"),(店舗数一覧_2020!D347/店舗数一覧_2019!D317)-1)</f>
        <v>-0.94736842105263164</v>
      </c>
      <c r="L317" s="27" t="str">
        <f>IF((店舗数一覧_2019!E317=0),IF(店舗数一覧_2020!E347=0,"-","★"),(店舗数一覧_2020!E347/店舗数一覧_2019!E317)-1)</f>
        <v>-</v>
      </c>
      <c r="M317" s="27" t="str">
        <f>IF((店舗数一覧_2019!F317=0),IF(店舗数一覧_2020!F347=0,"-","★"),(店舗数一覧_2020!F347/店舗数一覧_2019!F317)-1)</f>
        <v>-</v>
      </c>
      <c r="N317" s="27">
        <f>IF((店舗数一覧_2019!G317=0),IF(店舗数一覧_2020!G347=0,"-","★"),(店舗数一覧_2020!G347/店舗数一覧_2019!G317)-1)</f>
        <v>-1</v>
      </c>
      <c r="O317" s="27">
        <f>IF((店舗数一覧_2019!H317=0),IF(店舗数一覧_2020!H347=0,"-","★"),(店舗数一覧_2020!H347/店舗数一覧_2019!H317)-1)</f>
        <v>-0.94827586206896552</v>
      </c>
      <c r="P317" s="26"/>
      <c r="Q317" s="26"/>
      <c r="R317" s="26"/>
      <c r="S317" s="26"/>
      <c r="T317" s="26"/>
      <c r="U317" s="26"/>
      <c r="V317" s="26"/>
      <c r="W317" s="26"/>
      <c r="X317" s="26"/>
    </row>
    <row r="318" spans="1:24">
      <c r="A318" s="19" t="s">
        <v>350</v>
      </c>
      <c r="B318" s="25" t="s">
        <v>356</v>
      </c>
      <c r="C318" s="26">
        <f>SUM(店舗数一覧_2020!C348-店舗数一覧_2019!C318)</f>
        <v>-7</v>
      </c>
      <c r="D318" s="26">
        <f>SUM(店舗数一覧_2020!D348-店舗数一覧_2019!D318)</f>
        <v>-7</v>
      </c>
      <c r="E318" s="26">
        <f>SUM(店舗数一覧_2020!E348-店舗数一覧_2019!E318)</f>
        <v>0</v>
      </c>
      <c r="F318" s="26">
        <f>SUM(店舗数一覧_2020!F348-店舗数一覧_2019!F318)</f>
        <v>0</v>
      </c>
      <c r="G318" s="26">
        <f>SUM(店舗数一覧_2020!G348-店舗数一覧_2019!G318)</f>
        <v>0</v>
      </c>
      <c r="H318" s="26">
        <f t="shared" si="10"/>
        <v>-14</v>
      </c>
      <c r="I318" s="26"/>
      <c r="J318" s="27">
        <f>IF((店舗数一覧_2019!C318=0),IF(店舗数一覧_2020!C348=0,"-","★"),(店舗数一覧_2020!C348/店舗数一覧_2019!C318)-1)</f>
        <v>-1</v>
      </c>
      <c r="K318" s="27">
        <f>IF((店舗数一覧_2019!D318=0),IF(店舗数一覧_2020!D348=0,"-","★"),(店舗数一覧_2020!D348/店舗数一覧_2019!D318)-1)</f>
        <v>-1</v>
      </c>
      <c r="L318" s="27" t="str">
        <f>IF((店舗数一覧_2019!E318=0),IF(店舗数一覧_2020!E348=0,"-","★"),(店舗数一覧_2020!E348/店舗数一覧_2019!E318)-1)</f>
        <v>-</v>
      </c>
      <c r="M318" s="27" t="str">
        <f>IF((店舗数一覧_2019!F318=0),IF(店舗数一覧_2020!F348=0,"-","★"),(店舗数一覧_2020!F348/店舗数一覧_2019!F318)-1)</f>
        <v>-</v>
      </c>
      <c r="N318" s="27" t="str">
        <f>IF((店舗数一覧_2019!G318=0),IF(店舗数一覧_2020!G348=0,"-","★"),(店舗数一覧_2020!G348/店舗数一覧_2019!G318)-1)</f>
        <v>-</v>
      </c>
      <c r="O318" s="27">
        <f>IF((店舗数一覧_2019!H318=0),IF(店舗数一覧_2020!H348=0,"-","★"),(店舗数一覧_2020!H348/店舗数一覧_2019!H318)-1)</f>
        <v>-1</v>
      </c>
      <c r="P318" s="26"/>
      <c r="Q318" s="26"/>
      <c r="R318" s="26"/>
      <c r="S318" s="26"/>
      <c r="T318" s="26"/>
      <c r="U318" s="26"/>
      <c r="V318" s="26"/>
      <c r="W318" s="26"/>
      <c r="X318" s="26"/>
    </row>
    <row r="319" spans="1:24">
      <c r="A319" s="19" t="s">
        <v>350</v>
      </c>
      <c r="B319" s="20" t="s">
        <v>359</v>
      </c>
      <c r="C319" s="26">
        <f>SUM(店舗数一覧_2020!C349-店舗数一覧_2019!C319)</f>
        <v>15</v>
      </c>
      <c r="D319" s="26">
        <f>SUM(店舗数一覧_2020!D349-店舗数一覧_2019!D319)</f>
        <v>8</v>
      </c>
      <c r="E319" s="26">
        <f>SUM(店舗数一覧_2020!E349-店舗数一覧_2019!E319)</f>
        <v>0</v>
      </c>
      <c r="F319" s="26">
        <f>SUM(店舗数一覧_2020!F349-店舗数一覧_2019!F319)</f>
        <v>0</v>
      </c>
      <c r="G319" s="26">
        <f>SUM(店舗数一覧_2020!G349-店舗数一覧_2019!G319)</f>
        <v>2</v>
      </c>
      <c r="H319" s="26">
        <f t="shared" si="10"/>
        <v>25</v>
      </c>
      <c r="I319" s="26"/>
      <c r="J319" s="27">
        <f>IF((店舗数一覧_2019!C319=0),IF(店舗数一覧_2020!C349=0,"-","★"),(店舗数一覧_2020!C349/店舗数一覧_2019!C319)-1)</f>
        <v>3.75</v>
      </c>
      <c r="K319" s="27">
        <f>IF((店舗数一覧_2019!D319=0),IF(店舗数一覧_2020!D349=0,"-","★"),(店舗数一覧_2020!D349/店舗数一覧_2019!D319)-1)</f>
        <v>8</v>
      </c>
      <c r="L319" s="27" t="str">
        <f>IF((店舗数一覧_2019!E319=0),IF(店舗数一覧_2020!E349=0,"-","★"),(店舗数一覧_2020!E349/店舗数一覧_2019!E319)-1)</f>
        <v>-</v>
      </c>
      <c r="M319" s="27" t="str">
        <f>IF((店舗数一覧_2019!F319=0),IF(店舗数一覧_2020!F349=0,"-","★"),(店舗数一覧_2020!F349/店舗数一覧_2019!F319)-1)</f>
        <v>-</v>
      </c>
      <c r="N319" s="27" t="str">
        <f>IF((店舗数一覧_2019!G319=0),IF(店舗数一覧_2020!G349=0,"-","★"),(店舗数一覧_2020!G349/店舗数一覧_2019!G319)-1)</f>
        <v>★</v>
      </c>
      <c r="O319" s="27">
        <f>IF((店舗数一覧_2019!H319=0),IF(店舗数一覧_2020!H349=0,"-","★"),(店舗数一覧_2020!H349/店舗数一覧_2019!H319)-1)</f>
        <v>5</v>
      </c>
      <c r="P319" s="26"/>
      <c r="Q319" s="26"/>
      <c r="R319" s="26"/>
      <c r="S319" s="26"/>
      <c r="T319" s="26"/>
      <c r="U319" s="26"/>
      <c r="V319" s="26"/>
      <c r="W319" s="26"/>
      <c r="X319" s="26"/>
    </row>
    <row r="320" spans="1:24">
      <c r="A320" s="19" t="s">
        <v>350</v>
      </c>
      <c r="B320" s="20" t="s">
        <v>353</v>
      </c>
      <c r="C320" s="26">
        <f>SUM(店舗数一覧_2020!C350-店舗数一覧_2019!C320)</f>
        <v>-16</v>
      </c>
      <c r="D320" s="26">
        <f>SUM(店舗数一覧_2020!D350-店舗数一覧_2019!D320)</f>
        <v>-8</v>
      </c>
      <c r="E320" s="26">
        <f>SUM(店舗数一覧_2020!E350-店舗数一覧_2019!E320)</f>
        <v>0</v>
      </c>
      <c r="F320" s="26">
        <f>SUM(店舗数一覧_2020!F350-店舗数一覧_2019!F320)</f>
        <v>0</v>
      </c>
      <c r="G320" s="26">
        <f>SUM(店舗数一覧_2020!G350-店舗数一覧_2019!G320)</f>
        <v>-3</v>
      </c>
      <c r="H320" s="26">
        <f t="shared" si="10"/>
        <v>-27</v>
      </c>
      <c r="I320" s="26"/>
      <c r="J320" s="27">
        <f>IF((店舗数一覧_2019!C320=0),IF(店舗数一覧_2020!C350=0,"-","★"),(店舗数一覧_2020!C350/店舗数一覧_2019!C320)-1)</f>
        <v>-0.88888888888888884</v>
      </c>
      <c r="K320" s="27">
        <f>IF((店舗数一覧_2019!D320=0),IF(店舗数一覧_2020!D350=0,"-","★"),(店舗数一覧_2020!D350/店舗数一覧_2019!D320)-1)</f>
        <v>-1</v>
      </c>
      <c r="L320" s="27" t="str">
        <f>IF((店舗数一覧_2019!E320=0),IF(店舗数一覧_2020!E350=0,"-","★"),(店舗数一覧_2020!E350/店舗数一覧_2019!E320)-1)</f>
        <v>-</v>
      </c>
      <c r="M320" s="27" t="str">
        <f>IF((店舗数一覧_2019!F320=0),IF(店舗数一覧_2020!F350=0,"-","★"),(店舗数一覧_2020!F350/店舗数一覧_2019!F320)-1)</f>
        <v>-</v>
      </c>
      <c r="N320" s="27">
        <f>IF((店舗数一覧_2019!G320=0),IF(店舗数一覧_2020!G350=0,"-","★"),(店舗数一覧_2020!G350/店舗数一覧_2019!G320)-1)</f>
        <v>-1</v>
      </c>
      <c r="O320" s="27">
        <f>IF((店舗数一覧_2019!H320=0),IF(店舗数一覧_2020!H350=0,"-","★"),(店舗数一覧_2020!H350/店舗数一覧_2019!H320)-1)</f>
        <v>-0.93103448275862066</v>
      </c>
      <c r="P320" s="26"/>
      <c r="Q320" s="26"/>
      <c r="R320" s="26"/>
      <c r="S320" s="26"/>
      <c r="T320" s="26"/>
      <c r="U320" s="26"/>
      <c r="V320" s="26"/>
      <c r="W320" s="26"/>
      <c r="X320" s="26"/>
    </row>
    <row r="321" spans="1:24">
      <c r="A321" s="19" t="s">
        <v>350</v>
      </c>
      <c r="B321" s="20" t="s">
        <v>355</v>
      </c>
      <c r="C321" s="26">
        <f>SUM(店舗数一覧_2020!C351-店舗数一覧_2019!C321)</f>
        <v>1</v>
      </c>
      <c r="D321" s="26">
        <f>SUM(店舗数一覧_2020!D351-店舗数一覧_2019!D321)</f>
        <v>0</v>
      </c>
      <c r="E321" s="26">
        <f>SUM(店舗数一覧_2020!E351-店舗数一覧_2019!E321)</f>
        <v>0</v>
      </c>
      <c r="F321" s="26">
        <f>SUM(店舗数一覧_2020!F351-店舗数一覧_2019!F321)</f>
        <v>0</v>
      </c>
      <c r="G321" s="26">
        <f>SUM(店舗数一覧_2020!G351-店舗数一覧_2019!G321)</f>
        <v>0</v>
      </c>
      <c r="H321" s="26">
        <f t="shared" si="10"/>
        <v>1</v>
      </c>
      <c r="I321" s="26"/>
      <c r="J321" s="27">
        <f>IF((店舗数一覧_2019!C321=0),IF(店舗数一覧_2020!C351=0,"-","★"),(店舗数一覧_2020!C351/店舗数一覧_2019!C321)-1)</f>
        <v>0.16666666666666674</v>
      </c>
      <c r="K321" s="27">
        <f>IF((店舗数一覧_2019!D321=0),IF(店舗数一覧_2020!D351=0,"-","★"),(店舗数一覧_2020!D351/店舗数一覧_2019!D321)-1)</f>
        <v>0</v>
      </c>
      <c r="L321" s="27" t="str">
        <f>IF((店舗数一覧_2019!E321=0),IF(店舗数一覧_2020!E351=0,"-","★"),(店舗数一覧_2020!E351/店舗数一覧_2019!E321)-1)</f>
        <v>-</v>
      </c>
      <c r="M321" s="27" t="str">
        <f>IF((店舗数一覧_2019!F321=0),IF(店舗数一覧_2020!F351=0,"-","★"),(店舗数一覧_2020!F351/店舗数一覧_2019!F321)-1)</f>
        <v>-</v>
      </c>
      <c r="N321" s="27">
        <f>IF((店舗数一覧_2019!G321=0),IF(店舗数一覧_2020!G351=0,"-","★"),(店舗数一覧_2020!G351/店舗数一覧_2019!G321)-1)</f>
        <v>0</v>
      </c>
      <c r="O321" s="27">
        <f>IF((店舗数一覧_2019!H321=0),IF(店舗数一覧_2020!H351=0,"-","★"),(店舗数一覧_2020!H351/店舗数一覧_2019!H321)-1)</f>
        <v>9.0909090909090828E-2</v>
      </c>
      <c r="P321" s="26"/>
      <c r="Q321" s="26"/>
      <c r="R321" s="26"/>
      <c r="S321" s="26"/>
      <c r="T321" s="26"/>
      <c r="U321" s="26"/>
      <c r="V321" s="26"/>
      <c r="W321" s="26"/>
      <c r="X321" s="26"/>
    </row>
    <row r="322" spans="1:24">
      <c r="A322" s="19" t="s">
        <v>350</v>
      </c>
      <c r="B322" s="20" t="s">
        <v>363</v>
      </c>
      <c r="C322" s="26">
        <f>SUM(店舗数一覧_2020!C352-店舗数一覧_2019!C322)</f>
        <v>3</v>
      </c>
      <c r="D322" s="26">
        <f>SUM(店舗数一覧_2020!D352-店舗数一覧_2019!D322)</f>
        <v>7</v>
      </c>
      <c r="E322" s="26">
        <f>SUM(店舗数一覧_2020!E352-店舗数一覧_2019!E322)</f>
        <v>0</v>
      </c>
      <c r="F322" s="26">
        <f>SUM(店舗数一覧_2020!F352-店舗数一覧_2019!F322)</f>
        <v>0</v>
      </c>
      <c r="G322" s="26">
        <f>SUM(店舗数一覧_2020!G352-店舗数一覧_2019!G322)</f>
        <v>0</v>
      </c>
      <c r="H322" s="26">
        <f t="shared" si="10"/>
        <v>10</v>
      </c>
      <c r="I322" s="26"/>
      <c r="J322" s="27">
        <f>IF((店舗数一覧_2019!C322=0),IF(店舗数一覧_2020!C352=0,"-","★"),(店舗数一覧_2020!C352/店舗数一覧_2019!C322)-1)</f>
        <v>1</v>
      </c>
      <c r="K322" s="27" t="str">
        <f>IF((店舗数一覧_2019!D322=0),IF(店舗数一覧_2020!D352=0,"-","★"),(店舗数一覧_2020!D352/店舗数一覧_2019!D322)-1)</f>
        <v>★</v>
      </c>
      <c r="L322" s="27" t="str">
        <f>IF((店舗数一覧_2019!E322=0),IF(店舗数一覧_2020!E352=0,"-","★"),(店舗数一覧_2020!E352/店舗数一覧_2019!E322)-1)</f>
        <v>-</v>
      </c>
      <c r="M322" s="27" t="str">
        <f>IF((店舗数一覧_2019!F322=0),IF(店舗数一覧_2020!F352=0,"-","★"),(店舗数一覧_2020!F352/店舗数一覧_2019!F322)-1)</f>
        <v>-</v>
      </c>
      <c r="N322" s="27" t="str">
        <f>IF((店舗数一覧_2019!G322=0),IF(店舗数一覧_2020!G352=0,"-","★"),(店舗数一覧_2020!G352/店舗数一覧_2019!G322)-1)</f>
        <v>-</v>
      </c>
      <c r="O322" s="27">
        <f>IF((店舗数一覧_2019!H322=0),IF(店舗数一覧_2020!H352=0,"-","★"),(店舗数一覧_2020!H352/店舗数一覧_2019!H322)-1)</f>
        <v>3.333333333333333</v>
      </c>
      <c r="P322" s="26"/>
      <c r="Q322" s="26"/>
      <c r="R322" s="26"/>
      <c r="S322" s="26"/>
      <c r="T322" s="26"/>
      <c r="U322" s="26"/>
      <c r="V322" s="26"/>
      <c r="W322" s="26"/>
      <c r="X322" s="26"/>
    </row>
    <row r="323" spans="1:24">
      <c r="A323" s="19" t="s">
        <v>350</v>
      </c>
      <c r="B323" s="20" t="s">
        <v>357</v>
      </c>
      <c r="C323" s="26">
        <f>SUM(店舗数一覧_2020!C353-店舗数一覧_2019!C323)</f>
        <v>0</v>
      </c>
      <c r="D323" s="26">
        <f>SUM(店舗数一覧_2020!D353-店舗数一覧_2019!D323)</f>
        <v>1</v>
      </c>
      <c r="E323" s="26">
        <f>SUM(店舗数一覧_2020!E353-店舗数一覧_2019!E323)</f>
        <v>0</v>
      </c>
      <c r="F323" s="26">
        <f>SUM(店舗数一覧_2020!F353-店舗数一覧_2019!F323)</f>
        <v>0</v>
      </c>
      <c r="G323" s="26">
        <f>SUM(店舗数一覧_2020!G353-店舗数一覧_2019!G323)</f>
        <v>0</v>
      </c>
      <c r="H323" s="26">
        <f t="shared" si="10"/>
        <v>1</v>
      </c>
      <c r="I323" s="26"/>
      <c r="J323" s="27">
        <f>IF((店舗数一覧_2019!C323=0),IF(店舗数一覧_2020!C353=0,"-","★"),(店舗数一覧_2020!C353/店舗数一覧_2019!C323)-1)</f>
        <v>0</v>
      </c>
      <c r="K323" s="27" t="str">
        <f>IF((店舗数一覧_2019!D323=0),IF(店舗数一覧_2020!D353=0,"-","★"),(店舗数一覧_2020!D353/店舗数一覧_2019!D323)-1)</f>
        <v>★</v>
      </c>
      <c r="L323" s="27" t="str">
        <f>IF((店舗数一覧_2019!E323=0),IF(店舗数一覧_2020!E353=0,"-","★"),(店舗数一覧_2020!E353/店舗数一覧_2019!E323)-1)</f>
        <v>-</v>
      </c>
      <c r="M323" s="27" t="str">
        <f>IF((店舗数一覧_2019!F323=0),IF(店舗数一覧_2020!F353=0,"-","★"),(店舗数一覧_2020!F353/店舗数一覧_2019!F323)-1)</f>
        <v>-</v>
      </c>
      <c r="N323" s="27" t="str">
        <f>IF((店舗数一覧_2019!G323=0),IF(店舗数一覧_2020!G353=0,"-","★"),(店舗数一覧_2020!G353/店舗数一覧_2019!G323)-1)</f>
        <v>-</v>
      </c>
      <c r="O323" s="27">
        <f>IF((店舗数一覧_2019!H323=0),IF(店舗数一覧_2020!H353=0,"-","★"),(店舗数一覧_2020!H353/店舗数一覧_2019!H323)-1)</f>
        <v>0.16666666666666674</v>
      </c>
      <c r="P323" s="26"/>
      <c r="Q323" s="26"/>
      <c r="R323" s="26"/>
      <c r="S323" s="26"/>
      <c r="T323" s="26"/>
      <c r="U323" s="26"/>
      <c r="V323" s="26"/>
      <c r="W323" s="26"/>
      <c r="X323" s="26"/>
    </row>
    <row r="324" spans="1:24">
      <c r="A324" s="19" t="s">
        <v>350</v>
      </c>
      <c r="B324" s="20" t="s">
        <v>351</v>
      </c>
      <c r="C324" s="26">
        <f>SUM(店舗数一覧_2020!C354-店舗数一覧_2019!C324)</f>
        <v>0</v>
      </c>
      <c r="D324" s="26">
        <f>SUM(店舗数一覧_2020!D354-店舗数一覧_2019!D324)</f>
        <v>2</v>
      </c>
      <c r="E324" s="26">
        <f>SUM(店舗数一覧_2020!E354-店舗数一覧_2019!E324)</f>
        <v>0</v>
      </c>
      <c r="F324" s="26">
        <f>SUM(店舗数一覧_2020!F354-店舗数一覧_2019!F324)</f>
        <v>0</v>
      </c>
      <c r="G324" s="26">
        <f>SUM(店舗数一覧_2020!G354-店舗数一覧_2019!G324)</f>
        <v>0</v>
      </c>
      <c r="H324" s="26">
        <f t="shared" si="10"/>
        <v>2</v>
      </c>
      <c r="I324" s="26"/>
      <c r="J324" s="27">
        <f>IF((店舗数一覧_2019!C324=0),IF(店舗数一覧_2020!C354=0,"-","★"),(店舗数一覧_2020!C354/店舗数一覧_2019!C324)-1)</f>
        <v>0</v>
      </c>
      <c r="K324" s="27" t="str">
        <f>IF((店舗数一覧_2019!D324=0),IF(店舗数一覧_2020!D354=0,"-","★"),(店舗数一覧_2020!D354/店舗数一覧_2019!D324)-1)</f>
        <v>★</v>
      </c>
      <c r="L324" s="27" t="str">
        <f>IF((店舗数一覧_2019!E324=0),IF(店舗数一覧_2020!E354=0,"-","★"),(店舗数一覧_2020!E354/店舗数一覧_2019!E324)-1)</f>
        <v>-</v>
      </c>
      <c r="M324" s="27" t="str">
        <f>IF((店舗数一覧_2019!F324=0),IF(店舗数一覧_2020!F354=0,"-","★"),(店舗数一覧_2020!F354/店舗数一覧_2019!F324)-1)</f>
        <v>-</v>
      </c>
      <c r="N324" s="27" t="str">
        <f>IF((店舗数一覧_2019!G324=0),IF(店舗数一覧_2020!G354=0,"-","★"),(店舗数一覧_2020!G354/店舗数一覧_2019!G324)-1)</f>
        <v>-</v>
      </c>
      <c r="O324" s="27">
        <f>IF((店舗数一覧_2019!H324=0),IF(店舗数一覧_2020!H354=0,"-","★"),(店舗数一覧_2020!H354/店舗数一覧_2019!H324)-1)</f>
        <v>1</v>
      </c>
      <c r="P324" s="26"/>
      <c r="Q324" s="26"/>
      <c r="R324" s="26"/>
      <c r="S324" s="26"/>
      <c r="T324" s="26"/>
      <c r="U324" s="26"/>
      <c r="V324" s="26"/>
      <c r="W324" s="26"/>
      <c r="X324" s="26"/>
    </row>
    <row r="325" spans="1:24">
      <c r="A325" s="19" t="s">
        <v>350</v>
      </c>
      <c r="B325" s="20" t="s">
        <v>362</v>
      </c>
      <c r="C325" s="26">
        <f>SUM(店舗数一覧_2020!C355-店舗数一覧_2019!C325)</f>
        <v>6</v>
      </c>
      <c r="D325" s="26">
        <f>SUM(店舗数一覧_2020!D355-店舗数一覧_2019!D325)</f>
        <v>2</v>
      </c>
      <c r="E325" s="26">
        <f>SUM(店舗数一覧_2020!E355-店舗数一覧_2019!E325)</f>
        <v>0</v>
      </c>
      <c r="F325" s="26">
        <f>SUM(店舗数一覧_2020!F355-店舗数一覧_2019!F325)</f>
        <v>0</v>
      </c>
      <c r="G325" s="26">
        <f>SUM(店舗数一覧_2020!G355-店舗数一覧_2019!G325)</f>
        <v>0</v>
      </c>
      <c r="H325" s="26">
        <f t="shared" si="10"/>
        <v>8</v>
      </c>
      <c r="I325" s="26"/>
      <c r="J325" s="27">
        <f>IF((店舗数一覧_2019!C325=0),IF(店舗数一覧_2020!C355=0,"-","★"),(店舗数一覧_2020!C355/店舗数一覧_2019!C325)-1)</f>
        <v>6</v>
      </c>
      <c r="K325" s="27" t="str">
        <f>IF((店舗数一覧_2019!D325=0),IF(店舗数一覧_2020!D355=0,"-","★"),(店舗数一覧_2020!D355/店舗数一覧_2019!D325)-1)</f>
        <v>★</v>
      </c>
      <c r="L325" s="27" t="str">
        <f>IF((店舗数一覧_2019!E325=0),IF(店舗数一覧_2020!E355=0,"-","★"),(店舗数一覧_2020!E355/店舗数一覧_2019!E325)-1)</f>
        <v>-</v>
      </c>
      <c r="M325" s="27" t="str">
        <f>IF((店舗数一覧_2019!F325=0),IF(店舗数一覧_2020!F355=0,"-","★"),(店舗数一覧_2020!F355/店舗数一覧_2019!F325)-1)</f>
        <v>-</v>
      </c>
      <c r="N325" s="27" t="str">
        <f>IF((店舗数一覧_2019!G325=0),IF(店舗数一覧_2020!G355=0,"-","★"),(店舗数一覧_2020!G355/店舗数一覧_2019!G325)-1)</f>
        <v>-</v>
      </c>
      <c r="O325" s="27">
        <f>IF((店舗数一覧_2019!H325=0),IF(店舗数一覧_2020!H355=0,"-","★"),(店舗数一覧_2020!H355/店舗数一覧_2019!H325)-1)</f>
        <v>8</v>
      </c>
      <c r="P325" s="26"/>
      <c r="Q325" s="26"/>
      <c r="R325" s="26"/>
      <c r="S325" s="26"/>
      <c r="T325" s="26"/>
      <c r="U325" s="26"/>
      <c r="V325" s="26"/>
      <c r="W325" s="26"/>
      <c r="X325" s="26"/>
    </row>
    <row r="326" spans="1:24">
      <c r="A326" s="19" t="s">
        <v>350</v>
      </c>
      <c r="B326" s="20" t="s">
        <v>358</v>
      </c>
      <c r="C326" s="26">
        <f>SUM(店舗数一覧_2020!C356-店舗数一覧_2019!C326)</f>
        <v>34</v>
      </c>
      <c r="D326" s="26">
        <f>SUM(店舗数一覧_2020!D356-店舗数一覧_2019!D326)</f>
        <v>19</v>
      </c>
      <c r="E326" s="26">
        <f>SUM(店舗数一覧_2020!E356-店舗数一覧_2019!E326)</f>
        <v>0</v>
      </c>
      <c r="F326" s="26">
        <f>SUM(店舗数一覧_2020!F356-店舗数一覧_2019!F326)</f>
        <v>0</v>
      </c>
      <c r="G326" s="26">
        <f>SUM(店舗数一覧_2020!G356-店舗数一覧_2019!G326)</f>
        <v>3</v>
      </c>
      <c r="H326" s="26">
        <f t="shared" si="10"/>
        <v>56</v>
      </c>
      <c r="I326" s="26"/>
      <c r="J326" s="27">
        <f>IF((店舗数一覧_2019!C326=0),IF(店舗数一覧_2020!C356=0,"-","★"),(店舗数一覧_2020!C356/店舗数一覧_2019!C326)-1)</f>
        <v>17</v>
      </c>
      <c r="K326" s="27" t="str">
        <f>IF((店舗数一覧_2019!D326=0),IF(店舗数一覧_2020!D356=0,"-","★"),(店舗数一覧_2020!D356/店舗数一覧_2019!D326)-1)</f>
        <v>★</v>
      </c>
      <c r="L326" s="27" t="str">
        <f>IF((店舗数一覧_2019!E326=0),IF(店舗数一覧_2020!E356=0,"-","★"),(店舗数一覧_2020!E356/店舗数一覧_2019!E326)-1)</f>
        <v>-</v>
      </c>
      <c r="M326" s="27" t="str">
        <f>IF((店舗数一覧_2019!F326=0),IF(店舗数一覧_2020!F356=0,"-","★"),(店舗数一覧_2020!F356/店舗数一覧_2019!F326)-1)</f>
        <v>-</v>
      </c>
      <c r="N326" s="27" t="str">
        <f>IF((店舗数一覧_2019!G326=0),IF(店舗数一覧_2020!G356=0,"-","★"),(店舗数一覧_2020!G356/店舗数一覧_2019!G326)-1)</f>
        <v>★</v>
      </c>
      <c r="O326" s="27">
        <f>IF((店舗数一覧_2019!H326=0),IF(店舗数一覧_2020!H356=0,"-","★"),(店舗数一覧_2020!H356/店舗数一覧_2019!H326)-1)</f>
        <v>28</v>
      </c>
      <c r="P326" s="26"/>
      <c r="Q326" s="27">
        <f>IF((店舗数一覧_2019!K327=0),IF(店舗数一覧_2020!N359=0,"-","★"),(店舗数一覧_2020!N359/店舗数一覧_2019!K327)-1)</f>
        <v>5.8139534883721034E-2</v>
      </c>
      <c r="R326" s="27">
        <f>IF((店舗数一覧_2019!L327=0),IF(店舗数一覧_2020!O359=0,"-","★"),(店舗数一覧_2020!O359/店舗数一覧_2019!L327)-1)</f>
        <v>0.15384615384615374</v>
      </c>
      <c r="S326" s="27" t="str">
        <f>IF((店舗数一覧_2019!M327=0),IF(店舗数一覧_2020!P359=0,"-","★"),(店舗数一覧_2020!P359/店舗数一覧_2019!M327)-1)</f>
        <v>-</v>
      </c>
      <c r="T326" s="27" t="str">
        <f>IF((店舗数一覧_2019!N327=0),IF(店舗数一覧_2020!Q359=0,"-","★"),(店舗数一覧_2020!Q359/店舗数一覧_2019!N327)-1)</f>
        <v>-</v>
      </c>
      <c r="U326" s="27">
        <f>IF((店舗数一覧_2019!O327=0),IF(店舗数一覧_2020!R359=0,"-","★"),(店舗数一覧_2020!R359/店舗数一覧_2019!O327)-1)</f>
        <v>-0.1428571428571429</v>
      </c>
      <c r="V326" s="27">
        <f>IF((店舗数一覧_2019!P327=0),IF(店舗数一覧_2020!S359=0,"-","★"),(店舗数一覧_2020!S359/店舗数一覧_2019!P327)-1)</f>
        <v>7.575757575757569E-2</v>
      </c>
      <c r="W326" s="26"/>
      <c r="X326" s="26"/>
    </row>
    <row r="327" spans="1:24">
      <c r="A327" s="19" t="s">
        <v>350</v>
      </c>
      <c r="B327" s="20" t="s">
        <v>354</v>
      </c>
      <c r="C327" s="26">
        <f>SUM(店舗数一覧_2020!C359-店舗数一覧_2019!C327)</f>
        <v>2</v>
      </c>
      <c r="D327" s="26">
        <f>SUM(店舗数一覧_2020!D359-店舗数一覧_2019!D327)</f>
        <v>0</v>
      </c>
      <c r="E327" s="26">
        <f>SUM(店舗数一覧_2020!E359-店舗数一覧_2019!E327)</f>
        <v>0</v>
      </c>
      <c r="F327" s="26">
        <f>SUM(店舗数一覧_2020!F359-店舗数一覧_2019!F327)</f>
        <v>0</v>
      </c>
      <c r="G327" s="26">
        <f>SUM(店舗数一覧_2020!G359-店舗数一覧_2019!G327)</f>
        <v>0</v>
      </c>
      <c r="H327" s="26">
        <f t="shared" si="10"/>
        <v>2</v>
      </c>
      <c r="I327" s="26"/>
      <c r="J327" s="27">
        <f>IF((店舗数一覧_2019!C327=0),IF(店舗数一覧_2020!C359=0,"-","★"),(店舗数一覧_2020!C359/店舗数一覧_2019!C327)-1)</f>
        <v>2</v>
      </c>
      <c r="K327" s="27" t="str">
        <f>IF((店舗数一覧_2019!D327=0),IF(店舗数一覧_2020!D359=0,"-","★"),(店舗数一覧_2020!D359/店舗数一覧_2019!D327)-1)</f>
        <v>-</v>
      </c>
      <c r="L327" s="27" t="str">
        <f>IF((店舗数一覧_2019!E327=0),IF(店舗数一覧_2020!E359=0,"-","★"),(店舗数一覧_2020!E359/店舗数一覧_2019!E327)-1)</f>
        <v>-</v>
      </c>
      <c r="M327" s="27" t="str">
        <f>IF((店舗数一覧_2019!F327=0),IF(店舗数一覧_2020!F359=0,"-","★"),(店舗数一覧_2020!F359/店舗数一覧_2019!F327)-1)</f>
        <v>-</v>
      </c>
      <c r="N327" s="27" t="str">
        <f>IF((店舗数一覧_2019!G327=0),IF(店舗数一覧_2020!G359=0,"-","★"),(店舗数一覧_2020!G359/店舗数一覧_2019!G327)-1)</f>
        <v>-</v>
      </c>
      <c r="O327" s="27">
        <f>IF((店舗数一覧_2019!H327=0),IF(店舗数一覧_2020!H359=0,"-","★"),(店舗数一覧_2020!H359/店舗数一覧_2019!H327)-1)</f>
        <v>2</v>
      </c>
      <c r="P327" s="26"/>
      <c r="Q327" s="26">
        <f>SUM(C317:C327)</f>
        <v>4</v>
      </c>
      <c r="R327" s="26">
        <f>SUM(D317:D327)</f>
        <v>6</v>
      </c>
      <c r="S327" s="26">
        <f>SUM(E317:E327)</f>
        <v>0</v>
      </c>
      <c r="T327" s="26">
        <f>SUM(F317:F327)</f>
        <v>0</v>
      </c>
      <c r="U327" s="26">
        <f>SUM(G317:G327)</f>
        <v>-1</v>
      </c>
      <c r="V327" s="26">
        <f>SUM(Q327:U327)</f>
        <v>9</v>
      </c>
      <c r="W327" s="26"/>
      <c r="X327" s="26"/>
    </row>
    <row r="328" spans="1:24">
      <c r="A328" s="19" t="s">
        <v>364</v>
      </c>
      <c r="B328" s="20" t="s">
        <v>372</v>
      </c>
      <c r="C328" s="26">
        <f>SUM(店舗数一覧_2020!C361-店舗数一覧_2019!C328)</f>
        <v>-16</v>
      </c>
      <c r="D328" s="26">
        <f>SUM(店舗数一覧_2020!D361-店舗数一覧_2019!D328)</f>
        <v>-17</v>
      </c>
      <c r="E328" s="26">
        <f>SUM(店舗数一覧_2020!E361-店舗数一覧_2019!E328)</f>
        <v>-8</v>
      </c>
      <c r="F328" s="26">
        <f>SUM(店舗数一覧_2020!F361-店舗数一覧_2019!F328)</f>
        <v>-2</v>
      </c>
      <c r="G328" s="26">
        <f>SUM(店舗数一覧_2020!G361-店舗数一覧_2019!G328)</f>
        <v>0</v>
      </c>
      <c r="H328" s="26">
        <f t="shared" si="10"/>
        <v>-43</v>
      </c>
      <c r="I328" s="26"/>
      <c r="J328" s="27">
        <f>IF((店舗数一覧_2019!C328=0),IF(店舗数一覧_2020!C361=0,"-","★"),(店舗数一覧_2020!C361/店舗数一覧_2019!C328)-1)</f>
        <v>-0.8</v>
      </c>
      <c r="K328" s="27">
        <f>IF((店舗数一覧_2019!D328=0),IF(店舗数一覧_2020!D361=0,"-","★"),(店舗数一覧_2020!D361/店舗数一覧_2019!D328)-1)</f>
        <v>-0.94444444444444442</v>
      </c>
      <c r="L328" s="27">
        <f>IF((店舗数一覧_2019!E328=0),IF(店舗数一覧_2020!E361=0,"-","★"),(店舗数一覧_2020!E361/店舗数一覧_2019!E328)-1)</f>
        <v>-0.88888888888888884</v>
      </c>
      <c r="M328" s="27">
        <f>IF((店舗数一覧_2019!F328=0),IF(店舗数一覧_2020!F361=0,"-","★"),(店舗数一覧_2020!F361/店舗数一覧_2019!F328)-1)</f>
        <v>-0.66666666666666674</v>
      </c>
      <c r="N328" s="27" t="str">
        <f>IF((店舗数一覧_2019!G328=0),IF(店舗数一覧_2020!G361=0,"-","★"),(店舗数一覧_2020!G361/店舗数一覧_2019!G328)-1)</f>
        <v>-</v>
      </c>
      <c r="O328" s="27">
        <f>IF((店舗数一覧_2019!H328=0),IF(店舗数一覧_2020!H361=0,"-","★"),(店舗数一覧_2020!H361/店舗数一覧_2019!H328)-1)</f>
        <v>-0.86</v>
      </c>
      <c r="P328" s="26"/>
      <c r="Q328" s="26"/>
      <c r="R328" s="26"/>
      <c r="S328" s="26"/>
      <c r="T328" s="26"/>
      <c r="U328" s="26"/>
      <c r="V328" s="26"/>
      <c r="W328" s="26"/>
      <c r="X328" s="26"/>
    </row>
    <row r="329" spans="1:24">
      <c r="A329" s="19" t="s">
        <v>364</v>
      </c>
      <c r="B329" s="20" t="s">
        <v>376</v>
      </c>
      <c r="C329" s="26">
        <f>SUM(店舗数一覧_2020!C362-店舗数一覧_2019!C329)</f>
        <v>2</v>
      </c>
      <c r="D329" s="26">
        <f>SUM(店舗数一覧_2020!D362-店舗数一覧_2019!D329)</f>
        <v>4</v>
      </c>
      <c r="E329" s="26">
        <f>SUM(店舗数一覧_2020!E362-店舗数一覧_2019!E329)</f>
        <v>1</v>
      </c>
      <c r="F329" s="26">
        <f>SUM(店舗数一覧_2020!F362-店舗数一覧_2019!F329)</f>
        <v>2</v>
      </c>
      <c r="G329" s="26">
        <f>SUM(店舗数一覧_2020!G362-店舗数一覧_2019!G329)</f>
        <v>0</v>
      </c>
      <c r="H329" s="26">
        <f t="shared" si="10"/>
        <v>9</v>
      </c>
      <c r="I329" s="26"/>
      <c r="J329" s="27">
        <f>IF((店舗数一覧_2019!C329=0),IF(店舗数一覧_2020!C362=0,"-","★"),(店舗数一覧_2020!C362/店舗数一覧_2019!C329)-1)</f>
        <v>0.28571428571428581</v>
      </c>
      <c r="K329" s="27">
        <f>IF((店舗数一覧_2019!D329=0),IF(店舗数一覧_2020!D362=0,"-","★"),(店舗数一覧_2020!D362/店舗数一覧_2019!D329)-1)</f>
        <v>1.3333333333333335</v>
      </c>
      <c r="L329" s="27">
        <f>IF((店舗数一覧_2019!E329=0),IF(店舗数一覧_2020!E362=0,"-","★"),(店舗数一覧_2020!E362/店舗数一覧_2019!E329)-1)</f>
        <v>1</v>
      </c>
      <c r="M329" s="27">
        <f>IF((店舗数一覧_2019!F329=0),IF(店舗数一覧_2020!F362=0,"-","★"),(店舗数一覧_2020!F362/店舗数一覧_2019!F329)-1)</f>
        <v>2</v>
      </c>
      <c r="N329" s="27" t="str">
        <f>IF((店舗数一覧_2019!G329=0),IF(店舗数一覧_2020!G362=0,"-","★"),(店舗数一覧_2020!G362/店舗数一覧_2019!G329)-1)</f>
        <v>-</v>
      </c>
      <c r="O329" s="27">
        <f>IF((店舗数一覧_2019!H329=0),IF(店舗数一覧_2020!H362=0,"-","★"),(店舗数一覧_2020!H362/店舗数一覧_2019!H329)-1)</f>
        <v>0.75</v>
      </c>
      <c r="P329" s="26"/>
      <c r="Q329" s="26"/>
      <c r="R329" s="26"/>
      <c r="S329" s="26"/>
      <c r="T329" s="26"/>
      <c r="U329" s="26"/>
      <c r="V329" s="26"/>
      <c r="W329" s="26"/>
      <c r="X329" s="26"/>
    </row>
    <row r="330" spans="1:24">
      <c r="A330" s="19" t="s">
        <v>364</v>
      </c>
      <c r="B330" s="20" t="s">
        <v>373</v>
      </c>
      <c r="C330" s="26">
        <f>SUM(店舗数一覧_2020!C363-店舗数一覧_2019!C330)</f>
        <v>-4</v>
      </c>
      <c r="D330" s="26">
        <f>SUM(店舗数一覧_2020!D363-店舗数一覧_2019!D330)</f>
        <v>1</v>
      </c>
      <c r="E330" s="26">
        <f>SUM(店舗数一覧_2020!E363-店舗数一覧_2019!E330)</f>
        <v>-3</v>
      </c>
      <c r="F330" s="26">
        <f>SUM(店舗数一覧_2020!F363-店舗数一覧_2019!F330)</f>
        <v>-2</v>
      </c>
      <c r="G330" s="26">
        <f>SUM(店舗数一覧_2020!G363-店舗数一覧_2019!G330)</f>
        <v>0</v>
      </c>
      <c r="H330" s="26">
        <f t="shared" si="10"/>
        <v>-8</v>
      </c>
      <c r="I330" s="26"/>
      <c r="J330" s="27">
        <f>IF((店舗数一覧_2019!C330=0),IF(店舗数一覧_2020!C363=0,"-","★"),(店舗数一覧_2020!C363/店舗数一覧_2019!C330)-1)</f>
        <v>-0.36363636363636365</v>
      </c>
      <c r="K330" s="27">
        <f>IF((店舗数一覧_2019!D330=0),IF(店舗数一覧_2020!D363=0,"-","★"),(店舗数一覧_2020!D363/店舗数一覧_2019!D330)-1)</f>
        <v>0.19999999999999996</v>
      </c>
      <c r="L330" s="27">
        <f>IF((店舗数一覧_2019!E330=0),IF(店舗数一覧_2020!E363=0,"-","★"),(店舗数一覧_2020!E363/店舗数一覧_2019!E330)-1)</f>
        <v>-1</v>
      </c>
      <c r="M330" s="27">
        <f>IF((店舗数一覧_2019!F330=0),IF(店舗数一覧_2020!F363=0,"-","★"),(店舗数一覧_2020!F363/店舗数一覧_2019!F330)-1)</f>
        <v>-1</v>
      </c>
      <c r="N330" s="27" t="str">
        <f>IF((店舗数一覧_2019!G330=0),IF(店舗数一覧_2020!G363=0,"-","★"),(店舗数一覧_2020!G363/店舗数一覧_2019!G330)-1)</f>
        <v>-</v>
      </c>
      <c r="O330" s="27">
        <f>IF((店舗数一覧_2019!H330=0),IF(店舗数一覧_2020!H363=0,"-","★"),(店舗数一覧_2020!H363/店舗数一覧_2019!H330)-1)</f>
        <v>-0.38095238095238093</v>
      </c>
      <c r="P330" s="26"/>
      <c r="Q330" s="26"/>
      <c r="R330" s="26"/>
      <c r="S330" s="26"/>
      <c r="T330" s="26"/>
      <c r="U330" s="26"/>
      <c r="V330" s="26"/>
      <c r="W330" s="26"/>
      <c r="X330" s="26"/>
    </row>
    <row r="331" spans="1:24">
      <c r="A331" s="19" t="s">
        <v>364</v>
      </c>
      <c r="B331" s="20" t="s">
        <v>370</v>
      </c>
      <c r="C331" s="26">
        <f>SUM(店舗数一覧_2020!C364-店舗数一覧_2019!C331)</f>
        <v>-3</v>
      </c>
      <c r="D331" s="26">
        <f>SUM(店舗数一覧_2020!D364-店舗数一覧_2019!D331)</f>
        <v>0</v>
      </c>
      <c r="E331" s="26">
        <f>SUM(店舗数一覧_2020!E364-店舗数一覧_2019!E331)</f>
        <v>0</v>
      </c>
      <c r="F331" s="26">
        <f>SUM(店舗数一覧_2020!F364-店舗数一覧_2019!F331)</f>
        <v>-1</v>
      </c>
      <c r="G331" s="26">
        <f>SUM(店舗数一覧_2020!G364-店舗数一覧_2019!G331)</f>
        <v>0</v>
      </c>
      <c r="H331" s="26">
        <f t="shared" si="10"/>
        <v>-4</v>
      </c>
      <c r="I331" s="26"/>
      <c r="J331" s="27">
        <f>IF((店舗数一覧_2019!C331=0),IF(店舗数一覧_2020!C364=0,"-","★"),(店舗数一覧_2020!C364/店舗数一覧_2019!C331)-1)</f>
        <v>-0.75</v>
      </c>
      <c r="K331" s="27">
        <f>IF((店舗数一覧_2019!D331=0),IF(店舗数一覧_2020!D364=0,"-","★"),(店舗数一覧_2020!D364/店舗数一覧_2019!D331)-1)</f>
        <v>0</v>
      </c>
      <c r="L331" s="27" t="str">
        <f>IF((店舗数一覧_2019!E331=0),IF(店舗数一覧_2020!E364=0,"-","★"),(店舗数一覧_2020!E364/店舗数一覧_2019!E331)-1)</f>
        <v>-</v>
      </c>
      <c r="M331" s="27">
        <f>IF((店舗数一覧_2019!F331=0),IF(店舗数一覧_2020!F364=0,"-","★"),(店舗数一覧_2020!F364/店舗数一覧_2019!F331)-1)</f>
        <v>-1</v>
      </c>
      <c r="N331" s="27" t="str">
        <f>IF((店舗数一覧_2019!G331=0),IF(店舗数一覧_2020!G364=0,"-","★"),(店舗数一覧_2020!G364/店舗数一覧_2019!G331)-1)</f>
        <v>-</v>
      </c>
      <c r="O331" s="27">
        <f>IF((店舗数一覧_2019!H331=0),IF(店舗数一覧_2020!H364=0,"-","★"),(店舗数一覧_2020!H364/店舗数一覧_2019!H331)-1)</f>
        <v>-0.5714285714285714</v>
      </c>
      <c r="P331" s="26"/>
      <c r="Q331" s="26"/>
      <c r="R331" s="26"/>
      <c r="S331" s="26"/>
      <c r="T331" s="26"/>
      <c r="U331" s="26"/>
      <c r="V331" s="26"/>
      <c r="W331" s="26"/>
      <c r="X331" s="26"/>
    </row>
    <row r="332" spans="1:24">
      <c r="A332" s="19" t="s">
        <v>364</v>
      </c>
      <c r="B332" s="20" t="s">
        <v>369</v>
      </c>
      <c r="C332" s="26">
        <f>SUM(店舗数一覧_2020!C365-店舗数一覧_2019!C332)</f>
        <v>1</v>
      </c>
      <c r="D332" s="26">
        <f>SUM(店舗数一覧_2020!D365-店舗数一覧_2019!D332)</f>
        <v>0</v>
      </c>
      <c r="E332" s="26">
        <f>SUM(店舗数一覧_2020!E365-店舗数一覧_2019!E332)</f>
        <v>0</v>
      </c>
      <c r="F332" s="26">
        <f>SUM(店舗数一覧_2020!F365-店舗数一覧_2019!F332)</f>
        <v>0</v>
      </c>
      <c r="G332" s="26">
        <f>SUM(店舗数一覧_2020!G365-店舗数一覧_2019!G332)</f>
        <v>0</v>
      </c>
      <c r="H332" s="26">
        <f t="shared" si="10"/>
        <v>1</v>
      </c>
      <c r="I332" s="26"/>
      <c r="J332" s="27">
        <f>IF((店舗数一覧_2019!C332=0),IF(店舗数一覧_2020!C365=0,"-","★"),(店舗数一覧_2020!C365/店舗数一覧_2019!C332)-1)</f>
        <v>0.19999999999999996</v>
      </c>
      <c r="K332" s="27">
        <f>IF((店舗数一覧_2019!D332=0),IF(店舗数一覧_2020!D365=0,"-","★"),(店舗数一覧_2020!D365/店舗数一覧_2019!D332)-1)</f>
        <v>0</v>
      </c>
      <c r="L332" s="27" t="str">
        <f>IF((店舗数一覧_2019!E332=0),IF(店舗数一覧_2020!E365=0,"-","★"),(店舗数一覧_2020!E365/店舗数一覧_2019!E332)-1)</f>
        <v>-</v>
      </c>
      <c r="M332" s="27">
        <f>IF((店舗数一覧_2019!F332=0),IF(店舗数一覧_2020!F365=0,"-","★"),(店舗数一覧_2020!F365/店舗数一覧_2019!F332)-1)</f>
        <v>0</v>
      </c>
      <c r="N332" s="27" t="str">
        <f>IF((店舗数一覧_2019!G332=0),IF(店舗数一覧_2020!G365=0,"-","★"),(店舗数一覧_2020!G365/店舗数一覧_2019!G332)-1)</f>
        <v>-</v>
      </c>
      <c r="O332" s="27">
        <f>IF((店舗数一覧_2019!H332=0),IF(店舗数一覧_2020!H365=0,"-","★"),(店舗数一覧_2020!H365/店舗数一覧_2019!H332)-1)</f>
        <v>0.11111111111111116</v>
      </c>
      <c r="P332" s="26"/>
      <c r="Q332" s="26"/>
      <c r="R332" s="26"/>
      <c r="S332" s="26"/>
      <c r="T332" s="26"/>
      <c r="U332" s="26"/>
      <c r="V332" s="26"/>
      <c r="W332" s="26"/>
      <c r="X332" s="26"/>
    </row>
    <row r="333" spans="1:24">
      <c r="A333" s="19" t="s">
        <v>364</v>
      </c>
      <c r="B333" s="20" t="s">
        <v>374</v>
      </c>
      <c r="C333" s="26">
        <f>SUM(店舗数一覧_2020!C366-店舗数一覧_2019!C333)</f>
        <v>-11</v>
      </c>
      <c r="D333" s="26">
        <f>SUM(店舗数一覧_2020!D366-店舗数一覧_2019!D333)</f>
        <v>-8</v>
      </c>
      <c r="E333" s="26">
        <f>SUM(店舗数一覧_2020!E366-店舗数一覧_2019!E333)</f>
        <v>-6</v>
      </c>
      <c r="F333" s="26">
        <f>SUM(店舗数一覧_2020!F366-店舗数一覧_2019!F333)</f>
        <v>-2</v>
      </c>
      <c r="G333" s="26">
        <f>SUM(店舗数一覧_2020!G366-店舗数一覧_2019!G333)</f>
        <v>-1</v>
      </c>
      <c r="H333" s="26">
        <f t="shared" si="10"/>
        <v>-28</v>
      </c>
      <c r="I333" s="26"/>
      <c r="J333" s="27">
        <f>IF((店舗数一覧_2019!C333=0),IF(店舗数一覧_2020!C366=0,"-","★"),(店舗数一覧_2020!C366/店舗数一覧_2019!C333)-1)</f>
        <v>-0.73333333333333339</v>
      </c>
      <c r="K333" s="27">
        <f>IF((店舗数一覧_2019!D333=0),IF(店舗数一覧_2020!D366=0,"-","★"),(店舗数一覧_2020!D366/店舗数一覧_2019!D333)-1)</f>
        <v>-0.8</v>
      </c>
      <c r="L333" s="27">
        <f>IF((店舗数一覧_2019!E333=0),IF(店舗数一覧_2020!E366=0,"-","★"),(店舗数一覧_2020!E366/店舗数一覧_2019!E333)-1)</f>
        <v>-1</v>
      </c>
      <c r="M333" s="27">
        <f>IF((店舗数一覧_2019!F333=0),IF(店舗数一覧_2020!F366=0,"-","★"),(店舗数一覧_2020!F366/店舗数一覧_2019!F333)-1)</f>
        <v>-0.66666666666666674</v>
      </c>
      <c r="N333" s="27">
        <f>IF((店舗数一覧_2019!G333=0),IF(店舗数一覧_2020!G366=0,"-","★"),(店舗数一覧_2020!G366/店舗数一覧_2019!G333)-1)</f>
        <v>-1</v>
      </c>
      <c r="O333" s="27">
        <f>IF((店舗数一覧_2019!H333=0),IF(店舗数一覧_2020!H366=0,"-","★"),(店舗数一覧_2020!H366/店舗数一覧_2019!H333)-1)</f>
        <v>-0.8</v>
      </c>
      <c r="P333" s="26"/>
      <c r="Q333" s="26"/>
      <c r="R333" s="26"/>
      <c r="S333" s="26"/>
      <c r="T333" s="26"/>
      <c r="U333" s="26"/>
      <c r="V333" s="26"/>
      <c r="W333" s="26"/>
      <c r="X333" s="26"/>
    </row>
    <row r="334" spans="1:24">
      <c r="A334" s="19" t="s">
        <v>364</v>
      </c>
      <c r="B334" s="20" t="s">
        <v>365</v>
      </c>
      <c r="C334" s="26">
        <f>SUM(店舗数一覧_2020!C367-店舗数一覧_2019!C334)</f>
        <v>-3</v>
      </c>
      <c r="D334" s="26">
        <f>SUM(店舗数一覧_2020!D367-店舗数一覧_2019!D334)</f>
        <v>0</v>
      </c>
      <c r="E334" s="26">
        <f>SUM(店舗数一覧_2020!E367-店舗数一覧_2019!E334)</f>
        <v>-1</v>
      </c>
      <c r="F334" s="26">
        <f>SUM(店舗数一覧_2020!F367-店舗数一覧_2019!F334)</f>
        <v>-1</v>
      </c>
      <c r="G334" s="26">
        <f>SUM(店舗数一覧_2020!G367-店舗数一覧_2019!G334)</f>
        <v>0</v>
      </c>
      <c r="H334" s="26">
        <f t="shared" si="10"/>
        <v>-5</v>
      </c>
      <c r="I334" s="26"/>
      <c r="J334" s="27">
        <f>IF((店舗数一覧_2019!C334=0),IF(店舗数一覧_2020!C367=0,"-","★"),(店舗数一覧_2020!C367/店舗数一覧_2019!C334)-1)</f>
        <v>-0.75</v>
      </c>
      <c r="K334" s="27">
        <f>IF((店舗数一覧_2019!D334=0),IF(店舗数一覧_2020!D367=0,"-","★"),(店舗数一覧_2020!D367/店舗数一覧_2019!D334)-1)</f>
        <v>0</v>
      </c>
      <c r="L334" s="27">
        <f>IF((店舗数一覧_2019!E334=0),IF(店舗数一覧_2020!E367=0,"-","★"),(店舗数一覧_2020!E367/店舗数一覧_2019!E334)-1)</f>
        <v>-1</v>
      </c>
      <c r="M334" s="27">
        <f>IF((店舗数一覧_2019!F334=0),IF(店舗数一覧_2020!F367=0,"-","★"),(店舗数一覧_2020!F367/店舗数一覧_2019!F334)-1)</f>
        <v>-1</v>
      </c>
      <c r="N334" s="27" t="str">
        <f>IF((店舗数一覧_2019!G334=0),IF(店舗数一覧_2020!G367=0,"-","★"),(店舗数一覧_2020!G367/店舗数一覧_2019!G334)-1)</f>
        <v>-</v>
      </c>
      <c r="O334" s="27">
        <f>IF((店舗数一覧_2019!H334=0),IF(店舗数一覧_2020!H367=0,"-","★"),(店舗数一覧_2020!H367/店舗数一覧_2019!H334)-1)</f>
        <v>-0.7142857142857143</v>
      </c>
      <c r="P334" s="26"/>
      <c r="Q334" s="26"/>
      <c r="R334" s="26"/>
      <c r="S334" s="26"/>
      <c r="T334" s="26"/>
      <c r="U334" s="26"/>
      <c r="V334" s="26"/>
      <c r="W334" s="26"/>
      <c r="X334" s="26"/>
    </row>
    <row r="335" spans="1:24">
      <c r="A335" s="19" t="s">
        <v>364</v>
      </c>
      <c r="B335" s="28" t="s">
        <v>371</v>
      </c>
      <c r="C335" s="26">
        <f>SUM(店舗数一覧_2020!C368-店舗数一覧_2019!C335)</f>
        <v>21</v>
      </c>
      <c r="D335" s="26">
        <f>SUM(店舗数一覧_2020!D368-店舗数一覧_2019!D335)</f>
        <v>20</v>
      </c>
      <c r="E335" s="26">
        <f>SUM(店舗数一覧_2020!E368-店舗数一覧_2019!E335)</f>
        <v>8</v>
      </c>
      <c r="F335" s="26">
        <f>SUM(店舗数一覧_2020!F368-店舗数一覧_2019!F335)</f>
        <v>6</v>
      </c>
      <c r="G335" s="26">
        <f>SUM(店舗数一覧_2020!G368-店舗数一覧_2019!G335)</f>
        <v>0</v>
      </c>
      <c r="H335" s="26">
        <f t="shared" si="10"/>
        <v>55</v>
      </c>
      <c r="I335" s="26"/>
      <c r="J335" s="27" t="str">
        <f>IF((店舗数一覧_2019!C335=0),IF(店舗数一覧_2020!C368=0,"-","★"),(店舗数一覧_2020!C368/店舗数一覧_2019!C335)-1)</f>
        <v>★</v>
      </c>
      <c r="K335" s="27">
        <f>IF((店舗数一覧_2019!D335=0),IF(店舗数一覧_2020!D368=0,"-","★"),(店舗数一覧_2020!D368/店舗数一覧_2019!D335)-1)</f>
        <v>20</v>
      </c>
      <c r="L335" s="27" t="str">
        <f>IF((店舗数一覧_2019!E335=0),IF(店舗数一覧_2020!E368=0,"-","★"),(店舗数一覧_2020!E368/店舗数一覧_2019!E335)-1)</f>
        <v>★</v>
      </c>
      <c r="M335" s="27" t="str">
        <f>IF((店舗数一覧_2019!F335=0),IF(店舗数一覧_2020!F368=0,"-","★"),(店舗数一覧_2020!F368/店舗数一覧_2019!F335)-1)</f>
        <v>★</v>
      </c>
      <c r="N335" s="27" t="str">
        <f>IF((店舗数一覧_2019!G335=0),IF(店舗数一覧_2020!G368=0,"-","★"),(店舗数一覧_2020!G368/店舗数一覧_2019!G335)-1)</f>
        <v>-</v>
      </c>
      <c r="O335" s="27">
        <f>IF((店舗数一覧_2019!H335=0),IF(店舗数一覧_2020!H368=0,"-","★"),(店舗数一覧_2020!H368/店舗数一覧_2019!H335)-1)</f>
        <v>55</v>
      </c>
      <c r="P335" s="26"/>
      <c r="Q335" s="26"/>
      <c r="R335" s="26"/>
      <c r="S335" s="26"/>
      <c r="T335" s="26"/>
      <c r="U335" s="26"/>
      <c r="V335" s="26"/>
      <c r="W335" s="26"/>
      <c r="X335" s="26"/>
    </row>
    <row r="336" spans="1:24">
      <c r="A336" s="19" t="s">
        <v>364</v>
      </c>
      <c r="B336" s="20" t="s">
        <v>366</v>
      </c>
      <c r="C336" s="26">
        <f>SUM(店舗数一覧_2020!C369-店舗数一覧_2019!C336)</f>
        <v>3</v>
      </c>
      <c r="D336" s="26">
        <f>SUM(店舗数一覧_2020!D369-店舗数一覧_2019!D336)</f>
        <v>-2</v>
      </c>
      <c r="E336" s="26">
        <f>SUM(店舗数一覧_2020!E369-店舗数一覧_2019!E336)</f>
        <v>0</v>
      </c>
      <c r="F336" s="26">
        <f>SUM(店舗数一覧_2020!F369-店舗数一覧_2019!F336)</f>
        <v>0</v>
      </c>
      <c r="G336" s="26">
        <f>SUM(店舗数一覧_2020!G369-店舗数一覧_2019!G336)</f>
        <v>-1</v>
      </c>
      <c r="H336" s="26">
        <f t="shared" si="10"/>
        <v>0</v>
      </c>
      <c r="I336" s="26"/>
      <c r="J336" s="27">
        <f>IF((店舗数一覧_2019!C336=0),IF(店舗数一覧_2020!C369=0,"-","★"),(店舗数一覧_2020!C369/店舗数一覧_2019!C336)-1)</f>
        <v>0.375</v>
      </c>
      <c r="K336" s="27">
        <f>IF((店舗数一覧_2019!D336=0),IF(店舗数一覧_2020!D369=0,"-","★"),(店舗数一覧_2020!D369/店舗数一覧_2019!D336)-1)</f>
        <v>-0.2857142857142857</v>
      </c>
      <c r="L336" s="27">
        <f>IF((店舗数一覧_2019!E336=0),IF(店舗数一覧_2020!E369=0,"-","★"),(店舗数一覧_2020!E369/店舗数一覧_2019!E336)-1)</f>
        <v>0</v>
      </c>
      <c r="M336" s="27">
        <f>IF((店舗数一覧_2019!F336=0),IF(店舗数一覧_2020!F369=0,"-","★"),(店舗数一覧_2020!F369/店舗数一覧_2019!F336)-1)</f>
        <v>0</v>
      </c>
      <c r="N336" s="27">
        <f>IF((店舗数一覧_2019!G336=0),IF(店舗数一覧_2020!G369=0,"-","★"),(店舗数一覧_2020!G369/店舗数一覧_2019!G336)-1)</f>
        <v>-1</v>
      </c>
      <c r="O336" s="27">
        <f>IF((店舗数一覧_2019!H336=0),IF(店舗数一覧_2020!H369=0,"-","★"),(店舗数一覧_2020!H369/店舗数一覧_2019!H336)-1)</f>
        <v>0</v>
      </c>
      <c r="P336" s="26"/>
      <c r="Q336" s="26"/>
      <c r="R336" s="26"/>
      <c r="S336" s="26"/>
      <c r="T336" s="26"/>
      <c r="U336" s="26"/>
      <c r="V336" s="26"/>
      <c r="W336" s="26"/>
      <c r="X336" s="26"/>
    </row>
    <row r="337" spans="1:24">
      <c r="A337" s="19" t="s">
        <v>364</v>
      </c>
      <c r="B337" s="25" t="s">
        <v>367</v>
      </c>
      <c r="C337" s="26">
        <f>SUM(店舗数一覧_2020!C370-店舗数一覧_2019!C337)</f>
        <v>10</v>
      </c>
      <c r="D337" s="26">
        <f>SUM(店舗数一覧_2020!D370-店舗数一覧_2019!D337)</f>
        <v>6</v>
      </c>
      <c r="E337" s="26">
        <f>SUM(店舗数一覧_2020!E370-店舗数一覧_2019!E337)</f>
        <v>3</v>
      </c>
      <c r="F337" s="26">
        <f>SUM(店舗数一覧_2020!F370-店舗数一覧_2019!F337)</f>
        <v>3</v>
      </c>
      <c r="G337" s="26">
        <f>SUM(店舗数一覧_2020!G370-店舗数一覧_2019!G337)</f>
        <v>1</v>
      </c>
      <c r="H337" s="26">
        <f t="shared" si="10"/>
        <v>23</v>
      </c>
      <c r="I337" s="26"/>
      <c r="J337" s="27">
        <f>IF((店舗数一覧_2019!C337=0),IF(店舗数一覧_2020!C370=0,"-","★"),(店舗数一覧_2020!C370/店舗数一覧_2019!C337)-1)</f>
        <v>1.6666666666666665</v>
      </c>
      <c r="K337" s="27">
        <f>IF((店舗数一覧_2019!D337=0),IF(店舗数一覧_2020!D370=0,"-","★"),(店舗数一覧_2020!D370/店舗数一覧_2019!D337)-1)</f>
        <v>1</v>
      </c>
      <c r="L337" s="27" t="str">
        <f>IF((店舗数一覧_2019!E337=0),IF(店舗数一覧_2020!E370=0,"-","★"),(店舗数一覧_2020!E370/店舗数一覧_2019!E337)-1)</f>
        <v>★</v>
      </c>
      <c r="M337" s="27" t="str">
        <f>IF((店舗数一覧_2019!F337=0),IF(店舗数一覧_2020!F370=0,"-","★"),(店舗数一覧_2020!F370/店舗数一覧_2019!F337)-1)</f>
        <v>★</v>
      </c>
      <c r="N337" s="27" t="str">
        <f>IF((店舗数一覧_2019!G337=0),IF(店舗数一覧_2020!G370=0,"-","★"),(店舗数一覧_2020!G370/店舗数一覧_2019!G337)-1)</f>
        <v>★</v>
      </c>
      <c r="O337" s="27">
        <f>IF((店舗数一覧_2019!H337=0),IF(店舗数一覧_2020!H370=0,"-","★"),(店舗数一覧_2020!H370/店舗数一覧_2019!H337)-1)</f>
        <v>1.9166666666666665</v>
      </c>
      <c r="P337" s="26"/>
      <c r="Q337" s="26"/>
      <c r="R337" s="26"/>
      <c r="S337" s="26"/>
      <c r="T337" s="26"/>
      <c r="U337" s="26"/>
      <c r="V337" s="26"/>
      <c r="W337" s="26"/>
      <c r="X337" s="26"/>
    </row>
    <row r="338" spans="1:24">
      <c r="A338" s="19" t="s">
        <v>364</v>
      </c>
      <c r="B338" s="20" t="s">
        <v>397</v>
      </c>
      <c r="C338" s="26">
        <f>SUM(店舗数一覧_2020!C371-店舗数一覧_2019!C338)</f>
        <v>1</v>
      </c>
      <c r="D338" s="26">
        <f>SUM(店舗数一覧_2020!D371-店舗数一覧_2019!D338)</f>
        <v>1</v>
      </c>
      <c r="E338" s="26">
        <f>SUM(店舗数一覧_2020!E371-店舗数一覧_2019!E338)</f>
        <v>0</v>
      </c>
      <c r="F338" s="26">
        <f>SUM(店舗数一覧_2020!F371-店舗数一覧_2019!F338)</f>
        <v>1</v>
      </c>
      <c r="G338" s="26">
        <f>SUM(店舗数一覧_2020!G371-店舗数一覧_2019!G338)</f>
        <v>0</v>
      </c>
      <c r="H338" s="26">
        <f t="shared" si="10"/>
        <v>3</v>
      </c>
      <c r="I338" s="26"/>
      <c r="J338" s="27">
        <f>IF((店舗数一覧_2019!C338=0),IF(店舗数一覧_2020!C371=0,"-","★"),(店舗数一覧_2020!C371/店舗数一覧_2019!C338)-1)</f>
        <v>9.0909090909090828E-2</v>
      </c>
      <c r="K338" s="27">
        <f>IF((店舗数一覧_2019!D338=0),IF(店舗数一覧_2020!D371=0,"-","★"),(店舗数一覧_2020!D371/店舗数一覧_2019!D338)-1)</f>
        <v>0.33333333333333326</v>
      </c>
      <c r="L338" s="27">
        <f>IF((店舗数一覧_2019!E338=0),IF(店舗数一覧_2020!E371=0,"-","★"),(店舗数一覧_2020!E371/店舗数一覧_2019!E338)-1)</f>
        <v>0</v>
      </c>
      <c r="M338" s="27">
        <f>IF((店舗数一覧_2019!F338=0),IF(店舗数一覧_2020!F371=0,"-","★"),(店舗数一覧_2020!F371/店舗数一覧_2019!F338)-1)</f>
        <v>0.33333333333333326</v>
      </c>
      <c r="N338" s="27" t="str">
        <f>IF((店舗数一覧_2019!G338=0),IF(店舗数一覧_2020!G371=0,"-","★"),(店舗数一覧_2020!G371/店舗数一覧_2019!G338)-1)</f>
        <v>-</v>
      </c>
      <c r="O338" s="27">
        <f>IF((店舗数一覧_2019!H338=0),IF(店舗数一覧_2020!H371=0,"-","★"),(店舗数一覧_2020!H371/店舗数一覧_2019!H338)-1)</f>
        <v>0.14285714285714279</v>
      </c>
      <c r="P338" s="26"/>
      <c r="Q338" s="27">
        <f>IF((店舗数一覧_2019!K339=0),IF(店舗数一覧_2020!N372=0,"-","★"),(店舗数一覧_2020!N372/店舗数一覧_2019!K339)-1)</f>
        <v>7.6086956521739024E-2</v>
      </c>
      <c r="R338" s="27">
        <f>IF((店舗数一覧_2019!L339=0),IF(店舗数一覧_2020!O372=0,"-","★"),(店舗数一覧_2020!O372/店舗数一覧_2019!L339)-1)</f>
        <v>0.1166666666666667</v>
      </c>
      <c r="S338" s="27">
        <f>IF((店舗数一覧_2019!M339=0),IF(店舗数一覧_2020!P372=0,"-","★"),(店舗数一覧_2020!P372/店舗数一覧_2019!M339)-1)</f>
        <v>-0.19230769230769229</v>
      </c>
      <c r="T338" s="27">
        <f>IF((店舗数一覧_2019!N339=0),IF(店舗数一覧_2020!Q372=0,"-","★"),(店舗数一覧_2020!Q372/店舗数一覧_2019!N339)-1)</f>
        <v>0.27777777777777768</v>
      </c>
      <c r="U338" s="27">
        <f>IF((店舗数一覧_2019!O339=0),IF(店舗数一覧_2020!R372=0,"-","★"),(店舗数一覧_2020!R372/店舗数一覧_2019!O339)-1)</f>
        <v>-0.5</v>
      </c>
      <c r="V338" s="27">
        <f>IF((店舗数一覧_2019!P339=0),IF(店舗数一覧_2020!S372=0,"-","★"),(店舗数一覧_2020!S372/店舗数一覧_2019!P339)-1)</f>
        <v>6.5656565656565746E-2</v>
      </c>
      <c r="W338" s="26"/>
      <c r="X338" s="26"/>
    </row>
    <row r="339" spans="1:24">
      <c r="A339" s="19" t="s">
        <v>364</v>
      </c>
      <c r="B339" s="25" t="s">
        <v>368</v>
      </c>
      <c r="C339" s="26">
        <f>SUM(店舗数一覧_2020!C372-店舗数一覧_2019!C339)</f>
        <v>6</v>
      </c>
      <c r="D339" s="26">
        <f>SUM(店舗数一覧_2020!D372-店舗数一覧_2019!D339)</f>
        <v>2</v>
      </c>
      <c r="E339" s="26">
        <f>SUM(店舗数一覧_2020!E372-店舗数一覧_2019!E339)</f>
        <v>1</v>
      </c>
      <c r="F339" s="26">
        <f>SUM(店舗数一覧_2020!F372-店舗数一覧_2019!F339)</f>
        <v>1</v>
      </c>
      <c r="G339" s="26">
        <f>SUM(店舗数一覧_2020!G372-店舗数一覧_2019!G339)</f>
        <v>0</v>
      </c>
      <c r="H339" s="26">
        <f t="shared" si="10"/>
        <v>10</v>
      </c>
      <c r="I339" s="26"/>
      <c r="J339" s="27">
        <f>IF((店舗数一覧_2019!C339=0),IF(店舗数一覧_2020!C372=0,"-","★"),(店舗数一覧_2020!C372/店舗数一覧_2019!C339)-1)</f>
        <v>6</v>
      </c>
      <c r="K339" s="27">
        <f>IF((店舗数一覧_2019!D339=0),IF(店舗数一覧_2020!D372=0,"-","★"),(店舗数一覧_2020!D372/店舗数一覧_2019!D339)-1)</f>
        <v>2</v>
      </c>
      <c r="L339" s="27" t="str">
        <f>IF((店舗数一覧_2019!E339=0),IF(店舗数一覧_2020!E372=0,"-","★"),(店舗数一覧_2020!E372/店舗数一覧_2019!E339)-1)</f>
        <v>★</v>
      </c>
      <c r="M339" s="27" t="str">
        <f>IF((店舗数一覧_2019!F339=0),IF(店舗数一覧_2020!F372=0,"-","★"),(店舗数一覧_2020!F372/店舗数一覧_2019!F339)-1)</f>
        <v>★</v>
      </c>
      <c r="N339" s="27" t="str">
        <f>IF((店舗数一覧_2019!G339=0),IF(店舗数一覧_2020!G372=0,"-","★"),(店舗数一覧_2020!G372/店舗数一覧_2019!G339)-1)</f>
        <v>-</v>
      </c>
      <c r="O339" s="27">
        <f>IF((店舗数一覧_2019!H339=0),IF(店舗数一覧_2020!H372=0,"-","★"),(店舗数一覧_2020!H372/店舗数一覧_2019!H339)-1)</f>
        <v>5</v>
      </c>
      <c r="P339" s="26"/>
      <c r="Q339" s="26">
        <f>SUM(C328:C339)</f>
        <v>7</v>
      </c>
      <c r="R339" s="26">
        <f>SUM(D328:D339)</f>
        <v>7</v>
      </c>
      <c r="S339" s="26">
        <f>SUM(E328:E339)</f>
        <v>-5</v>
      </c>
      <c r="T339" s="26">
        <f>SUM(F328:F339)</f>
        <v>5</v>
      </c>
      <c r="U339" s="26">
        <f>SUM(G328:G339)</f>
        <v>-1</v>
      </c>
      <c r="V339" s="26">
        <f>SUM(Q339:U339)</f>
        <v>13</v>
      </c>
      <c r="W339" s="26"/>
      <c r="X339" s="26"/>
    </row>
    <row r="340" spans="1:24">
      <c r="A340" s="19" t="s">
        <v>377</v>
      </c>
      <c r="B340" s="20" t="s">
        <v>383</v>
      </c>
      <c r="C340" s="26">
        <f>SUM(店舗数一覧_2020!C374-店舗数一覧_2019!C340)</f>
        <v>-18</v>
      </c>
      <c r="D340" s="26">
        <f>SUM(店舗数一覧_2020!D374-店舗数一覧_2019!D340)</f>
        <v>-7</v>
      </c>
      <c r="E340" s="26">
        <f>SUM(店舗数一覧_2020!E374-店舗数一覧_2019!E340)</f>
        <v>0</v>
      </c>
      <c r="F340" s="26">
        <f>SUM(店舗数一覧_2020!F374-店舗数一覧_2019!F340)</f>
        <v>0</v>
      </c>
      <c r="G340" s="26">
        <f>SUM(店舗数一覧_2020!G374-店舗数一覧_2019!G340)</f>
        <v>0</v>
      </c>
      <c r="H340" s="26">
        <f t="shared" si="10"/>
        <v>-25</v>
      </c>
      <c r="I340" s="26"/>
      <c r="J340" s="27">
        <f>IF((店舗数一覧_2019!C340=0),IF(店舗数一覧_2020!C374=0,"-","★"),(店舗数一覧_2020!C374/店舗数一覧_2019!C340)-1)</f>
        <v>-0.94736842105263164</v>
      </c>
      <c r="K340" s="27">
        <f>IF((店舗数一覧_2019!D340=0),IF(店舗数一覧_2020!D374=0,"-","★"),(店舗数一覧_2020!D374/店舗数一覧_2019!D340)-1)</f>
        <v>-0.875</v>
      </c>
      <c r="L340" s="27" t="str">
        <f>IF((店舗数一覧_2019!E340=0),IF(店舗数一覧_2020!E374=0,"-","★"),(店舗数一覧_2020!E374/店舗数一覧_2019!E340)-1)</f>
        <v>-</v>
      </c>
      <c r="M340" s="27" t="str">
        <f>IF((店舗数一覧_2019!F340=0),IF(店舗数一覧_2020!F374=0,"-","★"),(店舗数一覧_2020!F374/店舗数一覧_2019!F340)-1)</f>
        <v>-</v>
      </c>
      <c r="N340" s="27" t="str">
        <f>IF((店舗数一覧_2019!G340=0),IF(店舗数一覧_2020!G374=0,"-","★"),(店舗数一覧_2020!G374/店舗数一覧_2019!G340)-1)</f>
        <v>-</v>
      </c>
      <c r="O340" s="27">
        <f>IF((店舗数一覧_2019!H340=0),IF(店舗数一覧_2020!H374=0,"-","★"),(店舗数一覧_2020!H374/店舗数一覧_2019!H340)-1)</f>
        <v>-0.92592592592592593</v>
      </c>
      <c r="P340" s="26"/>
      <c r="Q340" s="26"/>
      <c r="R340" s="26"/>
      <c r="S340" s="26"/>
      <c r="T340" s="26"/>
      <c r="U340" s="26"/>
      <c r="V340" s="26"/>
      <c r="W340" s="26"/>
      <c r="X340" s="26"/>
    </row>
    <row r="341" spans="1:24">
      <c r="A341" s="19" t="s">
        <v>377</v>
      </c>
      <c r="B341" s="20" t="s">
        <v>382</v>
      </c>
      <c r="C341" s="26">
        <f>SUM(店舗数一覧_2020!C375-店舗数一覧_2019!C341)</f>
        <v>-2</v>
      </c>
      <c r="D341" s="26">
        <f>SUM(店舗数一覧_2020!D375-店舗数一覧_2019!D341)</f>
        <v>0</v>
      </c>
      <c r="E341" s="26">
        <f>SUM(店舗数一覧_2020!E375-店舗数一覧_2019!E341)</f>
        <v>0</v>
      </c>
      <c r="F341" s="26">
        <f>SUM(店舗数一覧_2020!F375-店舗数一覧_2019!F341)</f>
        <v>0</v>
      </c>
      <c r="G341" s="26">
        <f>SUM(店舗数一覧_2020!G375-店舗数一覧_2019!G341)</f>
        <v>0</v>
      </c>
      <c r="H341" s="26">
        <f t="shared" si="10"/>
        <v>-2</v>
      </c>
      <c r="I341" s="26"/>
      <c r="J341" s="27">
        <f>IF((店舗数一覧_2019!C341=0),IF(店舗数一覧_2020!C375=0,"-","★"),(店舗数一覧_2020!C375/店舗数一覧_2019!C341)-1)</f>
        <v>-1</v>
      </c>
      <c r="K341" s="27">
        <f>IF((店舗数一覧_2019!D341=0),IF(店舗数一覧_2020!D375=0,"-","★"),(店舗数一覧_2020!D375/店舗数一覧_2019!D341)-1)</f>
        <v>0</v>
      </c>
      <c r="L341" s="27" t="str">
        <f>IF((店舗数一覧_2019!E341=0),IF(店舗数一覧_2020!E375=0,"-","★"),(店舗数一覧_2020!E375/店舗数一覧_2019!E341)-1)</f>
        <v>-</v>
      </c>
      <c r="M341" s="27" t="str">
        <f>IF((店舗数一覧_2019!F341=0),IF(店舗数一覧_2020!F375=0,"-","★"),(店舗数一覧_2020!F375/店舗数一覧_2019!F341)-1)</f>
        <v>-</v>
      </c>
      <c r="N341" s="27" t="str">
        <f>IF((店舗数一覧_2019!G341=0),IF(店舗数一覧_2020!G375=0,"-","★"),(店舗数一覧_2020!G375/店舗数一覧_2019!G341)-1)</f>
        <v>-</v>
      </c>
      <c r="O341" s="27">
        <f>IF((店舗数一覧_2019!H341=0),IF(店舗数一覧_2020!H375=0,"-","★"),(店舗数一覧_2020!H375/店舗数一覧_2019!H341)-1)</f>
        <v>-0.66666666666666674</v>
      </c>
      <c r="P341" s="26"/>
      <c r="Q341" s="26"/>
      <c r="R341" s="26"/>
      <c r="S341" s="26"/>
      <c r="T341" s="26"/>
      <c r="U341" s="26"/>
      <c r="V341" s="26"/>
      <c r="W341" s="26"/>
      <c r="X341" s="26"/>
    </row>
    <row r="342" spans="1:24">
      <c r="A342" s="19" t="s">
        <v>377</v>
      </c>
      <c r="B342" s="28" t="s">
        <v>379</v>
      </c>
      <c r="C342" s="26">
        <f>SUM(店舗数一覧_2020!C376-店舗数一覧_2019!C342)</f>
        <v>3</v>
      </c>
      <c r="D342" s="26">
        <f>SUM(店舗数一覧_2020!D376-店舗数一覧_2019!D342)</f>
        <v>0</v>
      </c>
      <c r="E342" s="26">
        <f>SUM(店舗数一覧_2020!E376-店舗数一覧_2019!E342)</f>
        <v>0</v>
      </c>
      <c r="F342" s="26">
        <f>SUM(店舗数一覧_2020!F376-店舗数一覧_2019!F342)</f>
        <v>0</v>
      </c>
      <c r="G342" s="26">
        <f>SUM(店舗数一覧_2020!G376-店舗数一覧_2019!G342)</f>
        <v>0</v>
      </c>
      <c r="H342" s="26">
        <f t="shared" si="10"/>
        <v>3</v>
      </c>
      <c r="I342" s="26"/>
      <c r="J342" s="27" t="str">
        <f>IF((店舗数一覧_2019!C342=0),IF(店舗数一覧_2020!C376=0,"-","★"),(店舗数一覧_2020!C376/店舗数一覧_2019!C342)-1)</f>
        <v>★</v>
      </c>
      <c r="K342" s="27">
        <f>IF((店舗数一覧_2019!D342=0),IF(店舗数一覧_2020!D376=0,"-","★"),(店舗数一覧_2020!D376/店舗数一覧_2019!D342)-1)</f>
        <v>0</v>
      </c>
      <c r="L342" s="27" t="str">
        <f>IF((店舗数一覧_2019!E342=0),IF(店舗数一覧_2020!E376=0,"-","★"),(店舗数一覧_2020!E376/店舗数一覧_2019!E342)-1)</f>
        <v>-</v>
      </c>
      <c r="M342" s="27" t="str">
        <f>IF((店舗数一覧_2019!F342=0),IF(店舗数一覧_2020!F376=0,"-","★"),(店舗数一覧_2020!F376/店舗数一覧_2019!F342)-1)</f>
        <v>-</v>
      </c>
      <c r="N342" s="27" t="str">
        <f>IF((店舗数一覧_2019!G342=0),IF(店舗数一覧_2020!G376=0,"-","★"),(店舗数一覧_2020!G376/店舗数一覧_2019!G342)-1)</f>
        <v>-</v>
      </c>
      <c r="O342" s="27">
        <f>IF((店舗数一覧_2019!H342=0),IF(店舗数一覧_2020!H376=0,"-","★"),(店舗数一覧_2020!H376/店舗数一覧_2019!H342)-1)</f>
        <v>3</v>
      </c>
      <c r="P342" s="26"/>
      <c r="Q342" s="26"/>
      <c r="R342" s="26"/>
      <c r="S342" s="26"/>
      <c r="T342" s="26"/>
      <c r="U342" s="26"/>
      <c r="V342" s="26"/>
      <c r="W342" s="26"/>
      <c r="X342" s="26"/>
    </row>
    <row r="343" spans="1:24">
      <c r="A343" s="19" t="s">
        <v>377</v>
      </c>
      <c r="B343" s="25" t="s">
        <v>378</v>
      </c>
      <c r="C343" s="26">
        <f>SUM(店舗数一覧_2020!C377-店舗数一覧_2019!C343)</f>
        <v>1</v>
      </c>
      <c r="D343" s="26">
        <f>SUM(店舗数一覧_2020!D377-店舗数一覧_2019!D343)</f>
        <v>0</v>
      </c>
      <c r="E343" s="26">
        <f>SUM(店舗数一覧_2020!E377-店舗数一覧_2019!E343)</f>
        <v>0</v>
      </c>
      <c r="F343" s="26">
        <f>SUM(店舗数一覧_2020!F377-店舗数一覧_2019!F343)</f>
        <v>0</v>
      </c>
      <c r="G343" s="26">
        <f>SUM(店舗数一覧_2020!G377-店舗数一覧_2019!G343)</f>
        <v>0</v>
      </c>
      <c r="H343" s="26">
        <f t="shared" si="10"/>
        <v>1</v>
      </c>
      <c r="I343" s="26"/>
      <c r="J343" s="27">
        <f>IF((店舗数一覧_2019!C343=0),IF(店舗数一覧_2020!C377=0,"-","★"),(店舗数一覧_2020!C377/店舗数一覧_2019!C343)-1)</f>
        <v>1</v>
      </c>
      <c r="K343" s="27">
        <f>IF((店舗数一覧_2019!D343=0),IF(店舗数一覧_2020!D377=0,"-","★"),(店舗数一覧_2020!D377/店舗数一覧_2019!D343)-1)</f>
        <v>0</v>
      </c>
      <c r="L343" s="27" t="str">
        <f>IF((店舗数一覧_2019!E343=0),IF(店舗数一覧_2020!E377=0,"-","★"),(店舗数一覧_2020!E377/店舗数一覧_2019!E343)-1)</f>
        <v>-</v>
      </c>
      <c r="M343" s="27" t="str">
        <f>IF((店舗数一覧_2019!F343=0),IF(店舗数一覧_2020!F377=0,"-","★"),(店舗数一覧_2020!F377/店舗数一覧_2019!F343)-1)</f>
        <v>-</v>
      </c>
      <c r="N343" s="27" t="str">
        <f>IF((店舗数一覧_2019!G343=0),IF(店舗数一覧_2020!G377=0,"-","★"),(店舗数一覧_2020!G377/店舗数一覧_2019!G343)-1)</f>
        <v>-</v>
      </c>
      <c r="O343" s="27">
        <f>IF((店舗数一覧_2019!H343=0),IF(店舗数一覧_2020!H377=0,"-","★"),(店舗数一覧_2020!H377/店舗数一覧_2019!H343)-1)</f>
        <v>0.5</v>
      </c>
      <c r="P343" s="26"/>
      <c r="Q343" s="26"/>
      <c r="R343" s="26"/>
      <c r="S343" s="26"/>
      <c r="T343" s="26"/>
      <c r="U343" s="26"/>
      <c r="V343" s="26"/>
      <c r="W343" s="26"/>
      <c r="X343" s="26"/>
    </row>
    <row r="344" spans="1:24">
      <c r="A344" s="19" t="s">
        <v>377</v>
      </c>
      <c r="B344" s="25" t="s">
        <v>381</v>
      </c>
      <c r="C344" s="26">
        <f>SUM(店舗数一覧_2020!C378-店舗数一覧_2019!C344)</f>
        <v>1</v>
      </c>
      <c r="D344" s="26">
        <f>SUM(店舗数一覧_2020!D378-店舗数一覧_2019!D344)</f>
        <v>0</v>
      </c>
      <c r="E344" s="26">
        <f>SUM(店舗数一覧_2020!E378-店舗数一覧_2019!E344)</f>
        <v>0</v>
      </c>
      <c r="F344" s="26">
        <f>SUM(店舗数一覧_2020!F378-店舗数一覧_2019!F344)</f>
        <v>0</v>
      </c>
      <c r="G344" s="26">
        <f>SUM(店舗数一覧_2020!G378-店舗数一覧_2019!G344)</f>
        <v>0</v>
      </c>
      <c r="H344" s="26">
        <f t="shared" si="10"/>
        <v>1</v>
      </c>
      <c r="I344" s="26"/>
      <c r="J344" s="27">
        <f>IF((店舗数一覧_2019!C344=0),IF(店舗数一覧_2020!C378=0,"-","★"),(店舗数一覧_2020!C378/店舗数一覧_2019!C344)-1)</f>
        <v>1</v>
      </c>
      <c r="K344" s="27">
        <f>IF((店舗数一覧_2019!D344=0),IF(店舗数一覧_2020!D378=0,"-","★"),(店舗数一覧_2020!D378/店舗数一覧_2019!D344)-1)</f>
        <v>0</v>
      </c>
      <c r="L344" s="27" t="str">
        <f>IF((店舗数一覧_2019!E344=0),IF(店舗数一覧_2020!E378=0,"-","★"),(店舗数一覧_2020!E378/店舗数一覧_2019!E344)-1)</f>
        <v>-</v>
      </c>
      <c r="M344" s="27" t="str">
        <f>IF((店舗数一覧_2019!F344=0),IF(店舗数一覧_2020!F378=0,"-","★"),(店舗数一覧_2020!F378/店舗数一覧_2019!F344)-1)</f>
        <v>-</v>
      </c>
      <c r="N344" s="27" t="str">
        <f>IF((店舗数一覧_2019!G344=0),IF(店舗数一覧_2020!G378=0,"-","★"),(店舗数一覧_2020!G378/店舗数一覧_2019!G344)-1)</f>
        <v>-</v>
      </c>
      <c r="O344" s="27">
        <f>IF((店舗数一覧_2019!H344=0),IF(店舗数一覧_2020!H378=0,"-","★"),(店舗数一覧_2020!H378/店舗数一覧_2019!H344)-1)</f>
        <v>0.5</v>
      </c>
      <c r="P344" s="26"/>
      <c r="Q344" s="27">
        <f>IF((店舗数一覧_2019!K345=0),IF(店舗数一覧_2020!N379=0,"-","★"),(店舗数一覧_2020!N379/店舗数一覧_2019!K345)-1)</f>
        <v>0.11538461538461542</v>
      </c>
      <c r="R344" s="27">
        <f>IF((店舗数一覧_2019!L345=0),IF(店舗数一覧_2020!O379=0,"-","★"),(店舗数一覧_2020!O379/店舗数一覧_2019!L345)-1)</f>
        <v>0.23076923076923084</v>
      </c>
      <c r="S344" s="27" t="str">
        <f>IF((店舗数一覧_2019!M345=0),IF(店舗数一覧_2020!P379=0,"-","★"),(店舗数一覧_2020!P379/店舗数一覧_2019!M345)-1)</f>
        <v>-</v>
      </c>
      <c r="T344" s="27" t="str">
        <f>IF((店舗数一覧_2019!N345=0),IF(店舗数一覧_2020!Q379=0,"-","★"),(店舗数一覧_2020!Q379/店舗数一覧_2019!N345)-1)</f>
        <v>-</v>
      </c>
      <c r="U344" s="27" t="str">
        <f>IF((店舗数一覧_2019!O345=0),IF(店舗数一覧_2020!R379=0,"-","★"),(店舗数一覧_2020!R379/店舗数一覧_2019!O345)-1)</f>
        <v>-</v>
      </c>
      <c r="V344" s="27">
        <f>IF((店舗数一覧_2019!P345=0),IF(店舗数一覧_2020!S379=0,"-","★"),(店舗数一覧_2020!S379/店舗数一覧_2019!P345)-1)</f>
        <v>0.15384615384615374</v>
      </c>
      <c r="W344" s="26"/>
      <c r="X344" s="26"/>
    </row>
    <row r="345" spans="1:24">
      <c r="A345" s="19" t="s">
        <v>377</v>
      </c>
      <c r="B345" s="20" t="s">
        <v>380</v>
      </c>
      <c r="C345" s="26">
        <f>SUM(店舗数一覧_2020!C379-店舗数一覧_2019!C345)</f>
        <v>18</v>
      </c>
      <c r="D345" s="26">
        <f>SUM(店舗数一覧_2020!D379-店舗数一覧_2019!D345)</f>
        <v>10</v>
      </c>
      <c r="E345" s="26">
        <f>SUM(店舗数一覧_2020!E379-店舗数一覧_2019!E345)</f>
        <v>0</v>
      </c>
      <c r="F345" s="26">
        <f>SUM(店舗数一覧_2020!F379-店舗数一覧_2019!F345)</f>
        <v>0</v>
      </c>
      <c r="G345" s="26">
        <f>SUM(店舗数一覧_2020!G379-店舗数一覧_2019!G345)</f>
        <v>0</v>
      </c>
      <c r="H345" s="26">
        <f t="shared" si="10"/>
        <v>28</v>
      </c>
      <c r="I345" s="26"/>
      <c r="J345" s="27">
        <f>IF((店舗数一覧_2019!C345=0),IF(店舗数一覧_2020!C379=0,"-","★"),(店舗数一覧_2020!C379/店舗数一覧_2019!C345)-1)</f>
        <v>6</v>
      </c>
      <c r="K345" s="27">
        <f>IF((店舗数一覧_2019!D345=0),IF(店舗数一覧_2020!D379=0,"-","★"),(店舗数一覧_2020!D379/店舗数一覧_2019!D345)-1)</f>
        <v>10</v>
      </c>
      <c r="L345" s="27" t="str">
        <f>IF((店舗数一覧_2019!E345=0),IF(店舗数一覧_2020!E379=0,"-","★"),(店舗数一覧_2020!E379/店舗数一覧_2019!E345)-1)</f>
        <v>-</v>
      </c>
      <c r="M345" s="27" t="str">
        <f>IF((店舗数一覧_2019!F345=0),IF(店舗数一覧_2020!F379=0,"-","★"),(店舗数一覧_2020!F379/店舗数一覧_2019!F345)-1)</f>
        <v>-</v>
      </c>
      <c r="N345" s="27" t="str">
        <f>IF((店舗数一覧_2019!G345=0),IF(店舗数一覧_2020!G379=0,"-","★"),(店舗数一覧_2020!G379/店舗数一覧_2019!G345)-1)</f>
        <v>-</v>
      </c>
      <c r="O345" s="27">
        <f>IF((店舗数一覧_2019!H345=0),IF(店舗数一覧_2020!H379=0,"-","★"),(店舗数一覧_2020!H379/店舗数一覧_2019!H345)-1)</f>
        <v>7</v>
      </c>
      <c r="P345" s="26"/>
      <c r="Q345" s="26">
        <f>SUM(C340:C345)</f>
        <v>3</v>
      </c>
      <c r="R345" s="26">
        <f>SUM(D340:D345)</f>
        <v>3</v>
      </c>
      <c r="S345" s="26">
        <f>SUM(E340:E345)</f>
        <v>0</v>
      </c>
      <c r="T345" s="26">
        <f>SUM(F340:F345)</f>
        <v>0</v>
      </c>
      <c r="U345" s="26">
        <f>SUM(G340:G345)</f>
        <v>0</v>
      </c>
      <c r="V345" s="26">
        <f>SUM(Q345:U345)</f>
        <v>6</v>
      </c>
      <c r="W345" s="26"/>
      <c r="X345" s="26"/>
    </row>
    <row r="346" spans="1:24">
      <c r="A346" s="19" t="s">
        <v>384</v>
      </c>
      <c r="B346" s="20" t="s">
        <v>390</v>
      </c>
      <c r="C346" s="26">
        <f>SUM(店舗数一覧_2020!C380-店舗数一覧_2019!C346)</f>
        <v>-3</v>
      </c>
      <c r="D346" s="26">
        <f>SUM(店舗数一覧_2020!D380-店舗数一覧_2019!D346)</f>
        <v>0</v>
      </c>
      <c r="E346" s="26">
        <f>SUM(店舗数一覧_2020!E380-店舗数一覧_2019!E346)</f>
        <v>0</v>
      </c>
      <c r="F346" s="26">
        <f>SUM(店舗数一覧_2020!F380-店舗数一覧_2019!F346)</f>
        <v>-3</v>
      </c>
      <c r="G346" s="26">
        <f>SUM(店舗数一覧_2020!G380-店舗数一覧_2019!G346)</f>
        <v>0</v>
      </c>
      <c r="H346" s="26">
        <f t="shared" si="10"/>
        <v>-6</v>
      </c>
      <c r="I346" s="26"/>
      <c r="J346" s="27">
        <f>IF((店舗数一覧_2019!C346=0),IF(店舗数一覧_2020!C380=0,"-","★"),(店舗数一覧_2020!C380/店舗数一覧_2019!C346)-1)</f>
        <v>-0.75</v>
      </c>
      <c r="K346" s="27" t="str">
        <f>IF((店舗数一覧_2019!D346=0),IF(店舗数一覧_2020!D380=0,"-","★"),(店舗数一覧_2020!D380/店舗数一覧_2019!D346)-1)</f>
        <v>-</v>
      </c>
      <c r="L346" s="27" t="str">
        <f>IF((店舗数一覧_2019!E346=0),IF(店舗数一覧_2020!E380=0,"-","★"),(店舗数一覧_2020!E380/店舗数一覧_2019!E346)-1)</f>
        <v>-</v>
      </c>
      <c r="M346" s="27">
        <f>IF((店舗数一覧_2019!F346=0),IF(店舗数一覧_2020!F380=0,"-","★"),(店舗数一覧_2020!F380/店舗数一覧_2019!F346)-1)</f>
        <v>-1</v>
      </c>
      <c r="N346" s="27" t="str">
        <f>IF((店舗数一覧_2019!G346=0),IF(店舗数一覧_2020!G380=0,"-","★"),(店舗数一覧_2020!G380/店舗数一覧_2019!G346)-1)</f>
        <v>-</v>
      </c>
      <c r="O346" s="27">
        <f>IF((店舗数一覧_2019!H346=0),IF(店舗数一覧_2020!H380=0,"-","★"),(店舗数一覧_2020!H380/店舗数一覧_2019!H346)-1)</f>
        <v>-0.85714285714285721</v>
      </c>
      <c r="P346" s="26"/>
      <c r="Q346" s="26"/>
      <c r="R346" s="26"/>
      <c r="S346" s="26"/>
      <c r="T346" s="26"/>
      <c r="U346" s="26"/>
      <c r="V346" s="26"/>
      <c r="W346" s="26"/>
      <c r="X346" s="26"/>
    </row>
    <row r="347" spans="1:24">
      <c r="A347" s="19" t="s">
        <v>384</v>
      </c>
      <c r="B347" s="20" t="s">
        <v>388</v>
      </c>
      <c r="C347" s="26">
        <f>SUM(店舗数一覧_2020!C381-店舗数一覧_2019!C347)</f>
        <v>7</v>
      </c>
      <c r="D347" s="26">
        <f>SUM(店舗数一覧_2020!D381-店舗数一覧_2019!D347)</f>
        <v>3</v>
      </c>
      <c r="E347" s="26">
        <f>SUM(店舗数一覧_2020!E381-店舗数一覧_2019!E347)</f>
        <v>0</v>
      </c>
      <c r="F347" s="26">
        <f>SUM(店舗数一覧_2020!F381-店舗数一覧_2019!F347)</f>
        <v>0</v>
      </c>
      <c r="G347" s="26">
        <f>SUM(店舗数一覧_2020!G381-店舗数一覧_2019!G347)</f>
        <v>0</v>
      </c>
      <c r="H347" s="26">
        <f t="shared" si="10"/>
        <v>10</v>
      </c>
      <c r="I347" s="26"/>
      <c r="J347" s="27">
        <f>IF((店舗数一覧_2019!C347=0),IF(店舗数一覧_2020!C381=0,"-","★"),(店舗数一覧_2020!C381/店舗数一覧_2019!C347)-1)</f>
        <v>3.5</v>
      </c>
      <c r="K347" s="27" t="str">
        <f>IF((店舗数一覧_2019!D347=0),IF(店舗数一覧_2020!D381=0,"-","★"),(店舗数一覧_2020!D381/店舗数一覧_2019!D347)-1)</f>
        <v>★</v>
      </c>
      <c r="L347" s="27" t="str">
        <f>IF((店舗数一覧_2019!E347=0),IF(店舗数一覧_2020!E381=0,"-","★"),(店舗数一覧_2020!E381/店舗数一覧_2019!E347)-1)</f>
        <v>-</v>
      </c>
      <c r="M347" s="27" t="str">
        <f>IF((店舗数一覧_2019!F347=0),IF(店舗数一覧_2020!F381=0,"-","★"),(店舗数一覧_2020!F381/店舗数一覧_2019!F347)-1)</f>
        <v>-</v>
      </c>
      <c r="N347" s="27" t="str">
        <f>IF((店舗数一覧_2019!G347=0),IF(店舗数一覧_2020!G381=0,"-","★"),(店舗数一覧_2020!G381/店舗数一覧_2019!G347)-1)</f>
        <v>-</v>
      </c>
      <c r="O347" s="27">
        <f>IF((店舗数一覧_2019!H347=0),IF(店舗数一覧_2020!H381=0,"-","★"),(店舗数一覧_2020!H381/店舗数一覧_2019!H347)-1)</f>
        <v>5</v>
      </c>
      <c r="P347" s="26"/>
      <c r="Q347" s="26"/>
      <c r="R347" s="26"/>
      <c r="S347" s="26"/>
      <c r="T347" s="26"/>
      <c r="U347" s="26"/>
      <c r="V347" s="26"/>
      <c r="W347" s="26"/>
      <c r="X347" s="26"/>
    </row>
    <row r="348" spans="1:24">
      <c r="A348" s="19" t="s">
        <v>384</v>
      </c>
      <c r="B348" s="20" t="s">
        <v>386</v>
      </c>
      <c r="C348" s="26">
        <f>SUM(店舗数一覧_2020!C382-店舗数一覧_2019!C348)</f>
        <v>-3</v>
      </c>
      <c r="D348" s="26">
        <f>SUM(店舗数一覧_2020!D382-店舗数一覧_2019!D348)</f>
        <v>3</v>
      </c>
      <c r="E348" s="26">
        <f>SUM(店舗数一覧_2020!E382-店舗数一覧_2019!E348)</f>
        <v>0</v>
      </c>
      <c r="F348" s="26">
        <f>SUM(店舗数一覧_2020!F382-店舗数一覧_2019!F348)</f>
        <v>0</v>
      </c>
      <c r="G348" s="26">
        <f>SUM(店舗数一覧_2020!G382-店舗数一覧_2019!G348)</f>
        <v>0</v>
      </c>
      <c r="H348" s="26">
        <f t="shared" ref="H348:H353" si="11">SUM(C348:G348)</f>
        <v>0</v>
      </c>
      <c r="I348" s="26"/>
      <c r="J348" s="27">
        <f>IF((店舗数一覧_2019!C348=0),IF(店舗数一覧_2020!C382=0,"-","★"),(店舗数一覧_2020!C382/店舗数一覧_2019!C348)-1)</f>
        <v>-0.4285714285714286</v>
      </c>
      <c r="K348" s="27" t="str">
        <f>IF((店舗数一覧_2019!D348=0),IF(店舗数一覧_2020!D382=0,"-","★"),(店舗数一覧_2020!D382/店舗数一覧_2019!D348)-1)</f>
        <v>★</v>
      </c>
      <c r="L348" s="27" t="str">
        <f>IF((店舗数一覧_2019!E348=0),IF(店舗数一覧_2020!E382=0,"-","★"),(店舗数一覧_2020!E382/店舗数一覧_2019!E348)-1)</f>
        <v>-</v>
      </c>
      <c r="M348" s="27">
        <f>IF((店舗数一覧_2019!F348=0),IF(店舗数一覧_2020!F382=0,"-","★"),(店舗数一覧_2020!F382/店舗数一覧_2019!F348)-1)</f>
        <v>0</v>
      </c>
      <c r="N348" s="27" t="str">
        <f>IF((店舗数一覧_2019!G348=0),IF(店舗数一覧_2020!G382=0,"-","★"),(店舗数一覧_2020!G382/店舗数一覧_2019!G348)-1)</f>
        <v>-</v>
      </c>
      <c r="O348" s="27">
        <f>IF((店舗数一覧_2019!H348=0),IF(店舗数一覧_2020!H382=0,"-","★"),(店舗数一覧_2020!H382/店舗数一覧_2019!H348)-1)</f>
        <v>0</v>
      </c>
      <c r="P348" s="26"/>
      <c r="Q348" s="26"/>
      <c r="R348" s="26"/>
      <c r="S348" s="26"/>
      <c r="T348" s="26"/>
      <c r="U348" s="26"/>
      <c r="V348" s="26"/>
      <c r="W348" s="26"/>
      <c r="X348" s="26"/>
    </row>
    <row r="349" spans="1:24">
      <c r="A349" s="19" t="s">
        <v>384</v>
      </c>
      <c r="B349" s="20" t="s">
        <v>387</v>
      </c>
      <c r="C349" s="26">
        <f>SUM(店舗数一覧_2020!C383-店舗数一覧_2019!C349)</f>
        <v>1</v>
      </c>
      <c r="D349" s="26">
        <f>SUM(店舗数一覧_2020!D383-店舗数一覧_2019!D349)</f>
        <v>-1</v>
      </c>
      <c r="E349" s="26">
        <f>SUM(店舗数一覧_2020!E383-店舗数一覧_2019!E349)</f>
        <v>0</v>
      </c>
      <c r="F349" s="26">
        <f>SUM(店舗数一覧_2020!F383-店舗数一覧_2019!F349)</f>
        <v>-1</v>
      </c>
      <c r="G349" s="26">
        <f>SUM(店舗数一覧_2020!G383-店舗数一覧_2019!G349)</f>
        <v>0</v>
      </c>
      <c r="H349" s="26">
        <f t="shared" si="11"/>
        <v>-1</v>
      </c>
      <c r="I349" s="26"/>
      <c r="J349" s="27">
        <f>IF((店舗数一覧_2019!C349=0),IF(店舗数一覧_2020!C383=0,"-","★"),(店舗数一覧_2020!C383/店舗数一覧_2019!C349)-1)</f>
        <v>0.5</v>
      </c>
      <c r="K349" s="27">
        <f>IF((店舗数一覧_2019!D349=0),IF(店舗数一覧_2020!D383=0,"-","★"),(店舗数一覧_2020!D383/店舗数一覧_2019!D349)-1)</f>
        <v>-1</v>
      </c>
      <c r="L349" s="27" t="str">
        <f>IF((店舗数一覧_2019!E349=0),IF(店舗数一覧_2020!E383=0,"-","★"),(店舗数一覧_2020!E383/店舗数一覧_2019!E349)-1)</f>
        <v>-</v>
      </c>
      <c r="M349" s="27">
        <f>IF((店舗数一覧_2019!F349=0),IF(店舗数一覧_2020!F383=0,"-","★"),(店舗数一覧_2020!F383/店舗数一覧_2019!F349)-1)</f>
        <v>-1</v>
      </c>
      <c r="N349" s="27" t="str">
        <f>IF((店舗数一覧_2019!G349=0),IF(店舗数一覧_2020!G383=0,"-","★"),(店舗数一覧_2020!G383/店舗数一覧_2019!G349)-1)</f>
        <v>-</v>
      </c>
      <c r="O349" s="27">
        <f>IF((店舗数一覧_2019!H349=0),IF(店舗数一覧_2020!H383=0,"-","★"),(店舗数一覧_2020!H383/店舗数一覧_2019!H349)-1)</f>
        <v>-0.25</v>
      </c>
      <c r="P349" s="26"/>
      <c r="Q349" s="27">
        <f>IF((店舗数一覧_2019!K350=0),IF(店舗数一覧_2020!N384=0,"-","★"),(店舗数一覧_2020!N384/店舗数一覧_2019!K350)-1)</f>
        <v>-1</v>
      </c>
      <c r="R349" s="27">
        <f>IF((店舗数一覧_2019!L350=0),IF(店舗数一覧_2020!O384=0,"-","★"),(店舗数一覧_2020!O384/店舗数一覧_2019!L350)-1)</f>
        <v>-1</v>
      </c>
      <c r="S349" s="27" t="str">
        <f>IF((店舗数一覧_2019!M350=0),IF(店舗数一覧_2020!P384=0,"-","★"),(店舗数一覧_2020!P384/店舗数一覧_2019!M350)-1)</f>
        <v>-</v>
      </c>
      <c r="T349" s="27">
        <f>IF((店舗数一覧_2019!N350=0),IF(店舗数一覧_2020!Q384=0,"-","★"),(店舗数一覧_2020!Q384/店舗数一覧_2019!N350)-1)</f>
        <v>-1</v>
      </c>
      <c r="U349" s="27" t="str">
        <f>IF((店舗数一覧_2019!O350=0),IF(店舗数一覧_2020!R384=0,"-","★"),(店舗数一覧_2020!R384/店舗数一覧_2019!O350)-1)</f>
        <v>-</v>
      </c>
      <c r="V349" s="27">
        <f>IF((店舗数一覧_2019!P350=0),IF(店舗数一覧_2020!S384=0,"-","★"),(店舗数一覧_2020!S384/店舗数一覧_2019!P350)-1)</f>
        <v>-1</v>
      </c>
      <c r="W349" s="26"/>
      <c r="X349" s="26"/>
    </row>
    <row r="350" spans="1:24">
      <c r="A350" s="19" t="s">
        <v>384</v>
      </c>
      <c r="B350" s="20" t="s">
        <v>385</v>
      </c>
      <c r="C350" s="26">
        <f>SUM(店舗数一覧_2020!C384-店舗数一覧_2019!C350)</f>
        <v>-1</v>
      </c>
      <c r="D350" s="26">
        <f>SUM(店舗数一覧_2020!D384-店舗数一覧_2019!D350)</f>
        <v>0</v>
      </c>
      <c r="E350" s="26">
        <f>SUM(店舗数一覧_2020!E384-店舗数一覧_2019!E350)</f>
        <v>0</v>
      </c>
      <c r="F350" s="26">
        <f>SUM(店舗数一覧_2020!F384-店舗数一覧_2019!F350)</f>
        <v>0</v>
      </c>
      <c r="G350" s="26">
        <f>SUM(店舗数一覧_2020!G384-店舗数一覧_2019!G350)</f>
        <v>0</v>
      </c>
      <c r="H350" s="26">
        <f t="shared" si="11"/>
        <v>-1</v>
      </c>
      <c r="I350" s="26"/>
      <c r="J350" s="27">
        <f>IF((店舗数一覧_2019!C350=0),IF(店舗数一覧_2020!C384=0,"-","★"),(店舗数一覧_2020!C384/店舗数一覧_2019!C350)-1)</f>
        <v>-1</v>
      </c>
      <c r="K350" s="27" t="str">
        <f>IF((店舗数一覧_2019!D350=0),IF(店舗数一覧_2020!D384=0,"-","★"),(店舗数一覧_2020!D384/店舗数一覧_2019!D350)-1)</f>
        <v>-</v>
      </c>
      <c r="L350" s="27" t="str">
        <f>IF((店舗数一覧_2019!E350=0),IF(店舗数一覧_2020!E384=0,"-","★"),(店舗数一覧_2020!E384/店舗数一覧_2019!E350)-1)</f>
        <v>-</v>
      </c>
      <c r="M350" s="27" t="str">
        <f>IF((店舗数一覧_2019!F350=0),IF(店舗数一覧_2020!F384=0,"-","★"),(店舗数一覧_2020!F384/店舗数一覧_2019!F350)-1)</f>
        <v>-</v>
      </c>
      <c r="N350" s="27" t="str">
        <f>IF((店舗数一覧_2019!G350=0),IF(店舗数一覧_2020!G384=0,"-","★"),(店舗数一覧_2020!G384/店舗数一覧_2019!G350)-1)</f>
        <v>-</v>
      </c>
      <c r="O350" s="27">
        <f>IF((店舗数一覧_2019!H350=0),IF(店舗数一覧_2020!H384=0,"-","★"),(店舗数一覧_2020!H384/店舗数一覧_2019!H350)-1)</f>
        <v>-1</v>
      </c>
      <c r="P350" s="26"/>
      <c r="Q350" s="26">
        <f>SUM(C346:C350)</f>
        <v>1</v>
      </c>
      <c r="R350" s="26">
        <f>SUM(D346:D350)</f>
        <v>5</v>
      </c>
      <c r="S350" s="26">
        <f>SUM(E346:E350)</f>
        <v>0</v>
      </c>
      <c r="T350" s="26">
        <f>SUM(F346:F350)</f>
        <v>-4</v>
      </c>
      <c r="U350" s="26">
        <f>SUM(G346:G350)</f>
        <v>0</v>
      </c>
      <c r="V350" s="26">
        <f>SUM(Q350:U350)</f>
        <v>2</v>
      </c>
      <c r="W350" s="26"/>
      <c r="X350" s="26"/>
    </row>
    <row r="351" spans="1:24">
      <c r="A351" s="19" t="s">
        <v>391</v>
      </c>
      <c r="B351" s="20" t="s">
        <v>393</v>
      </c>
      <c r="C351" s="26">
        <f>SUM(店舗数一覧_2020!C386-店舗数一覧_2019!C351)</f>
        <v>-3</v>
      </c>
      <c r="D351" s="26">
        <f>SUM(店舗数一覧_2020!D386-店舗数一覧_2019!D351)</f>
        <v>0</v>
      </c>
      <c r="E351" s="26">
        <f>SUM(店舗数一覧_2020!E386-店舗数一覧_2019!E351)</f>
        <v>0</v>
      </c>
      <c r="F351" s="26">
        <f>SUM(店舗数一覧_2020!F386-店舗数一覧_2019!F351)</f>
        <v>0</v>
      </c>
      <c r="G351" s="26">
        <f>SUM(店舗数一覧_2020!G386-店舗数一覧_2019!G351)</f>
        <v>0</v>
      </c>
      <c r="H351" s="26">
        <f t="shared" si="11"/>
        <v>-3</v>
      </c>
      <c r="I351" s="26"/>
      <c r="J351" s="27">
        <f>IF((店舗数一覧_2019!C351=0),IF(店舗数一覧_2020!C386=0,"-","★"),(店舗数一覧_2020!C386/店舗数一覧_2019!C351)-1)</f>
        <v>-0.6</v>
      </c>
      <c r="K351" s="27" t="str">
        <f>IF((店舗数一覧_2019!D351=0),IF(店舗数一覧_2020!D386=0,"-","★"),(店舗数一覧_2020!D386/店舗数一覧_2019!D351)-1)</f>
        <v>-</v>
      </c>
      <c r="L351" s="27" t="str">
        <f>IF((店舗数一覧_2019!E351=0),IF(店舗数一覧_2020!E386=0,"-","★"),(店舗数一覧_2020!E386/店舗数一覧_2019!E351)-1)</f>
        <v>-</v>
      </c>
      <c r="M351" s="27" t="str">
        <f>IF((店舗数一覧_2019!F351=0),IF(店舗数一覧_2020!F386=0,"-","★"),(店舗数一覧_2020!F386/店舗数一覧_2019!F351)-1)</f>
        <v>-</v>
      </c>
      <c r="N351" s="27" t="str">
        <f>IF((店舗数一覧_2019!G351=0),IF(店舗数一覧_2020!G386=0,"-","★"),(店舗数一覧_2020!G386/店舗数一覧_2019!G351)-1)</f>
        <v>-</v>
      </c>
      <c r="O351" s="27">
        <f>IF((店舗数一覧_2019!H351=0),IF(店舗数一覧_2020!H386=0,"-","★"),(店舗数一覧_2020!H386/店舗数一覧_2019!H351)-1)</f>
        <v>-0.6</v>
      </c>
      <c r="P351" s="26"/>
      <c r="Q351" s="26"/>
      <c r="R351" s="26"/>
      <c r="S351" s="26"/>
      <c r="T351" s="26"/>
      <c r="U351" s="26"/>
      <c r="V351" s="26"/>
      <c r="W351" s="26"/>
      <c r="X351" s="26"/>
    </row>
    <row r="352" spans="1:24">
      <c r="A352" s="19" t="s">
        <v>391</v>
      </c>
      <c r="B352" s="20" t="s">
        <v>392</v>
      </c>
      <c r="C352" s="26">
        <f>SUM(店舗数一覧_2020!C387-店舗数一覧_2019!C352)</f>
        <v>4</v>
      </c>
      <c r="D352" s="26">
        <f>SUM(店舗数一覧_2020!D387-店舗数一覧_2019!D352)</f>
        <v>0</v>
      </c>
      <c r="E352" s="26">
        <f>SUM(店舗数一覧_2020!E387-店舗数一覧_2019!E352)</f>
        <v>0</v>
      </c>
      <c r="F352" s="26">
        <f>SUM(店舗数一覧_2020!F387-店舗数一覧_2019!F352)</f>
        <v>0</v>
      </c>
      <c r="G352" s="26">
        <f>SUM(店舗数一覧_2020!G387-店舗数一覧_2019!G352)</f>
        <v>0</v>
      </c>
      <c r="H352" s="26">
        <f t="shared" si="11"/>
        <v>4</v>
      </c>
      <c r="I352" s="26"/>
      <c r="J352" s="27">
        <f>IF((店舗数一覧_2019!C352=0),IF(店舗数一覧_2020!C387=0,"-","★"),(店舗数一覧_2020!C387/店舗数一覧_2019!C352)-1)</f>
        <v>2</v>
      </c>
      <c r="K352" s="27" t="str">
        <f>IF((店舗数一覧_2019!D352=0),IF(店舗数一覧_2020!D387=0,"-","★"),(店舗数一覧_2020!D387/店舗数一覧_2019!D352)-1)</f>
        <v>-</v>
      </c>
      <c r="L352" s="27" t="str">
        <f>IF((店舗数一覧_2019!E352=0),IF(店舗数一覧_2020!E387=0,"-","★"),(店舗数一覧_2020!E387/店舗数一覧_2019!E352)-1)</f>
        <v>-</v>
      </c>
      <c r="M352" s="27" t="str">
        <f>IF((店舗数一覧_2019!F352=0),IF(店舗数一覧_2020!F387=0,"-","★"),(店舗数一覧_2020!F387/店舗数一覧_2019!F352)-1)</f>
        <v>-</v>
      </c>
      <c r="N352" s="27" t="str">
        <f>IF((店舗数一覧_2019!G352=0),IF(店舗数一覧_2020!G387=0,"-","★"),(店舗数一覧_2020!G387/店舗数一覧_2019!G352)-1)</f>
        <v>-</v>
      </c>
      <c r="O352" s="27">
        <f>IF((店舗数一覧_2019!H352=0),IF(店舗数一覧_2020!H387=0,"-","★"),(店舗数一覧_2020!H387/店舗数一覧_2019!H352)-1)</f>
        <v>2</v>
      </c>
      <c r="P352" s="26"/>
      <c r="Q352" s="27">
        <f>IF((店舗数一覧_2019!K353=0),IF(店舗数一覧_2020!N389=0,"-","★"),(店舗数一覧_2020!N389/店舗数一覧_2019!K353)-1)</f>
        <v>0.125</v>
      </c>
      <c r="R352" s="27" t="str">
        <f>IF((店舗数一覧_2019!L353=0),IF(店舗数一覧_2020!O389=0,"-","★"),(店舗数一覧_2020!O389/店舗数一覧_2019!L353)-1)</f>
        <v>-</v>
      </c>
      <c r="S352" s="27" t="str">
        <f>IF((店舗数一覧_2019!M353=0),IF(店舗数一覧_2020!P389=0,"-","★"),(店舗数一覧_2020!P389/店舗数一覧_2019!M353)-1)</f>
        <v>-</v>
      </c>
      <c r="T352" s="27" t="str">
        <f>IF((店舗数一覧_2019!N353=0),IF(店舗数一覧_2020!Q389=0,"-","★"),(店舗数一覧_2020!Q389/店舗数一覧_2019!N353)-1)</f>
        <v>-</v>
      </c>
      <c r="U352" s="27" t="str">
        <f>IF((店舗数一覧_2019!O353=0),IF(店舗数一覧_2020!R389=0,"-","★"),(店舗数一覧_2020!R389/店舗数一覧_2019!O353)-1)</f>
        <v>-</v>
      </c>
      <c r="V352" s="27">
        <f>IF((店舗数一覧_2019!P353=0),IF(店舗数一覧_2020!S389=0,"-","★"),(店舗数一覧_2020!S389/店舗数一覧_2019!P353)-1)</f>
        <v>0.125</v>
      </c>
      <c r="W352" s="26"/>
      <c r="X352" s="26"/>
    </row>
    <row r="353" spans="1:24">
      <c r="A353" s="19" t="s">
        <v>391</v>
      </c>
      <c r="B353" s="20" t="s">
        <v>395</v>
      </c>
      <c r="C353" s="26">
        <f>SUM(店舗数一覧_2020!C389-店舗数一覧_2019!C353)</f>
        <v>0</v>
      </c>
      <c r="D353" s="26">
        <f>SUM(店舗数一覧_2020!D389-店舗数一覧_2019!D353)</f>
        <v>0</v>
      </c>
      <c r="E353" s="26">
        <f>SUM(店舗数一覧_2020!E389-店舗数一覧_2019!E353)</f>
        <v>0</v>
      </c>
      <c r="F353" s="26">
        <f>SUM(店舗数一覧_2020!F389-店舗数一覧_2019!F353)</f>
        <v>0</v>
      </c>
      <c r="G353" s="26">
        <f>SUM(店舗数一覧_2020!G389-店舗数一覧_2019!G353)</f>
        <v>0</v>
      </c>
      <c r="H353" s="26">
        <f t="shared" si="11"/>
        <v>0</v>
      </c>
      <c r="I353" s="26"/>
      <c r="J353" s="27">
        <f>IF((店舗数一覧_2019!C353=0),IF(店舗数一覧_2020!C389=0,"-","★"),(店舗数一覧_2020!C389/店舗数一覧_2019!C353)-1)</f>
        <v>0</v>
      </c>
      <c r="K353" s="27" t="str">
        <f>IF((店舗数一覧_2019!D353=0),IF(店舗数一覧_2020!D389=0,"-","★"),(店舗数一覧_2020!D389/店舗数一覧_2019!D353)-1)</f>
        <v>-</v>
      </c>
      <c r="L353" s="27" t="str">
        <f>IF((店舗数一覧_2019!E353=0),IF(店舗数一覧_2020!E389=0,"-","★"),(店舗数一覧_2020!E389/店舗数一覧_2019!E353)-1)</f>
        <v>-</v>
      </c>
      <c r="M353" s="27" t="str">
        <f>IF((店舗数一覧_2019!F353=0),IF(店舗数一覧_2020!F389=0,"-","★"),(店舗数一覧_2020!F389/店舗数一覧_2019!F353)-1)</f>
        <v>-</v>
      </c>
      <c r="N353" s="27" t="str">
        <f>IF((店舗数一覧_2019!G353=0),IF(店舗数一覧_2020!G389=0,"-","★"),(店舗数一覧_2020!G389/店舗数一覧_2019!G353)-1)</f>
        <v>-</v>
      </c>
      <c r="O353" s="27">
        <f>IF((店舗数一覧_2019!H353=0),IF(店舗数一覧_2020!H389=0,"-","★"),(店舗数一覧_2020!H389/店舗数一覧_2019!H353)-1)</f>
        <v>0</v>
      </c>
      <c r="P353" s="26"/>
      <c r="Q353" s="26">
        <f>SUM(C351:C353)</f>
        <v>1</v>
      </c>
      <c r="R353" s="26">
        <f>SUM(D351:D353)</f>
        <v>0</v>
      </c>
      <c r="S353" s="26">
        <f>SUM(E351:E353)</f>
        <v>0</v>
      </c>
      <c r="T353" s="26">
        <f>SUM(F351:F353)</f>
        <v>0</v>
      </c>
      <c r="U353" s="26">
        <f>SUM(G351:G353)</f>
        <v>0</v>
      </c>
      <c r="V353" s="26">
        <f>SUM(Q353:U353)</f>
        <v>1</v>
      </c>
      <c r="W353" s="26"/>
      <c r="X353" s="26"/>
    </row>
    <row r="354" spans="1:24"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7"/>
      <c r="P354" s="26"/>
      <c r="Q354" s="26"/>
      <c r="R354" s="26"/>
      <c r="S354" s="26"/>
      <c r="T354" s="26"/>
      <c r="U354" s="26"/>
      <c r="V354" s="26"/>
      <c r="W354" s="26"/>
      <c r="X354" s="26"/>
    </row>
    <row r="355" spans="1:24">
      <c r="B355" s="20" t="s">
        <v>6</v>
      </c>
      <c r="C355" s="26">
        <f>SUM(C3:C353)</f>
        <v>344</v>
      </c>
      <c r="D355" s="26">
        <f>SUM(D3:D353)</f>
        <v>289</v>
      </c>
      <c r="E355" s="26">
        <f>SUM(E3:E353)</f>
        <v>-122</v>
      </c>
      <c r="F355" s="26">
        <f>SUM(F3:F353)</f>
        <v>92</v>
      </c>
      <c r="G355" s="26">
        <f>SUM(G3:G353)</f>
        <v>-16</v>
      </c>
      <c r="H355" s="26">
        <f>SUM(C355:G355)</f>
        <v>587</v>
      </c>
      <c r="I355" s="26"/>
      <c r="J355" s="27">
        <f>IF((店舗数一覧_2019!C355=0),"-",(店舗数一覧_2020!C391/店舗数一覧_2019!C355)-1)</f>
        <v>-1</v>
      </c>
      <c r="K355" s="27">
        <f>IF((店舗数一覧_2019!D355=0),"-",(店舗数一覧_2020!D391/店舗数一覧_2019!D355)-1)</f>
        <v>-1</v>
      </c>
      <c r="L355" s="27">
        <f>IF((店舗数一覧_2019!E355=0),"-",(店舗数一覧_2020!E391/店舗数一覧_2019!E355)-1)</f>
        <v>-1</v>
      </c>
      <c r="M355" s="27">
        <f>IF((店舗数一覧_2019!F355=0),"-",(店舗数一覧_2020!F391/店舗数一覧_2019!F355)-1)</f>
        <v>-1</v>
      </c>
      <c r="N355" s="27">
        <f>IF((店舗数一覧_2019!G355=0),"-",(店舗数一覧_2020!G391/店舗数一覧_2019!G355)-1)</f>
        <v>-1</v>
      </c>
      <c r="O355" s="27">
        <f>IF((店舗数一覧_2019!H355=0),IF(店舗数一覧_2020!H391=0,"-","★"),(店舗数一覧_2020!H391/店舗数一覧_2019!H355)-1)</f>
        <v>-1</v>
      </c>
      <c r="P355" s="26"/>
      <c r="Q355" s="26"/>
      <c r="R355" s="26"/>
      <c r="S355" s="26"/>
      <c r="T355" s="26"/>
      <c r="U355" s="26"/>
      <c r="V355" s="26"/>
      <c r="W355" s="26"/>
      <c r="X355" s="26"/>
    </row>
  </sheetData>
  <mergeCells count="2">
    <mergeCell ref="J1:N1"/>
    <mergeCell ref="Q1:T1"/>
  </mergeCells>
  <phoneticPr fontId="9"/>
  <conditionalFormatting sqref="C3:H353 H354:H355">
    <cfRule type="cellIs" dxfId="173" priority="29" stopIfTrue="1" operator="greaterThanOrEqual">
      <formula>10</formula>
    </cfRule>
    <cfRule type="cellIs" dxfId="172" priority="30" stopIfTrue="1" operator="between">
      <formula>5</formula>
      <formula>9</formula>
    </cfRule>
    <cfRule type="cellIs" dxfId="171" priority="31" stopIfTrue="1" operator="between">
      <formula>-5</formula>
      <formula>-9</formula>
    </cfRule>
    <cfRule type="cellIs" dxfId="170" priority="32" stopIfTrue="1" operator="lessThanOrEqual">
      <formula>-10</formula>
    </cfRule>
  </conditionalFormatting>
  <conditionalFormatting sqref="J3:O353 O354 J355:O355">
    <cfRule type="cellIs" dxfId="169" priority="33" stopIfTrue="1" operator="greaterThanOrEqual">
      <formula>0.2</formula>
    </cfRule>
    <cfRule type="cellIs" dxfId="168" priority="34" stopIfTrue="1" operator="between">
      <formula>0.1</formula>
      <formula>0.2</formula>
    </cfRule>
    <cfRule type="cellIs" dxfId="167" priority="35" stopIfTrue="1" operator="between">
      <formula>-0.1</formula>
      <formula>-0.2</formula>
    </cfRule>
    <cfRule type="cellIs" dxfId="166" priority="36" stopIfTrue="1" operator="lessThanOrEqual">
      <formula>-0.2</formula>
    </cfRule>
    <cfRule type="cellIs" dxfId="165" priority="37" stopIfTrue="1" operator="between">
      <formula>0.05</formula>
      <formula>0.1</formula>
    </cfRule>
    <cfRule type="cellIs" dxfId="164" priority="38" stopIfTrue="1" operator="equal">
      <formula>"★"</formula>
    </cfRule>
    <cfRule type="cellIs" dxfId="163" priority="39" stopIfTrue="1" operator="between">
      <formula>-0.05</formula>
      <formula>-0.1</formula>
    </cfRule>
  </conditionalFormatting>
  <conditionalFormatting sqref="Q8:V8 Q20:V20">
    <cfRule type="cellIs" dxfId="162" priority="54" stopIfTrue="1" operator="greaterThanOrEqual">
      <formula>0.2</formula>
    </cfRule>
    <cfRule type="cellIs" dxfId="161" priority="55" stopIfTrue="1" operator="between">
      <formula>0.1</formula>
      <formula>0.2</formula>
    </cfRule>
    <cfRule type="cellIs" dxfId="160" priority="56" stopIfTrue="1" operator="between">
      <formula>-0.1</formula>
      <formula>-0.2</formula>
    </cfRule>
    <cfRule type="cellIs" dxfId="159" priority="57" stopIfTrue="1" operator="lessThanOrEqual">
      <formula>-0.2</formula>
    </cfRule>
    <cfRule type="cellIs" dxfId="158" priority="58" stopIfTrue="1" operator="between">
      <formula>0.05</formula>
      <formula>0.1</formula>
    </cfRule>
    <cfRule type="cellIs" dxfId="157" priority="59" stopIfTrue="1" operator="equal">
      <formula>"★"</formula>
    </cfRule>
    <cfRule type="cellIs" dxfId="156" priority="60" stopIfTrue="1" operator="between">
      <formula>-0.05</formula>
      <formula>-0.1</formula>
    </cfRule>
  </conditionalFormatting>
  <conditionalFormatting sqref="Q49:V49">
    <cfRule type="cellIs" dxfId="155" priority="61" stopIfTrue="1" operator="greaterThanOrEqual">
      <formula>0.2</formula>
    </cfRule>
    <cfRule type="cellIs" dxfId="154" priority="62" stopIfTrue="1" operator="between">
      <formula>0.1</formula>
      <formula>0.2</formula>
    </cfRule>
    <cfRule type="cellIs" dxfId="153" priority="63" stopIfTrue="1" operator="between">
      <formula>-0.1</formula>
      <formula>-0.2</formula>
    </cfRule>
    <cfRule type="cellIs" dxfId="152" priority="64" stopIfTrue="1" operator="lessThanOrEqual">
      <formula>-0.2</formula>
    </cfRule>
    <cfRule type="cellIs" dxfId="151" priority="65" stopIfTrue="1" operator="between">
      <formula>0.05</formula>
      <formula>0.1</formula>
    </cfRule>
    <cfRule type="cellIs" dxfId="150" priority="66" stopIfTrue="1" operator="equal">
      <formula>"★"</formula>
    </cfRule>
    <cfRule type="cellIs" dxfId="149" priority="67" stopIfTrue="1" operator="between">
      <formula>-0.05</formula>
      <formula>-0.1</formula>
    </cfRule>
  </conditionalFormatting>
  <conditionalFormatting sqref="Q62:V62">
    <cfRule type="cellIs" dxfId="148" priority="68" stopIfTrue="1" operator="greaterThanOrEqual">
      <formula>0.2</formula>
    </cfRule>
    <cfRule type="cellIs" dxfId="147" priority="69" stopIfTrue="1" operator="between">
      <formula>0.1</formula>
      <formula>0.2</formula>
    </cfRule>
    <cfRule type="cellIs" dxfId="146" priority="70" stopIfTrue="1" operator="between">
      <formula>-0.1</formula>
      <formula>-0.2</formula>
    </cfRule>
    <cfRule type="cellIs" dxfId="145" priority="71" stopIfTrue="1" operator="lessThanOrEqual">
      <formula>-0.2</formula>
    </cfRule>
    <cfRule type="cellIs" dxfId="144" priority="72" stopIfTrue="1" operator="between">
      <formula>0.05</formula>
      <formula>0.1</formula>
    </cfRule>
    <cfRule type="cellIs" dxfId="143" priority="73" stopIfTrue="1" operator="equal">
      <formula>"★"</formula>
    </cfRule>
    <cfRule type="cellIs" dxfId="142" priority="74" stopIfTrue="1" operator="between">
      <formula>-0.05</formula>
      <formula>-0.1</formula>
    </cfRule>
  </conditionalFormatting>
  <conditionalFormatting sqref="Q75:V75">
    <cfRule type="cellIs" dxfId="141" priority="75" stopIfTrue="1" operator="greaterThanOrEqual">
      <formula>0.2</formula>
    </cfRule>
    <cfRule type="cellIs" dxfId="140" priority="76" stopIfTrue="1" operator="between">
      <formula>0.1</formula>
      <formula>0.2</formula>
    </cfRule>
    <cfRule type="cellIs" dxfId="139" priority="77" stopIfTrue="1" operator="between">
      <formula>-0.1</formula>
      <formula>-0.2</formula>
    </cfRule>
    <cfRule type="cellIs" dxfId="138" priority="78" stopIfTrue="1" operator="lessThanOrEqual">
      <formula>-0.2</formula>
    </cfRule>
    <cfRule type="cellIs" dxfId="137" priority="79" stopIfTrue="1" operator="between">
      <formula>0.05</formula>
      <formula>0.1</formula>
    </cfRule>
    <cfRule type="cellIs" dxfId="136" priority="80" stopIfTrue="1" operator="equal">
      <formula>"★"</formula>
    </cfRule>
    <cfRule type="cellIs" dxfId="135" priority="81" stopIfTrue="1" operator="between">
      <formula>-0.05</formula>
      <formula>-0.1</formula>
    </cfRule>
  </conditionalFormatting>
  <conditionalFormatting sqref="Q78:V78">
    <cfRule type="cellIs" dxfId="134" priority="82" stopIfTrue="1" operator="greaterThanOrEqual">
      <formula>0.2</formula>
    </cfRule>
    <cfRule type="cellIs" dxfId="133" priority="83" stopIfTrue="1" operator="between">
      <formula>0.1</formula>
      <formula>0.2</formula>
    </cfRule>
    <cfRule type="cellIs" dxfId="132" priority="84" stopIfTrue="1" operator="between">
      <formula>-0.1</formula>
      <formula>-0.2</formula>
    </cfRule>
    <cfRule type="cellIs" dxfId="131" priority="85" stopIfTrue="1" operator="lessThanOrEqual">
      <formula>-0.2</formula>
    </cfRule>
    <cfRule type="cellIs" dxfId="130" priority="86" stopIfTrue="1" operator="between">
      <formula>0.05</formula>
      <formula>0.1</formula>
    </cfRule>
    <cfRule type="cellIs" dxfId="129" priority="87" stopIfTrue="1" operator="equal">
      <formula>"★"</formula>
    </cfRule>
    <cfRule type="cellIs" dxfId="128" priority="88" stopIfTrue="1" operator="between">
      <formula>-0.05</formula>
      <formula>-0.1</formula>
    </cfRule>
  </conditionalFormatting>
  <conditionalFormatting sqref="Q96:V96">
    <cfRule type="cellIs" dxfId="127" priority="89" stopIfTrue="1" operator="greaterThanOrEqual">
      <formula>0.2</formula>
    </cfRule>
    <cfRule type="cellIs" dxfId="126" priority="90" stopIfTrue="1" operator="between">
      <formula>0.1</formula>
      <formula>0.2</formula>
    </cfRule>
    <cfRule type="cellIs" dxfId="125" priority="91" stopIfTrue="1" operator="between">
      <formula>-0.1</formula>
      <formula>-0.2</formula>
    </cfRule>
    <cfRule type="cellIs" dxfId="124" priority="92" stopIfTrue="1" operator="lessThanOrEqual">
      <formula>-0.2</formula>
    </cfRule>
    <cfRule type="cellIs" dxfId="123" priority="93" stopIfTrue="1" operator="between">
      <formula>0.05</formula>
      <formula>0.1</formula>
    </cfRule>
    <cfRule type="cellIs" dxfId="122" priority="94" stopIfTrue="1" operator="equal">
      <formula>"★"</formula>
    </cfRule>
    <cfRule type="cellIs" dxfId="121" priority="95" stopIfTrue="1" operator="between">
      <formula>-0.05</formula>
      <formula>-0.1</formula>
    </cfRule>
  </conditionalFormatting>
  <conditionalFormatting sqref="Q125:V125">
    <cfRule type="cellIs" dxfId="120" priority="96" stopIfTrue="1" operator="greaterThanOrEqual">
      <formula>0.2</formula>
    </cfRule>
    <cfRule type="cellIs" dxfId="119" priority="97" stopIfTrue="1" operator="between">
      <formula>0.1</formula>
      <formula>0.2</formula>
    </cfRule>
    <cfRule type="cellIs" dxfId="118" priority="98" stopIfTrue="1" operator="between">
      <formula>-0.1</formula>
      <formula>-0.2</formula>
    </cfRule>
    <cfRule type="cellIs" dxfId="117" priority="99" stopIfTrue="1" operator="lessThanOrEqual">
      <formula>-0.2</formula>
    </cfRule>
    <cfRule type="cellIs" dxfId="116" priority="100" stopIfTrue="1" operator="between">
      <formula>0.05</formula>
      <formula>0.1</formula>
    </cfRule>
    <cfRule type="cellIs" dxfId="115" priority="101" stopIfTrue="1" operator="equal">
      <formula>"★"</formula>
    </cfRule>
    <cfRule type="cellIs" dxfId="114" priority="102" stopIfTrue="1" operator="between">
      <formula>-0.05</formula>
      <formula>-0.1</formula>
    </cfRule>
  </conditionalFormatting>
  <conditionalFormatting sqref="Q151:V151">
    <cfRule type="cellIs" dxfId="113" priority="103" stopIfTrue="1" operator="greaterThanOrEqual">
      <formula>0.2</formula>
    </cfRule>
    <cfRule type="cellIs" dxfId="112" priority="104" stopIfTrue="1" operator="between">
      <formula>0.1</formula>
      <formula>0.2</formula>
    </cfRule>
    <cfRule type="cellIs" dxfId="111" priority="105" stopIfTrue="1" operator="between">
      <formula>-0.1</formula>
      <formula>-0.2</formula>
    </cfRule>
    <cfRule type="cellIs" dxfId="110" priority="106" stopIfTrue="1" operator="lessThanOrEqual">
      <formula>-0.2</formula>
    </cfRule>
    <cfRule type="cellIs" dxfId="109" priority="107" stopIfTrue="1" operator="between">
      <formula>0.05</formula>
      <formula>0.1</formula>
    </cfRule>
    <cfRule type="cellIs" dxfId="108" priority="108" stopIfTrue="1" operator="equal">
      <formula>"★"</formula>
    </cfRule>
    <cfRule type="cellIs" dxfId="107" priority="109" stopIfTrue="1" operator="between">
      <formula>-0.05</formula>
      <formula>-0.1</formula>
    </cfRule>
  </conditionalFormatting>
  <conditionalFormatting sqref="Q164:V164">
    <cfRule type="cellIs" dxfId="106" priority="110" stopIfTrue="1" operator="greaterThanOrEqual">
      <formula>0.2</formula>
    </cfRule>
    <cfRule type="cellIs" dxfId="105" priority="111" stopIfTrue="1" operator="between">
      <formula>0.1</formula>
      <formula>0.2</formula>
    </cfRule>
    <cfRule type="cellIs" dxfId="104" priority="112" stopIfTrue="1" operator="between">
      <formula>-0.1</formula>
      <formula>-0.2</formula>
    </cfRule>
    <cfRule type="cellIs" dxfId="103" priority="113" stopIfTrue="1" operator="lessThanOrEqual">
      <formula>-0.2</formula>
    </cfRule>
    <cfRule type="cellIs" dxfId="102" priority="114" stopIfTrue="1" operator="between">
      <formula>0.05</formula>
      <formula>0.1</formula>
    </cfRule>
    <cfRule type="cellIs" dxfId="101" priority="115" stopIfTrue="1" operator="equal">
      <formula>"★"</formula>
    </cfRule>
    <cfRule type="cellIs" dxfId="100" priority="116" stopIfTrue="1" operator="between">
      <formula>-0.05</formula>
      <formula>-0.1</formula>
    </cfRule>
  </conditionalFormatting>
  <conditionalFormatting sqref="Q184:V184">
    <cfRule type="cellIs" dxfId="99" priority="117" stopIfTrue="1" operator="greaterThanOrEqual">
      <formula>0.2</formula>
    </cfRule>
    <cfRule type="cellIs" dxfId="98" priority="118" stopIfTrue="1" operator="between">
      <formula>0.1</formula>
      <formula>0.2</formula>
    </cfRule>
    <cfRule type="cellIs" dxfId="97" priority="119" stopIfTrue="1" operator="between">
      <formula>-0.1</formula>
      <formula>-0.2</formula>
    </cfRule>
    <cfRule type="cellIs" dxfId="96" priority="120" stopIfTrue="1" operator="lessThanOrEqual">
      <formula>-0.2</formula>
    </cfRule>
    <cfRule type="cellIs" dxfId="95" priority="121" stopIfTrue="1" operator="between">
      <formula>0.05</formula>
      <formula>0.1</formula>
    </cfRule>
    <cfRule type="cellIs" dxfId="94" priority="122" stopIfTrue="1" operator="equal">
      <formula>"★"</formula>
    </cfRule>
    <cfRule type="cellIs" dxfId="93" priority="123" stopIfTrue="1" operator="between">
      <formula>-0.05</formula>
      <formula>-0.1</formula>
    </cfRule>
  </conditionalFormatting>
  <conditionalFormatting sqref="Q186:V186">
    <cfRule type="cellIs" dxfId="92" priority="47" stopIfTrue="1" operator="greaterThanOrEqual">
      <formula>0.2</formula>
    </cfRule>
    <cfRule type="cellIs" dxfId="91" priority="48" stopIfTrue="1" operator="between">
      <formula>0.1</formula>
      <formula>0.2</formula>
    </cfRule>
    <cfRule type="cellIs" dxfId="90" priority="49" stopIfTrue="1" operator="between">
      <formula>-0.1</formula>
      <formula>-0.2</formula>
    </cfRule>
    <cfRule type="cellIs" dxfId="89" priority="50" stopIfTrue="1" operator="lessThanOrEqual">
      <formula>-0.2</formula>
    </cfRule>
    <cfRule type="cellIs" dxfId="88" priority="51" stopIfTrue="1" operator="between">
      <formula>0.05</formula>
      <formula>0.1</formula>
    </cfRule>
    <cfRule type="cellIs" dxfId="87" priority="52" stopIfTrue="1" operator="equal">
      <formula>"★"</formula>
    </cfRule>
    <cfRule type="cellIs" dxfId="86" priority="53" stopIfTrue="1" operator="between">
      <formula>-0.05</formula>
      <formula>-0.1</formula>
    </cfRule>
  </conditionalFormatting>
  <conditionalFormatting sqref="Q204:V204">
    <cfRule type="cellIs" dxfId="85" priority="124" stopIfTrue="1" operator="greaterThanOrEqual">
      <formula>0.2</formula>
    </cfRule>
    <cfRule type="cellIs" dxfId="84" priority="125" stopIfTrue="1" operator="between">
      <formula>0.1</formula>
      <formula>0.2</formula>
    </cfRule>
    <cfRule type="cellIs" dxfId="83" priority="126" stopIfTrue="1" operator="between">
      <formula>-0.1</formula>
      <formula>-0.2</formula>
    </cfRule>
    <cfRule type="cellIs" dxfId="82" priority="127" stopIfTrue="1" operator="lessThanOrEqual">
      <formula>-0.2</formula>
    </cfRule>
    <cfRule type="cellIs" dxfId="81" priority="128" stopIfTrue="1" operator="between">
      <formula>0.05</formula>
      <formula>0.1</formula>
    </cfRule>
    <cfRule type="cellIs" dxfId="80" priority="129" stopIfTrue="1" operator="equal">
      <formula>"★"</formula>
    </cfRule>
    <cfRule type="cellIs" dxfId="79" priority="130" stopIfTrue="1" operator="between">
      <formula>-0.05</formula>
      <formula>-0.1</formula>
    </cfRule>
  </conditionalFormatting>
  <conditionalFormatting sqref="Q240:V240">
    <cfRule type="cellIs" dxfId="78" priority="131" stopIfTrue="1" operator="greaterThanOrEqual">
      <formula>0.2</formula>
    </cfRule>
    <cfRule type="cellIs" dxfId="77" priority="132" stopIfTrue="1" operator="between">
      <formula>0.1</formula>
      <formula>0.2</formula>
    </cfRule>
    <cfRule type="cellIs" dxfId="76" priority="133" stopIfTrue="1" operator="between">
      <formula>-0.1</formula>
      <formula>-0.2</formula>
    </cfRule>
    <cfRule type="cellIs" dxfId="75" priority="134" stopIfTrue="1" operator="lessThanOrEqual">
      <formula>-0.2</formula>
    </cfRule>
    <cfRule type="cellIs" dxfId="74" priority="135" stopIfTrue="1" operator="between">
      <formula>0.05</formula>
      <formula>0.1</formula>
    </cfRule>
    <cfRule type="cellIs" dxfId="73" priority="136" stopIfTrue="1" operator="equal">
      <formula>"★"</formula>
    </cfRule>
    <cfRule type="cellIs" dxfId="72" priority="137" stopIfTrue="1" operator="between">
      <formula>-0.05</formula>
      <formula>-0.1</formula>
    </cfRule>
  </conditionalFormatting>
  <conditionalFormatting sqref="Q274:V274">
    <cfRule type="cellIs" dxfId="71" priority="138" stopIfTrue="1" operator="greaterThanOrEqual">
      <formula>0.2</formula>
    </cfRule>
    <cfRule type="cellIs" dxfId="70" priority="139" stopIfTrue="1" operator="between">
      <formula>0.1</formula>
      <formula>0.2</formula>
    </cfRule>
    <cfRule type="cellIs" dxfId="69" priority="140" stopIfTrue="1" operator="between">
      <formula>-0.1</formula>
      <formula>-0.2</formula>
    </cfRule>
    <cfRule type="cellIs" dxfId="68" priority="141" stopIfTrue="1" operator="lessThanOrEqual">
      <formula>-0.2</formula>
    </cfRule>
    <cfRule type="cellIs" dxfId="67" priority="142" stopIfTrue="1" operator="between">
      <formula>0.05</formula>
      <formula>0.1</formula>
    </cfRule>
    <cfRule type="cellIs" dxfId="66" priority="143" stopIfTrue="1" operator="equal">
      <formula>"★"</formula>
    </cfRule>
    <cfRule type="cellIs" dxfId="65" priority="144" stopIfTrue="1" operator="between">
      <formula>-0.05</formula>
      <formula>-0.1</formula>
    </cfRule>
  </conditionalFormatting>
  <conditionalFormatting sqref="Q302:V302">
    <cfRule type="cellIs" dxfId="64" priority="145" stopIfTrue="1" operator="greaterThanOrEqual">
      <formula>0.2</formula>
    </cfRule>
    <cfRule type="cellIs" dxfId="63" priority="146" stopIfTrue="1" operator="between">
      <formula>0.1</formula>
      <formula>0.2</formula>
    </cfRule>
    <cfRule type="cellIs" dxfId="62" priority="147" stopIfTrue="1" operator="between">
      <formula>-0.1</formula>
      <formula>-0.2</formula>
    </cfRule>
    <cfRule type="cellIs" dxfId="61" priority="148" stopIfTrue="1" operator="lessThanOrEqual">
      <formula>-0.2</formula>
    </cfRule>
    <cfRule type="cellIs" dxfId="60" priority="149" stopIfTrue="1" operator="between">
      <formula>0.05</formula>
      <formula>0.1</formula>
    </cfRule>
    <cfRule type="cellIs" dxfId="59" priority="150" stopIfTrue="1" operator="equal">
      <formula>"★"</formula>
    </cfRule>
    <cfRule type="cellIs" dxfId="58" priority="151" stopIfTrue="1" operator="between">
      <formula>-0.05</formula>
      <formula>-0.1</formula>
    </cfRule>
  </conditionalFormatting>
  <conditionalFormatting sqref="Q315:V315">
    <cfRule type="cellIs" dxfId="57" priority="152" stopIfTrue="1" operator="greaterThanOrEqual">
      <formula>0.2</formula>
    </cfRule>
    <cfRule type="cellIs" dxfId="56" priority="153" stopIfTrue="1" operator="between">
      <formula>0.1</formula>
      <formula>0.2</formula>
    </cfRule>
    <cfRule type="cellIs" dxfId="55" priority="154" stopIfTrue="1" operator="between">
      <formula>-0.1</formula>
      <formula>-0.2</formula>
    </cfRule>
    <cfRule type="cellIs" dxfId="54" priority="155" stopIfTrue="1" operator="lessThanOrEqual">
      <formula>-0.2</formula>
    </cfRule>
    <cfRule type="cellIs" dxfId="53" priority="156" stopIfTrue="1" operator="between">
      <formula>0.05</formula>
      <formula>0.1</formula>
    </cfRule>
    <cfRule type="cellIs" dxfId="52" priority="157" stopIfTrue="1" operator="equal">
      <formula>"★"</formula>
    </cfRule>
    <cfRule type="cellIs" dxfId="51" priority="158" stopIfTrue="1" operator="between">
      <formula>-0.05</formula>
      <formula>-0.1</formula>
    </cfRule>
  </conditionalFormatting>
  <conditionalFormatting sqref="Q326:V326">
    <cfRule type="cellIs" dxfId="50" priority="159" stopIfTrue="1" operator="greaterThanOrEqual">
      <formula>0.2</formula>
    </cfRule>
    <cfRule type="cellIs" dxfId="49" priority="160" stopIfTrue="1" operator="between">
      <formula>0.1</formula>
      <formula>0.2</formula>
    </cfRule>
    <cfRule type="cellIs" dxfId="48" priority="161" stopIfTrue="1" operator="between">
      <formula>-0.1</formula>
      <formula>-0.2</formula>
    </cfRule>
    <cfRule type="cellIs" dxfId="47" priority="162" stopIfTrue="1" operator="lessThanOrEqual">
      <formula>-0.2</formula>
    </cfRule>
    <cfRule type="cellIs" dxfId="46" priority="163" stopIfTrue="1" operator="between">
      <formula>0.05</formula>
      <formula>0.1</formula>
    </cfRule>
    <cfRule type="cellIs" dxfId="45" priority="164" stopIfTrue="1" operator="equal">
      <formula>"★"</formula>
    </cfRule>
    <cfRule type="cellIs" dxfId="44" priority="165" stopIfTrue="1" operator="between">
      <formula>-0.05</formula>
      <formula>-0.1</formula>
    </cfRule>
  </conditionalFormatting>
  <conditionalFormatting sqref="Q338:V338">
    <cfRule type="cellIs" dxfId="43" priority="166" stopIfTrue="1" operator="greaterThanOrEqual">
      <formula>0.2</formula>
    </cfRule>
    <cfRule type="cellIs" dxfId="42" priority="167" stopIfTrue="1" operator="between">
      <formula>0.1</formula>
      <formula>0.2</formula>
    </cfRule>
    <cfRule type="cellIs" dxfId="41" priority="168" stopIfTrue="1" operator="between">
      <formula>-0.1</formula>
      <formula>-0.2</formula>
    </cfRule>
    <cfRule type="cellIs" dxfId="40" priority="169" stopIfTrue="1" operator="lessThanOrEqual">
      <formula>-0.2</formula>
    </cfRule>
    <cfRule type="cellIs" dxfId="39" priority="170" stopIfTrue="1" operator="between">
      <formula>0.05</formula>
      <formula>0.1</formula>
    </cfRule>
    <cfRule type="cellIs" dxfId="38" priority="171" stopIfTrue="1" operator="equal">
      <formula>"★"</formula>
    </cfRule>
    <cfRule type="cellIs" dxfId="37" priority="172" stopIfTrue="1" operator="between">
      <formula>-0.05</formula>
      <formula>-0.1</formula>
    </cfRule>
  </conditionalFormatting>
  <conditionalFormatting sqref="Q344:V344">
    <cfRule type="cellIs" dxfId="36" priority="8" stopIfTrue="1" operator="greaterThanOrEqual">
      <formula>0.2</formula>
    </cfRule>
    <cfRule type="cellIs" dxfId="35" priority="9" stopIfTrue="1" operator="between">
      <formula>0.1</formula>
      <formula>0.2</formula>
    </cfRule>
    <cfRule type="cellIs" dxfId="34" priority="10" stopIfTrue="1" operator="between">
      <formula>-0.1</formula>
      <formula>-0.2</formula>
    </cfRule>
    <cfRule type="cellIs" dxfId="33" priority="11" stopIfTrue="1" operator="lessThanOrEqual">
      <formula>-0.2</formula>
    </cfRule>
    <cfRule type="cellIs" dxfId="32" priority="12" stopIfTrue="1" operator="between">
      <formula>0.05</formula>
      <formula>0.1</formula>
    </cfRule>
    <cfRule type="cellIs" dxfId="31" priority="13" stopIfTrue="1" operator="equal">
      <formula>"★"</formula>
    </cfRule>
    <cfRule type="cellIs" dxfId="30" priority="14" stopIfTrue="1" operator="between">
      <formula>-0.05</formula>
      <formula>-0.1</formula>
    </cfRule>
  </conditionalFormatting>
  <conditionalFormatting sqref="Q349:V349">
    <cfRule type="cellIs" dxfId="29" priority="15" stopIfTrue="1" operator="greaterThanOrEqual">
      <formula>0.2</formula>
    </cfRule>
    <cfRule type="cellIs" dxfId="28" priority="16" stopIfTrue="1" operator="between">
      <formula>0.1</formula>
      <formula>0.2</formula>
    </cfRule>
    <cfRule type="cellIs" dxfId="27" priority="17" stopIfTrue="1" operator="between">
      <formula>-0.1</formula>
      <formula>-0.2</formula>
    </cfRule>
    <cfRule type="cellIs" dxfId="26" priority="18" stopIfTrue="1" operator="lessThanOrEqual">
      <formula>-0.2</formula>
    </cfRule>
    <cfRule type="cellIs" dxfId="25" priority="19" stopIfTrue="1" operator="between">
      <formula>0.05</formula>
      <formula>0.1</formula>
    </cfRule>
    <cfRule type="cellIs" dxfId="24" priority="20" stopIfTrue="1" operator="equal">
      <formula>"★"</formula>
    </cfRule>
    <cfRule type="cellIs" dxfId="23" priority="21" stopIfTrue="1" operator="between">
      <formula>-0.05</formula>
      <formula>-0.1</formula>
    </cfRule>
  </conditionalFormatting>
  <conditionalFormatting sqref="Q352:V352">
    <cfRule type="cellIs" dxfId="22" priority="22" stopIfTrue="1" operator="greaterThanOrEqual">
      <formula>0.2</formula>
    </cfRule>
    <cfRule type="cellIs" dxfId="21" priority="23" stopIfTrue="1" operator="between">
      <formula>0.1</formula>
      <formula>0.2</formula>
    </cfRule>
    <cfRule type="cellIs" dxfId="20" priority="24" stopIfTrue="1" operator="between">
      <formula>-0.1</formula>
      <formula>-0.2</formula>
    </cfRule>
    <cfRule type="cellIs" dxfId="19" priority="25" stopIfTrue="1" operator="lessThanOrEqual">
      <formula>-0.2</formula>
    </cfRule>
    <cfRule type="cellIs" dxfId="18" priority="26" stopIfTrue="1" operator="between">
      <formula>0.05</formula>
      <formula>0.1</formula>
    </cfRule>
    <cfRule type="cellIs" dxfId="17" priority="27" stopIfTrue="1" operator="equal">
      <formula>"★"</formula>
    </cfRule>
    <cfRule type="cellIs" dxfId="16" priority="28" stopIfTrue="1" operator="between">
      <formula>-0.05</formula>
      <formula>-0.1</formula>
    </cfRule>
  </conditionalFormatting>
  <pageMargins left="0" right="0" top="0.39370078740157477" bottom="0.39370078740157477" header="0" footer="0"/>
  <headerFooter>
    <oddHeader>&amp;C&amp;A</oddHeader>
    <oddFooter>&amp;Cページ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F13A4-1885-41D0-8D92-97073A8DCC31}">
  <dimension ref="A1:AML384"/>
  <sheetViews>
    <sheetView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5" sqref="C5"/>
    </sheetView>
  </sheetViews>
  <sheetFormatPr defaultRowHeight="13.8"/>
  <cols>
    <col min="1" max="1" width="4.3984375" style="33" bestFit="1" customWidth="1"/>
    <col min="2" max="2" width="10.69921875" style="19" customWidth="1"/>
    <col min="3" max="3" width="10.69921875" style="20" customWidth="1"/>
    <col min="4" max="10" width="10.69921875" style="2" customWidth="1"/>
    <col min="11" max="11" width="10.69921875" style="4" customWidth="1"/>
    <col min="12" max="12" width="17" style="5" bestFit="1" customWidth="1"/>
    <col min="13" max="1005" width="10.69921875" style="2" customWidth="1"/>
  </cols>
  <sheetData>
    <row r="1" spans="1:1026">
      <c r="B1" s="2"/>
      <c r="C1" s="2"/>
    </row>
    <row r="2" spans="1:1026">
      <c r="A2" s="90"/>
      <c r="B2" s="2"/>
      <c r="C2" s="2"/>
      <c r="D2" s="7" t="s">
        <v>7</v>
      </c>
      <c r="E2" s="8" t="s">
        <v>8</v>
      </c>
      <c r="F2" s="9" t="s">
        <v>9</v>
      </c>
      <c r="G2" s="89" t="s">
        <v>606</v>
      </c>
      <c r="H2" s="11" t="s">
        <v>11</v>
      </c>
      <c r="I2" s="12" t="s">
        <v>12</v>
      </c>
      <c r="K2" s="4" t="s">
        <v>15</v>
      </c>
      <c r="L2" s="13" t="s">
        <v>16</v>
      </c>
    </row>
    <row r="3" spans="1:1026">
      <c r="A3"/>
      <c r="B3" s="2"/>
      <c r="C3" s="2"/>
      <c r="D3" s="7"/>
      <c r="E3" s="8"/>
      <c r="F3" s="9"/>
      <c r="G3" s="10"/>
      <c r="H3" s="11"/>
      <c r="I3" s="12"/>
    </row>
    <row r="4" spans="1:1026" s="2" customFormat="1" ht="12.6" customHeight="1">
      <c r="A4" s="33">
        <v>1</v>
      </c>
      <c r="B4" s="19" t="s">
        <v>35</v>
      </c>
      <c r="C4" s="20" t="s">
        <v>38</v>
      </c>
      <c r="D4" s="2">
        <v>134</v>
      </c>
      <c r="E4" s="2">
        <v>126</v>
      </c>
      <c r="F4" s="2">
        <v>12</v>
      </c>
      <c r="G4" s="2">
        <v>33</v>
      </c>
      <c r="H4" s="2">
        <v>2</v>
      </c>
      <c r="I4" s="2">
        <f t="shared" ref="I4:I67" si="0">SUM(D4:H4)</f>
        <v>307</v>
      </c>
      <c r="J4" s="2" t="s">
        <v>607</v>
      </c>
      <c r="K4" s="4">
        <v>556682</v>
      </c>
      <c r="L4" s="5">
        <f t="shared" ref="L4:L67" si="1">IF(I4=0,"-",(K4/I4))</f>
        <v>1813.2964169381107</v>
      </c>
      <c r="N4" s="2">
        <f>DCOUNT($B$2:$L$371,L2,Q6:Q7)</f>
        <v>9</v>
      </c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</row>
    <row r="5" spans="1:1026" s="2" customFormat="1">
      <c r="A5" s="33">
        <v>2</v>
      </c>
      <c r="B5" s="19" t="s">
        <v>65</v>
      </c>
      <c r="C5" s="20" t="s">
        <v>66</v>
      </c>
      <c r="D5" s="2">
        <v>143</v>
      </c>
      <c r="E5" s="2">
        <v>85</v>
      </c>
      <c r="F5" s="2">
        <v>35</v>
      </c>
      <c r="G5" s="2">
        <v>39</v>
      </c>
      <c r="H5" s="2">
        <v>1</v>
      </c>
      <c r="I5" s="2">
        <f t="shared" si="0"/>
        <v>303</v>
      </c>
      <c r="K5" s="4">
        <v>422698</v>
      </c>
      <c r="L5" s="5">
        <f t="shared" si="1"/>
        <v>1395.0429042904291</v>
      </c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</row>
    <row r="6" spans="1:1026" s="2" customFormat="1">
      <c r="A6" s="33">
        <v>3</v>
      </c>
      <c r="B6" s="19" t="s">
        <v>65</v>
      </c>
      <c r="C6" s="20" t="s">
        <v>72</v>
      </c>
      <c r="D6" s="2">
        <v>147</v>
      </c>
      <c r="E6" s="2">
        <v>69</v>
      </c>
      <c r="F6" s="2">
        <v>16</v>
      </c>
      <c r="G6" s="2">
        <v>38</v>
      </c>
      <c r="H6" s="2">
        <v>2</v>
      </c>
      <c r="I6" s="2">
        <f t="shared" si="0"/>
        <v>272</v>
      </c>
      <c r="K6" s="4">
        <v>457772</v>
      </c>
      <c r="L6" s="5">
        <f t="shared" si="1"/>
        <v>1682.9852941176471</v>
      </c>
      <c r="Q6" s="92" t="s">
        <v>608</v>
      </c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</row>
    <row r="7" spans="1:1026" s="2" customFormat="1">
      <c r="A7" s="33">
        <v>4</v>
      </c>
      <c r="B7" s="19" t="s">
        <v>35</v>
      </c>
      <c r="C7" s="20" t="s">
        <v>54</v>
      </c>
      <c r="D7" s="2">
        <v>104</v>
      </c>
      <c r="E7" s="2">
        <v>73</v>
      </c>
      <c r="F7" s="2">
        <v>4</v>
      </c>
      <c r="G7" s="2">
        <v>75</v>
      </c>
      <c r="I7" s="2">
        <f t="shared" si="0"/>
        <v>256</v>
      </c>
      <c r="K7" s="4">
        <v>384769</v>
      </c>
      <c r="L7" s="5">
        <f t="shared" si="1"/>
        <v>1503.00390625</v>
      </c>
      <c r="Q7" s="2" t="str">
        <f>"&lt;1000"</f>
        <v>&lt;1000</v>
      </c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</row>
    <row r="8" spans="1:1026" s="2" customFormat="1">
      <c r="A8" s="33">
        <v>5</v>
      </c>
      <c r="B8" s="19" t="s">
        <v>35</v>
      </c>
      <c r="C8" s="20" t="s">
        <v>49</v>
      </c>
      <c r="D8" s="2">
        <v>110</v>
      </c>
      <c r="E8" s="2">
        <v>102</v>
      </c>
      <c r="F8" s="2">
        <v>11</v>
      </c>
      <c r="G8" s="2">
        <v>24</v>
      </c>
      <c r="H8" s="2">
        <v>1</v>
      </c>
      <c r="I8" s="2">
        <f t="shared" si="0"/>
        <v>248</v>
      </c>
      <c r="K8" s="4">
        <v>410749</v>
      </c>
      <c r="L8" s="5">
        <f t="shared" si="1"/>
        <v>1656.2459677419354</v>
      </c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</row>
    <row r="9" spans="1:1026" s="2" customFormat="1">
      <c r="A9" s="33">
        <v>6</v>
      </c>
      <c r="B9" s="19" t="s">
        <v>35</v>
      </c>
      <c r="C9" s="20" t="s">
        <v>55</v>
      </c>
      <c r="D9" s="2">
        <v>109</v>
      </c>
      <c r="E9" s="2">
        <v>88</v>
      </c>
      <c r="F9" s="2">
        <v>10</v>
      </c>
      <c r="G9" s="2">
        <v>30</v>
      </c>
      <c r="H9" s="2">
        <v>1</v>
      </c>
      <c r="I9" s="2">
        <f t="shared" si="0"/>
        <v>238</v>
      </c>
      <c r="K9" s="4">
        <v>423014</v>
      </c>
      <c r="L9" s="5">
        <f t="shared" si="1"/>
        <v>1777.3697478991596</v>
      </c>
      <c r="ALR9"/>
      <c r="ALS9"/>
      <c r="ALT9"/>
      <c r="ALU9"/>
      <c r="ALV9"/>
      <c r="ALW9"/>
      <c r="ALX9"/>
      <c r="ALY9"/>
      <c r="ALZ9"/>
    </row>
    <row r="10" spans="1:1026" s="2" customFormat="1">
      <c r="A10" s="33">
        <v>7</v>
      </c>
      <c r="B10" s="19" t="s">
        <v>25</v>
      </c>
      <c r="C10" s="20" t="s">
        <v>19</v>
      </c>
      <c r="D10" s="2">
        <v>118</v>
      </c>
      <c r="E10" s="2">
        <v>94</v>
      </c>
      <c r="F10" s="2">
        <v>3</v>
      </c>
      <c r="G10" s="2">
        <v>18</v>
      </c>
      <c r="H10" s="2">
        <v>1</v>
      </c>
      <c r="I10" s="2">
        <f t="shared" si="0"/>
        <v>234</v>
      </c>
      <c r="K10" s="4">
        <v>222978</v>
      </c>
      <c r="L10" s="5">
        <f t="shared" si="1"/>
        <v>952.89743589743591</v>
      </c>
      <c r="ALR10"/>
      <c r="ALS10"/>
      <c r="ALT10"/>
      <c r="ALU10"/>
      <c r="ALV10"/>
      <c r="ALW10"/>
      <c r="ALX10"/>
      <c r="ALY10"/>
      <c r="ALZ10"/>
    </row>
    <row r="11" spans="1:1026" s="2" customFormat="1">
      <c r="A11" s="33">
        <v>8</v>
      </c>
      <c r="B11" s="19" t="s">
        <v>25</v>
      </c>
      <c r="C11" s="20" t="s">
        <v>31</v>
      </c>
      <c r="D11" s="2">
        <v>117</v>
      </c>
      <c r="E11" s="2">
        <v>73</v>
      </c>
      <c r="F11" s="2">
        <v>5</v>
      </c>
      <c r="G11" s="2">
        <v>16</v>
      </c>
      <c r="I11" s="2">
        <f t="shared" si="0"/>
        <v>211</v>
      </c>
      <c r="K11" s="4">
        <v>301178</v>
      </c>
      <c r="L11" s="5">
        <f t="shared" si="1"/>
        <v>1427.3838862559242</v>
      </c>
      <c r="ALR11"/>
      <c r="ALS11"/>
      <c r="ALT11"/>
      <c r="ALU11"/>
      <c r="ALV11"/>
      <c r="ALW11"/>
      <c r="ALX11"/>
      <c r="ALY11"/>
      <c r="ALZ11"/>
    </row>
    <row r="12" spans="1:1026" s="2" customFormat="1">
      <c r="A12" s="33">
        <v>9</v>
      </c>
      <c r="B12" s="19" t="s">
        <v>93</v>
      </c>
      <c r="C12" s="20" t="s">
        <v>95</v>
      </c>
      <c r="D12" s="2">
        <v>96</v>
      </c>
      <c r="E12" s="2">
        <v>57</v>
      </c>
      <c r="F12" s="2">
        <v>5</v>
      </c>
      <c r="G12" s="2">
        <v>38</v>
      </c>
      <c r="H12" s="2">
        <v>1</v>
      </c>
      <c r="I12" s="2">
        <f t="shared" si="0"/>
        <v>197</v>
      </c>
      <c r="K12" s="4">
        <v>220454</v>
      </c>
      <c r="L12" s="5">
        <f t="shared" si="1"/>
        <v>1119.0558375634519</v>
      </c>
      <c r="ALR12"/>
      <c r="ALS12"/>
      <c r="ALT12"/>
      <c r="ALU12"/>
      <c r="ALV12"/>
      <c r="ALW12"/>
      <c r="ALX12"/>
      <c r="ALY12"/>
      <c r="ALZ12"/>
    </row>
    <row r="13" spans="1:1026" s="2" customFormat="1">
      <c r="A13" s="33">
        <v>10</v>
      </c>
      <c r="B13" s="19" t="s">
        <v>116</v>
      </c>
      <c r="C13" s="20" t="s">
        <v>121</v>
      </c>
      <c r="D13" s="2">
        <v>101</v>
      </c>
      <c r="E13" s="2">
        <v>64</v>
      </c>
      <c r="F13" s="2">
        <v>10</v>
      </c>
      <c r="G13" s="2">
        <v>13</v>
      </c>
      <c r="I13" s="2">
        <f t="shared" si="0"/>
        <v>188</v>
      </c>
      <c r="K13" s="4">
        <v>231802</v>
      </c>
      <c r="L13" s="5">
        <f t="shared" si="1"/>
        <v>1232.9893617021276</v>
      </c>
      <c r="ALR13"/>
      <c r="ALS13"/>
      <c r="ALT13"/>
      <c r="ALU13"/>
      <c r="ALV13"/>
      <c r="ALW13"/>
      <c r="ALX13"/>
      <c r="ALY13"/>
      <c r="ALZ13"/>
    </row>
    <row r="14" spans="1:1026" s="2" customFormat="1">
      <c r="A14" s="33">
        <v>11</v>
      </c>
      <c r="B14" s="19" t="s">
        <v>35</v>
      </c>
      <c r="C14" s="20" t="s">
        <v>45</v>
      </c>
      <c r="D14" s="2">
        <v>82</v>
      </c>
      <c r="E14" s="2">
        <v>72</v>
      </c>
      <c r="F14" s="2">
        <v>12</v>
      </c>
      <c r="G14" s="2">
        <v>9</v>
      </c>
      <c r="H14" s="2">
        <v>1</v>
      </c>
      <c r="I14" s="2">
        <f t="shared" si="0"/>
        <v>176</v>
      </c>
      <c r="K14" s="4">
        <v>303180</v>
      </c>
      <c r="L14" s="5">
        <f t="shared" si="1"/>
        <v>1722.6136363636363</v>
      </c>
      <c r="ALR14"/>
      <c r="ALS14"/>
      <c r="ALT14"/>
      <c r="ALU14"/>
      <c r="ALV14"/>
      <c r="ALW14"/>
      <c r="ALX14"/>
      <c r="ALY14"/>
      <c r="ALZ14"/>
    </row>
    <row r="15" spans="1:1026" s="2" customFormat="1">
      <c r="A15" s="33">
        <v>12</v>
      </c>
      <c r="B15" s="19" t="s">
        <v>25</v>
      </c>
      <c r="C15" s="20" t="s">
        <v>26</v>
      </c>
      <c r="D15" s="2">
        <v>90</v>
      </c>
      <c r="E15" s="2">
        <v>49</v>
      </c>
      <c r="F15" s="2">
        <v>6</v>
      </c>
      <c r="G15" s="2">
        <v>30</v>
      </c>
      <c r="I15" s="2">
        <f t="shared" si="0"/>
        <v>175</v>
      </c>
      <c r="K15" s="4">
        <v>281615</v>
      </c>
      <c r="L15" s="5">
        <f t="shared" si="1"/>
        <v>1609.2285714285715</v>
      </c>
      <c r="ALR15"/>
      <c r="ALS15"/>
      <c r="ALT15"/>
      <c r="ALU15"/>
      <c r="ALV15"/>
      <c r="ALW15"/>
      <c r="ALX15"/>
      <c r="ALY15"/>
      <c r="ALZ15"/>
    </row>
    <row r="16" spans="1:1026" s="2" customFormat="1">
      <c r="A16" s="33">
        <v>13</v>
      </c>
      <c r="B16" s="19" t="s">
        <v>25</v>
      </c>
      <c r="C16" s="20" t="s">
        <v>20</v>
      </c>
      <c r="D16" s="2">
        <v>82</v>
      </c>
      <c r="E16" s="2">
        <v>59</v>
      </c>
      <c r="F16" s="2">
        <v>5</v>
      </c>
      <c r="G16" s="2">
        <v>14</v>
      </c>
      <c r="I16" s="2">
        <f t="shared" si="0"/>
        <v>160</v>
      </c>
      <c r="K16" s="4">
        <v>155045</v>
      </c>
      <c r="L16" s="5">
        <f t="shared" si="1"/>
        <v>969.03125</v>
      </c>
      <c r="ALR16"/>
      <c r="ALS16"/>
      <c r="ALT16"/>
      <c r="ALU16"/>
      <c r="ALV16"/>
      <c r="ALW16"/>
      <c r="ALX16"/>
      <c r="ALY16"/>
      <c r="ALZ16"/>
    </row>
    <row r="17" spans="1:1014" s="2" customFormat="1">
      <c r="A17" s="33">
        <v>14</v>
      </c>
      <c r="B17" s="19" t="s">
        <v>65</v>
      </c>
      <c r="C17" s="20" t="s">
        <v>73</v>
      </c>
      <c r="D17" s="2">
        <v>78</v>
      </c>
      <c r="E17" s="2">
        <v>39</v>
      </c>
      <c r="F17" s="2">
        <v>13</v>
      </c>
      <c r="G17" s="2">
        <v>18</v>
      </c>
      <c r="I17" s="2">
        <f t="shared" si="0"/>
        <v>148</v>
      </c>
      <c r="K17" s="4">
        <v>164619</v>
      </c>
      <c r="L17" s="5">
        <f t="shared" si="1"/>
        <v>1112.2905405405406</v>
      </c>
      <c r="ALR17"/>
      <c r="ALS17"/>
      <c r="ALT17"/>
      <c r="ALU17"/>
      <c r="ALV17"/>
      <c r="ALW17"/>
      <c r="ALX17"/>
      <c r="ALY17"/>
      <c r="ALZ17"/>
    </row>
    <row r="18" spans="1:1014" s="2" customFormat="1">
      <c r="A18" s="33">
        <v>15</v>
      </c>
      <c r="B18" s="19" t="s">
        <v>25</v>
      </c>
      <c r="C18" s="20" t="s">
        <v>29</v>
      </c>
      <c r="D18" s="2">
        <v>80</v>
      </c>
      <c r="E18" s="2">
        <v>45</v>
      </c>
      <c r="F18" s="2">
        <v>8</v>
      </c>
      <c r="G18" s="2">
        <v>14</v>
      </c>
      <c r="I18" s="2">
        <f t="shared" si="0"/>
        <v>147</v>
      </c>
      <c r="K18" s="4">
        <v>277308</v>
      </c>
      <c r="L18" s="5">
        <f t="shared" si="1"/>
        <v>1886.4489795918366</v>
      </c>
      <c r="ALR18"/>
      <c r="ALS18"/>
      <c r="ALT18"/>
      <c r="ALU18"/>
      <c r="ALV18"/>
      <c r="ALW18"/>
      <c r="ALX18"/>
      <c r="ALY18"/>
      <c r="ALZ18"/>
    </row>
    <row r="19" spans="1:1014" s="2" customFormat="1">
      <c r="A19" s="33">
        <v>16</v>
      </c>
      <c r="B19" s="19" t="s">
        <v>79</v>
      </c>
      <c r="C19" s="20" t="s">
        <v>80</v>
      </c>
      <c r="D19" s="2">
        <v>69</v>
      </c>
      <c r="E19" s="2">
        <v>43</v>
      </c>
      <c r="F19" s="2">
        <v>12</v>
      </c>
      <c r="G19" s="2">
        <v>22</v>
      </c>
      <c r="I19" s="2">
        <f t="shared" si="0"/>
        <v>146</v>
      </c>
      <c r="K19" s="4">
        <v>201542</v>
      </c>
      <c r="L19" s="5">
        <f t="shared" si="1"/>
        <v>1380.4246575342465</v>
      </c>
      <c r="ALR19"/>
      <c r="ALS19"/>
      <c r="ALT19"/>
      <c r="ALU19"/>
      <c r="ALV19"/>
      <c r="ALW19"/>
      <c r="ALX19"/>
      <c r="ALY19"/>
      <c r="ALZ19"/>
    </row>
    <row r="20" spans="1:1014" s="2" customFormat="1">
      <c r="A20" s="33">
        <v>17</v>
      </c>
      <c r="B20" s="19" t="s">
        <v>25</v>
      </c>
      <c r="C20" s="20" t="s">
        <v>33</v>
      </c>
      <c r="D20" s="2">
        <v>72</v>
      </c>
      <c r="E20" s="2">
        <v>55</v>
      </c>
      <c r="F20" s="2">
        <v>4</v>
      </c>
      <c r="G20" s="2">
        <v>14</v>
      </c>
      <c r="I20" s="2">
        <f t="shared" si="0"/>
        <v>145</v>
      </c>
      <c r="K20" s="4">
        <v>199656</v>
      </c>
      <c r="L20" s="5">
        <f t="shared" si="1"/>
        <v>1376.9379310344827</v>
      </c>
      <c r="ALR20"/>
      <c r="ALS20"/>
      <c r="ALT20"/>
      <c r="ALU20"/>
      <c r="ALV20"/>
      <c r="ALW20"/>
      <c r="ALX20"/>
      <c r="ALY20"/>
      <c r="ALZ20"/>
    </row>
    <row r="21" spans="1:1014" s="2" customFormat="1">
      <c r="A21" s="33">
        <v>18</v>
      </c>
      <c r="B21" s="19" t="s">
        <v>25</v>
      </c>
      <c r="C21" s="20" t="s">
        <v>22</v>
      </c>
      <c r="D21" s="2">
        <v>76</v>
      </c>
      <c r="E21" s="2">
        <v>48</v>
      </c>
      <c r="F21" s="2">
        <v>9</v>
      </c>
      <c r="G21" s="2">
        <v>11</v>
      </c>
      <c r="I21" s="2">
        <f t="shared" si="0"/>
        <v>144</v>
      </c>
      <c r="K21" s="4">
        <v>214178</v>
      </c>
      <c r="L21" s="5">
        <f t="shared" si="1"/>
        <v>1487.3472222222222</v>
      </c>
      <c r="ALR21"/>
      <c r="ALS21"/>
      <c r="ALT21"/>
      <c r="ALU21"/>
      <c r="ALV21"/>
      <c r="ALW21"/>
      <c r="ALX21"/>
      <c r="ALY21"/>
      <c r="ALZ21"/>
    </row>
    <row r="22" spans="1:1014" s="2" customFormat="1">
      <c r="A22" s="33">
        <v>19</v>
      </c>
      <c r="B22" s="19" t="s">
        <v>260</v>
      </c>
      <c r="C22" s="20" t="s">
        <v>268</v>
      </c>
      <c r="D22" s="2">
        <v>74</v>
      </c>
      <c r="E22" s="2">
        <v>44</v>
      </c>
      <c r="F22" s="2">
        <v>8</v>
      </c>
      <c r="G22" s="2">
        <v>13</v>
      </c>
      <c r="H22" s="2">
        <v>3</v>
      </c>
      <c r="I22" s="2">
        <f t="shared" si="0"/>
        <v>142</v>
      </c>
      <c r="K22" s="4">
        <v>336374</v>
      </c>
      <c r="L22" s="5">
        <f t="shared" si="1"/>
        <v>2368.8309859154929</v>
      </c>
      <c r="ALR22"/>
      <c r="ALS22"/>
      <c r="ALT22"/>
      <c r="ALU22"/>
      <c r="ALV22"/>
      <c r="ALW22"/>
      <c r="ALX22"/>
      <c r="ALY22"/>
      <c r="ALZ22"/>
    </row>
    <row r="23" spans="1:1014" s="2" customFormat="1">
      <c r="A23" s="33">
        <v>20</v>
      </c>
      <c r="B23" s="19" t="s">
        <v>116</v>
      </c>
      <c r="C23" s="20" t="s">
        <v>120</v>
      </c>
      <c r="D23" s="2">
        <v>73</v>
      </c>
      <c r="E23" s="2">
        <v>45</v>
      </c>
      <c r="F23" s="2">
        <v>10</v>
      </c>
      <c r="G23" s="2">
        <v>8</v>
      </c>
      <c r="H23" s="2">
        <v>1</v>
      </c>
      <c r="I23" s="2">
        <f t="shared" si="0"/>
        <v>137</v>
      </c>
      <c r="K23" s="4">
        <v>288202</v>
      </c>
      <c r="L23" s="5">
        <f t="shared" si="1"/>
        <v>2103.6642335766423</v>
      </c>
      <c r="ALR23"/>
      <c r="ALS23"/>
      <c r="ALT23"/>
      <c r="ALU23"/>
      <c r="ALV23"/>
      <c r="ALW23"/>
      <c r="ALX23"/>
      <c r="ALY23"/>
      <c r="ALZ23"/>
    </row>
    <row r="24" spans="1:1014" s="2" customFormat="1">
      <c r="A24" s="33">
        <v>21</v>
      </c>
      <c r="B24" s="19" t="s">
        <v>65</v>
      </c>
      <c r="C24" s="20" t="s">
        <v>78</v>
      </c>
      <c r="D24" s="2">
        <v>68</v>
      </c>
      <c r="E24" s="2">
        <v>35</v>
      </c>
      <c r="F24" s="2">
        <v>5</v>
      </c>
      <c r="G24" s="2">
        <v>25</v>
      </c>
      <c r="H24" s="2">
        <v>1</v>
      </c>
      <c r="I24" s="2">
        <f t="shared" si="0"/>
        <v>134</v>
      </c>
      <c r="K24" s="4">
        <v>166893</v>
      </c>
      <c r="L24" s="5">
        <f t="shared" si="1"/>
        <v>1245.4701492537313</v>
      </c>
      <c r="ALR24"/>
      <c r="ALS24"/>
      <c r="ALT24"/>
      <c r="ALU24"/>
      <c r="ALV24"/>
      <c r="ALW24"/>
      <c r="ALX24"/>
      <c r="ALY24"/>
      <c r="ALZ24"/>
    </row>
    <row r="25" spans="1:1014" s="2" customFormat="1">
      <c r="A25" s="33">
        <v>22</v>
      </c>
      <c r="B25" s="19" t="s">
        <v>35</v>
      </c>
      <c r="C25" s="20" t="s">
        <v>50</v>
      </c>
      <c r="D25" s="2">
        <v>61</v>
      </c>
      <c r="E25" s="2">
        <v>48</v>
      </c>
      <c r="F25" s="2">
        <v>9</v>
      </c>
      <c r="G25" s="2">
        <v>13</v>
      </c>
      <c r="I25" s="2">
        <f t="shared" si="0"/>
        <v>131</v>
      </c>
      <c r="K25" s="4">
        <v>238266</v>
      </c>
      <c r="L25" s="5">
        <f t="shared" si="1"/>
        <v>1818.824427480916</v>
      </c>
      <c r="ALR25"/>
      <c r="ALS25"/>
      <c r="ALT25"/>
      <c r="ALU25"/>
      <c r="ALV25"/>
      <c r="ALW25"/>
      <c r="ALX25"/>
      <c r="ALY25"/>
      <c r="ALZ25"/>
    </row>
    <row r="26" spans="1:1014" s="2" customFormat="1">
      <c r="A26" s="33">
        <v>23</v>
      </c>
      <c r="B26" s="19" t="s">
        <v>35</v>
      </c>
      <c r="C26" s="20" t="s">
        <v>39</v>
      </c>
      <c r="D26" s="2">
        <v>54</v>
      </c>
      <c r="E26" s="2">
        <v>49</v>
      </c>
      <c r="F26" s="2">
        <v>15</v>
      </c>
      <c r="G26" s="2">
        <v>13</v>
      </c>
      <c r="I26" s="2">
        <f t="shared" si="0"/>
        <v>131</v>
      </c>
      <c r="K26" s="4">
        <v>205853</v>
      </c>
      <c r="L26" s="5">
        <f t="shared" si="1"/>
        <v>1571.3969465648854</v>
      </c>
      <c r="ALR26"/>
      <c r="ALS26"/>
      <c r="ALT26"/>
      <c r="ALU26"/>
      <c r="ALV26"/>
      <c r="ALW26"/>
      <c r="ALX26"/>
      <c r="ALY26"/>
      <c r="ALZ26"/>
    </row>
    <row r="27" spans="1:1014" s="2" customFormat="1">
      <c r="A27" s="33">
        <v>24</v>
      </c>
      <c r="B27" s="19" t="s">
        <v>35</v>
      </c>
      <c r="C27" s="20" t="s">
        <v>61</v>
      </c>
      <c r="D27" s="2">
        <v>53</v>
      </c>
      <c r="E27" s="2">
        <v>47</v>
      </c>
      <c r="F27" s="2">
        <v>9</v>
      </c>
      <c r="G27" s="2">
        <v>21</v>
      </c>
      <c r="I27" s="2">
        <f t="shared" si="0"/>
        <v>130</v>
      </c>
      <c r="K27" s="4">
        <v>183682</v>
      </c>
      <c r="L27" s="5">
        <f t="shared" si="1"/>
        <v>1412.9384615384615</v>
      </c>
      <c r="ALR27"/>
      <c r="ALS27"/>
      <c r="ALT27"/>
      <c r="ALU27"/>
      <c r="ALV27"/>
      <c r="ALW27"/>
      <c r="ALX27"/>
      <c r="ALY27"/>
      <c r="ALZ27"/>
    </row>
    <row r="28" spans="1:1014" s="2" customFormat="1">
      <c r="A28" s="33">
        <v>25</v>
      </c>
      <c r="B28" s="19" t="s">
        <v>225</v>
      </c>
      <c r="C28" s="20" t="s">
        <v>229</v>
      </c>
      <c r="D28" s="2">
        <v>81</v>
      </c>
      <c r="E28" s="2">
        <v>33</v>
      </c>
      <c r="F28" s="2">
        <v>2</v>
      </c>
      <c r="G28" s="2">
        <v>8</v>
      </c>
      <c r="I28" s="2">
        <f t="shared" si="0"/>
        <v>124</v>
      </c>
      <c r="K28" s="4">
        <v>235420</v>
      </c>
      <c r="L28" s="5">
        <f t="shared" si="1"/>
        <v>1898.5483870967741</v>
      </c>
      <c r="ALR28"/>
      <c r="ALS28"/>
      <c r="ALT28"/>
      <c r="ALU28"/>
      <c r="ALV28"/>
      <c r="ALW28"/>
      <c r="ALX28"/>
      <c r="ALY28"/>
      <c r="ALZ28"/>
    </row>
    <row r="29" spans="1:1014" s="6" customFormat="1">
      <c r="A29" s="33">
        <v>26</v>
      </c>
      <c r="B29" s="19" t="s">
        <v>260</v>
      </c>
      <c r="C29" s="20" t="s">
        <v>283</v>
      </c>
      <c r="D29" s="2">
        <v>60</v>
      </c>
      <c r="E29" s="2">
        <v>41</v>
      </c>
      <c r="F29" s="2">
        <v>4</v>
      </c>
      <c r="G29" s="2">
        <v>17</v>
      </c>
      <c r="H29" s="2"/>
      <c r="I29" s="2">
        <f t="shared" si="0"/>
        <v>122</v>
      </c>
      <c r="J29" s="2"/>
      <c r="K29" s="4">
        <v>359296</v>
      </c>
      <c r="L29" s="5">
        <f t="shared" si="1"/>
        <v>2945.0491803278687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/>
      <c r="ALS29"/>
      <c r="ALT29"/>
      <c r="ALU29"/>
      <c r="ALV29"/>
      <c r="ALW29"/>
      <c r="ALX29"/>
      <c r="ALY29"/>
      <c r="ALZ29"/>
    </row>
    <row r="30" spans="1:1014" s="6" customFormat="1">
      <c r="A30" s="33">
        <v>27</v>
      </c>
      <c r="B30" s="19" t="s">
        <v>65</v>
      </c>
      <c r="C30" s="20" t="s">
        <v>67</v>
      </c>
      <c r="D30" s="2">
        <v>58</v>
      </c>
      <c r="E30" s="2">
        <v>22</v>
      </c>
      <c r="F30" s="2">
        <v>19</v>
      </c>
      <c r="G30" s="2">
        <v>22</v>
      </c>
      <c r="H30" s="2"/>
      <c r="I30" s="2">
        <f t="shared" si="0"/>
        <v>121</v>
      </c>
      <c r="J30" s="2"/>
      <c r="K30" s="4">
        <v>228667</v>
      </c>
      <c r="L30" s="5">
        <f t="shared" si="1"/>
        <v>1889.8099173553719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/>
      <c r="ALS30"/>
      <c r="ALT30"/>
      <c r="ALU30"/>
      <c r="ALV30"/>
      <c r="ALW30"/>
      <c r="ALX30"/>
      <c r="ALY30"/>
      <c r="ALZ30"/>
    </row>
    <row r="31" spans="1:1014" s="6" customFormat="1">
      <c r="A31" s="33">
        <v>28</v>
      </c>
      <c r="B31" s="19" t="s">
        <v>25</v>
      </c>
      <c r="C31" s="20" t="s">
        <v>32</v>
      </c>
      <c r="D31" s="2">
        <v>52</v>
      </c>
      <c r="E31" s="2">
        <v>41</v>
      </c>
      <c r="F31" s="2">
        <v>7</v>
      </c>
      <c r="G31" s="2">
        <v>13</v>
      </c>
      <c r="H31" s="2"/>
      <c r="I31" s="2">
        <f t="shared" si="0"/>
        <v>113</v>
      </c>
      <c r="J31" s="2"/>
      <c r="K31" s="4">
        <v>267485</v>
      </c>
      <c r="L31" s="5">
        <f t="shared" si="1"/>
        <v>2367.1238938053098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/>
      <c r="ALS31"/>
      <c r="ALT31"/>
      <c r="ALU31"/>
      <c r="ALV31"/>
      <c r="ALW31"/>
      <c r="ALX31"/>
      <c r="ALY31"/>
      <c r="ALZ31"/>
    </row>
    <row r="32" spans="1:1014" s="6" customFormat="1">
      <c r="A32" s="33">
        <v>29</v>
      </c>
      <c r="B32" s="19" t="s">
        <v>65</v>
      </c>
      <c r="C32" s="20" t="s">
        <v>74</v>
      </c>
      <c r="D32" s="2">
        <v>46</v>
      </c>
      <c r="E32" s="2">
        <v>32</v>
      </c>
      <c r="F32" s="2">
        <v>9</v>
      </c>
      <c r="G32" s="2">
        <v>25</v>
      </c>
      <c r="H32" s="2"/>
      <c r="I32" s="2">
        <f t="shared" si="0"/>
        <v>112</v>
      </c>
      <c r="J32" s="2"/>
      <c r="K32" s="4">
        <v>209191</v>
      </c>
      <c r="L32" s="5">
        <f t="shared" si="1"/>
        <v>1867.7767857142858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/>
      <c r="ALS32"/>
      <c r="ALT32"/>
      <c r="ALU32"/>
      <c r="ALV32"/>
      <c r="ALW32"/>
      <c r="ALX32"/>
      <c r="ALY32"/>
      <c r="ALZ32"/>
    </row>
    <row r="33" spans="1:1014" s="6" customFormat="1">
      <c r="A33" s="33">
        <v>30</v>
      </c>
      <c r="B33" s="19" t="s">
        <v>25</v>
      </c>
      <c r="C33" s="20" t="s">
        <v>27</v>
      </c>
      <c r="D33" s="2">
        <v>52</v>
      </c>
      <c r="E33" s="2">
        <v>30</v>
      </c>
      <c r="F33" s="2">
        <v>10</v>
      </c>
      <c r="G33" s="2">
        <v>18</v>
      </c>
      <c r="H33" s="2">
        <v>1</v>
      </c>
      <c r="I33" s="2">
        <f t="shared" si="0"/>
        <v>111</v>
      </c>
      <c r="J33" s="2"/>
      <c r="K33" s="4">
        <v>249415</v>
      </c>
      <c r="L33" s="5">
        <f t="shared" si="1"/>
        <v>2246.9819819819818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/>
      <c r="ALS33"/>
      <c r="ALT33"/>
      <c r="ALU33"/>
      <c r="ALV33"/>
      <c r="ALW33"/>
      <c r="ALX33"/>
      <c r="ALY33"/>
      <c r="ALZ33"/>
    </row>
    <row r="34" spans="1:1014" s="6" customFormat="1">
      <c r="A34" s="33">
        <v>31</v>
      </c>
      <c r="B34" s="19" t="s">
        <v>35</v>
      </c>
      <c r="C34" s="20" t="s">
        <v>52</v>
      </c>
      <c r="D34" s="2">
        <v>49</v>
      </c>
      <c r="E34" s="2">
        <v>37</v>
      </c>
      <c r="F34" s="2">
        <v>5</v>
      </c>
      <c r="G34" s="2">
        <v>19</v>
      </c>
      <c r="H34" s="2"/>
      <c r="I34" s="2">
        <f t="shared" si="0"/>
        <v>110</v>
      </c>
      <c r="J34" s="2"/>
      <c r="K34" s="4">
        <v>183167</v>
      </c>
      <c r="L34" s="5">
        <f t="shared" si="1"/>
        <v>1665.1545454545455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/>
      <c r="ALS34"/>
      <c r="ALT34"/>
      <c r="ALU34"/>
      <c r="ALV34"/>
      <c r="ALW34"/>
      <c r="ALX34"/>
      <c r="ALY34"/>
      <c r="ALZ34"/>
    </row>
    <row r="35" spans="1:1014" s="6" customFormat="1">
      <c r="A35" s="33">
        <v>32</v>
      </c>
      <c r="B35" s="19" t="s">
        <v>116</v>
      </c>
      <c r="C35" s="20" t="s">
        <v>94</v>
      </c>
      <c r="D35" s="2">
        <v>59</v>
      </c>
      <c r="E35" s="2">
        <v>35</v>
      </c>
      <c r="F35" s="2">
        <v>13</v>
      </c>
      <c r="G35" s="2">
        <v>3</v>
      </c>
      <c r="H35" s="2"/>
      <c r="I35" s="2">
        <f t="shared" si="0"/>
        <v>110</v>
      </c>
      <c r="J35" s="2"/>
      <c r="K35" s="4">
        <v>146454</v>
      </c>
      <c r="L35" s="5">
        <f t="shared" si="1"/>
        <v>1331.4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/>
      <c r="ALS35"/>
      <c r="ALT35"/>
      <c r="ALU35"/>
      <c r="ALV35"/>
      <c r="ALW35"/>
      <c r="ALX35"/>
      <c r="ALY35"/>
      <c r="ALZ35"/>
    </row>
    <row r="36" spans="1:1014" s="6" customFormat="1">
      <c r="A36" s="33">
        <v>33</v>
      </c>
      <c r="B36" s="19" t="s">
        <v>25</v>
      </c>
      <c r="C36" s="20" t="s">
        <v>34</v>
      </c>
      <c r="D36" s="2">
        <v>54</v>
      </c>
      <c r="E36" s="2">
        <v>40</v>
      </c>
      <c r="F36" s="2">
        <v>3</v>
      </c>
      <c r="G36" s="2">
        <v>12</v>
      </c>
      <c r="H36" s="2"/>
      <c r="I36" s="2">
        <f t="shared" si="0"/>
        <v>109</v>
      </c>
      <c r="J36" s="2"/>
      <c r="K36" s="4">
        <v>182216</v>
      </c>
      <c r="L36" s="5">
        <f t="shared" si="1"/>
        <v>1671.7064220183486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/>
      <c r="ALS36"/>
      <c r="ALT36"/>
      <c r="ALU36"/>
      <c r="ALV36"/>
      <c r="ALW36"/>
      <c r="ALX36"/>
      <c r="ALY36"/>
      <c r="ALZ36"/>
    </row>
    <row r="37" spans="1:1014" s="6" customFormat="1">
      <c r="A37" s="33">
        <v>34</v>
      </c>
      <c r="B37" s="19" t="s">
        <v>35</v>
      </c>
      <c r="C37" s="20" t="s">
        <v>58</v>
      </c>
      <c r="D37" s="2">
        <v>45</v>
      </c>
      <c r="E37" s="2">
        <v>41</v>
      </c>
      <c r="F37" s="2">
        <v>4</v>
      </c>
      <c r="G37" s="2">
        <v>14</v>
      </c>
      <c r="H37" s="2">
        <v>1</v>
      </c>
      <c r="I37" s="2">
        <f t="shared" si="0"/>
        <v>105</v>
      </c>
      <c r="J37" s="2"/>
      <c r="K37" s="4">
        <v>202541</v>
      </c>
      <c r="L37" s="5">
        <f t="shared" si="1"/>
        <v>1928.9619047619049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/>
      <c r="ALS37"/>
      <c r="ALT37"/>
      <c r="ALU37"/>
      <c r="ALV37"/>
      <c r="ALW37"/>
      <c r="ALX37"/>
      <c r="ALY37"/>
      <c r="ALZ37"/>
    </row>
    <row r="38" spans="1:1014" s="6" customFormat="1">
      <c r="A38" s="33">
        <v>35</v>
      </c>
      <c r="B38" s="19" t="s">
        <v>143</v>
      </c>
      <c r="C38" s="20" t="s">
        <v>144</v>
      </c>
      <c r="D38" s="2">
        <v>55</v>
      </c>
      <c r="E38" s="2">
        <v>28</v>
      </c>
      <c r="F38" s="2">
        <v>9</v>
      </c>
      <c r="G38" s="2">
        <v>12</v>
      </c>
      <c r="H38" s="2"/>
      <c r="I38" s="2">
        <f t="shared" si="0"/>
        <v>104</v>
      </c>
      <c r="J38" s="2"/>
      <c r="K38" s="4">
        <v>230891</v>
      </c>
      <c r="L38" s="5">
        <f t="shared" si="1"/>
        <v>2220.1057692307691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/>
      <c r="ALS38"/>
      <c r="ALT38"/>
      <c r="ALU38"/>
      <c r="ALV38"/>
      <c r="ALW38"/>
      <c r="ALX38"/>
      <c r="ALY38"/>
      <c r="ALZ38"/>
    </row>
    <row r="39" spans="1:1014" s="6" customFormat="1">
      <c r="A39" s="33">
        <v>36</v>
      </c>
      <c r="B39" s="19" t="s">
        <v>116</v>
      </c>
      <c r="C39" s="20" t="s">
        <v>122</v>
      </c>
      <c r="D39" s="2">
        <v>50</v>
      </c>
      <c r="E39" s="2">
        <v>40</v>
      </c>
      <c r="F39" s="2">
        <v>5</v>
      </c>
      <c r="G39" s="2">
        <v>8</v>
      </c>
      <c r="H39" s="2"/>
      <c r="I39" s="2">
        <f t="shared" si="0"/>
        <v>103</v>
      </c>
      <c r="J39" s="2"/>
      <c r="K39" s="4">
        <v>176418</v>
      </c>
      <c r="L39" s="5">
        <f t="shared" si="1"/>
        <v>1712.7961165048544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/>
      <c r="ALS39"/>
      <c r="ALT39"/>
      <c r="ALU39"/>
      <c r="ALV39"/>
      <c r="ALW39"/>
      <c r="ALX39"/>
      <c r="ALY39"/>
      <c r="ALZ39"/>
    </row>
    <row r="40" spans="1:1014" s="6" customFormat="1">
      <c r="A40" s="33">
        <v>37</v>
      </c>
      <c r="B40" s="19" t="s">
        <v>35</v>
      </c>
      <c r="C40" s="20" t="s">
        <v>48</v>
      </c>
      <c r="D40" s="2">
        <v>50</v>
      </c>
      <c r="E40" s="2">
        <v>41</v>
      </c>
      <c r="F40" s="2">
        <v>4</v>
      </c>
      <c r="G40" s="2">
        <v>7</v>
      </c>
      <c r="H40" s="2"/>
      <c r="I40" s="2">
        <f t="shared" si="0"/>
        <v>102</v>
      </c>
      <c r="J40" s="2"/>
      <c r="K40" s="4">
        <v>219077</v>
      </c>
      <c r="L40" s="5">
        <f t="shared" si="1"/>
        <v>2147.8137254901962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/>
      <c r="ALS40"/>
      <c r="ALT40"/>
      <c r="ALU40"/>
      <c r="ALV40"/>
      <c r="ALW40"/>
      <c r="ALX40"/>
      <c r="ALY40"/>
      <c r="ALZ40"/>
    </row>
    <row r="41" spans="1:1014" s="6" customFormat="1">
      <c r="A41" s="33">
        <v>38</v>
      </c>
      <c r="B41" s="19" t="s">
        <v>260</v>
      </c>
      <c r="C41" s="20" t="s">
        <v>271</v>
      </c>
      <c r="D41" s="2">
        <v>54</v>
      </c>
      <c r="E41" s="2">
        <v>31</v>
      </c>
      <c r="F41" s="2">
        <v>3</v>
      </c>
      <c r="G41" s="2">
        <v>12</v>
      </c>
      <c r="H41" s="2"/>
      <c r="I41" s="2">
        <f t="shared" si="0"/>
        <v>100</v>
      </c>
      <c r="J41" s="2"/>
      <c r="K41" s="4">
        <v>197155</v>
      </c>
      <c r="L41" s="5">
        <f t="shared" si="1"/>
        <v>1971.55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/>
      <c r="ALS41"/>
      <c r="ALT41"/>
      <c r="ALU41"/>
      <c r="ALV41"/>
      <c r="ALW41"/>
      <c r="ALX41"/>
      <c r="ALY41"/>
      <c r="ALZ41"/>
    </row>
    <row r="42" spans="1:1014" s="6" customFormat="1">
      <c r="A42" s="33">
        <v>39</v>
      </c>
      <c r="B42" s="19" t="s">
        <v>65</v>
      </c>
      <c r="C42" s="20" t="s">
        <v>69</v>
      </c>
      <c r="D42" s="2">
        <v>39</v>
      </c>
      <c r="E42" s="2">
        <v>20</v>
      </c>
      <c r="F42" s="2">
        <v>11</v>
      </c>
      <c r="G42" s="2">
        <v>29</v>
      </c>
      <c r="H42" s="2"/>
      <c r="I42" s="2">
        <f t="shared" si="0"/>
        <v>99</v>
      </c>
      <c r="J42" s="2"/>
      <c r="K42" s="4">
        <v>175449</v>
      </c>
      <c r="L42" s="5">
        <f t="shared" si="1"/>
        <v>1772.2121212121212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/>
      <c r="ALS42"/>
      <c r="ALT42"/>
      <c r="ALU42"/>
      <c r="ALV42"/>
      <c r="ALW42"/>
      <c r="ALX42"/>
      <c r="ALY42"/>
      <c r="ALZ42"/>
    </row>
    <row r="43" spans="1:1014" s="6" customFormat="1">
      <c r="A43" s="33">
        <v>40</v>
      </c>
      <c r="B43" s="19" t="s">
        <v>225</v>
      </c>
      <c r="C43" s="20" t="s">
        <v>118</v>
      </c>
      <c r="D43" s="2">
        <v>76</v>
      </c>
      <c r="E43" s="2">
        <v>15</v>
      </c>
      <c r="F43" s="2">
        <v>1</v>
      </c>
      <c r="G43" s="2">
        <v>5</v>
      </c>
      <c r="H43" s="2">
        <v>2</v>
      </c>
      <c r="I43" s="2">
        <f t="shared" si="0"/>
        <v>99</v>
      </c>
      <c r="J43" s="2"/>
      <c r="K43" s="4">
        <v>123436</v>
      </c>
      <c r="L43" s="5">
        <f t="shared" si="1"/>
        <v>1246.8282828282829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/>
      <c r="ALS43"/>
      <c r="ALT43"/>
      <c r="ALU43"/>
      <c r="ALV43"/>
      <c r="ALW43"/>
      <c r="ALX43"/>
      <c r="ALY43"/>
      <c r="ALZ43"/>
    </row>
    <row r="44" spans="1:1014" s="6" customFormat="1">
      <c r="A44" s="33">
        <v>41</v>
      </c>
      <c r="B44" s="19" t="s">
        <v>116</v>
      </c>
      <c r="C44" s="20" t="s">
        <v>124</v>
      </c>
      <c r="D44" s="2">
        <v>35</v>
      </c>
      <c r="E44" s="2">
        <v>39</v>
      </c>
      <c r="F44" s="2">
        <v>8</v>
      </c>
      <c r="G44" s="2">
        <v>11</v>
      </c>
      <c r="H44" s="2"/>
      <c r="I44" s="2">
        <f t="shared" si="0"/>
        <v>93</v>
      </c>
      <c r="J44" s="2"/>
      <c r="K44" s="4">
        <v>213032</v>
      </c>
      <c r="L44" s="5">
        <f t="shared" si="1"/>
        <v>2290.6666666666665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/>
      <c r="ALS44"/>
      <c r="ALT44"/>
      <c r="ALU44"/>
      <c r="ALV44"/>
      <c r="ALW44"/>
      <c r="ALX44"/>
      <c r="ALY44"/>
      <c r="ALZ44"/>
    </row>
    <row r="45" spans="1:1014" s="2" customFormat="1">
      <c r="A45" s="33">
        <v>42</v>
      </c>
      <c r="B45" s="19" t="s">
        <v>116</v>
      </c>
      <c r="C45" s="20" t="s">
        <v>123</v>
      </c>
      <c r="D45" s="2">
        <v>35</v>
      </c>
      <c r="E45" s="2">
        <v>34</v>
      </c>
      <c r="F45" s="2">
        <v>11</v>
      </c>
      <c r="G45" s="2">
        <v>10</v>
      </c>
      <c r="I45" s="2">
        <f t="shared" si="0"/>
        <v>90</v>
      </c>
      <c r="K45" s="4">
        <v>195068</v>
      </c>
      <c r="L45" s="5">
        <f t="shared" si="1"/>
        <v>2167.4222222222224</v>
      </c>
      <c r="ALR45"/>
      <c r="ALS45"/>
      <c r="ALT45"/>
      <c r="ALU45"/>
      <c r="ALV45"/>
      <c r="ALW45"/>
      <c r="ALX45"/>
      <c r="ALY45"/>
      <c r="ALZ45"/>
    </row>
    <row r="46" spans="1:1014" s="2" customFormat="1">
      <c r="A46" s="33">
        <v>43</v>
      </c>
      <c r="B46" s="19" t="s">
        <v>260</v>
      </c>
      <c r="C46" s="20" t="s">
        <v>269</v>
      </c>
      <c r="D46" s="2">
        <v>47</v>
      </c>
      <c r="E46" s="2">
        <v>32</v>
      </c>
      <c r="F46" s="2">
        <v>2</v>
      </c>
      <c r="G46" s="2">
        <v>8</v>
      </c>
      <c r="I46" s="2">
        <f t="shared" si="0"/>
        <v>89</v>
      </c>
      <c r="K46" s="4">
        <v>189611</v>
      </c>
      <c r="L46" s="5">
        <f t="shared" si="1"/>
        <v>2130.4606741573034</v>
      </c>
      <c r="ALR46"/>
      <c r="ALS46"/>
      <c r="ALT46"/>
      <c r="ALU46"/>
      <c r="ALV46"/>
      <c r="ALW46"/>
      <c r="ALX46"/>
      <c r="ALY46"/>
      <c r="ALZ46"/>
    </row>
    <row r="47" spans="1:1014" s="2" customFormat="1">
      <c r="A47" s="33">
        <v>44</v>
      </c>
      <c r="B47" s="19" t="s">
        <v>225</v>
      </c>
      <c r="C47" s="20" t="s">
        <v>95</v>
      </c>
      <c r="D47" s="2">
        <v>53</v>
      </c>
      <c r="E47" s="2">
        <v>25</v>
      </c>
      <c r="F47" s="2">
        <v>2</v>
      </c>
      <c r="G47" s="2">
        <v>6</v>
      </c>
      <c r="H47" s="2">
        <v>1</v>
      </c>
      <c r="I47" s="2">
        <f t="shared" si="0"/>
        <v>87</v>
      </c>
      <c r="K47" s="4">
        <v>184639</v>
      </c>
      <c r="L47" s="5">
        <f t="shared" si="1"/>
        <v>2122.2873563218391</v>
      </c>
      <c r="ALR47"/>
      <c r="ALS47"/>
      <c r="ALT47"/>
      <c r="ALU47"/>
      <c r="ALV47"/>
      <c r="ALW47"/>
      <c r="ALX47"/>
      <c r="ALY47"/>
      <c r="ALZ47"/>
    </row>
    <row r="48" spans="1:1014" s="2" customFormat="1">
      <c r="A48" s="33">
        <v>45</v>
      </c>
      <c r="B48" s="19" t="s">
        <v>299</v>
      </c>
      <c r="C48" s="20" t="s">
        <v>306</v>
      </c>
      <c r="D48" s="2">
        <v>42</v>
      </c>
      <c r="E48" s="2">
        <v>25</v>
      </c>
      <c r="F48" s="2">
        <v>4</v>
      </c>
      <c r="G48" s="2">
        <v>13</v>
      </c>
      <c r="H48" s="2">
        <v>2</v>
      </c>
      <c r="I48" s="2">
        <f t="shared" si="0"/>
        <v>86</v>
      </c>
      <c r="K48" s="4">
        <v>197356</v>
      </c>
      <c r="L48" s="5">
        <f t="shared" si="1"/>
        <v>2294.8372093023254</v>
      </c>
      <c r="ALR48"/>
      <c r="ALS48"/>
      <c r="ALT48"/>
      <c r="ALU48"/>
      <c r="ALV48"/>
      <c r="ALW48"/>
      <c r="ALX48"/>
      <c r="ALY48"/>
      <c r="ALZ48"/>
    </row>
    <row r="49" spans="1:1014" s="2" customFormat="1">
      <c r="A49" s="33">
        <v>46</v>
      </c>
      <c r="B49" s="19" t="s">
        <v>93</v>
      </c>
      <c r="C49" s="20" t="s">
        <v>94</v>
      </c>
      <c r="D49" s="2">
        <v>36</v>
      </c>
      <c r="E49" s="2">
        <v>28</v>
      </c>
      <c r="F49" s="2">
        <v>6</v>
      </c>
      <c r="G49" s="2">
        <v>15</v>
      </c>
      <c r="I49" s="2">
        <f t="shared" si="0"/>
        <v>85</v>
      </c>
      <c r="K49" s="4">
        <v>152556</v>
      </c>
      <c r="L49" s="5">
        <f t="shared" si="1"/>
        <v>1794.7764705882353</v>
      </c>
      <c r="ALR49"/>
      <c r="ALS49"/>
      <c r="ALT49"/>
      <c r="ALU49"/>
      <c r="ALV49"/>
      <c r="ALW49"/>
      <c r="ALX49"/>
      <c r="ALY49"/>
      <c r="ALZ49"/>
    </row>
    <row r="50" spans="1:1014" s="2" customFormat="1">
      <c r="A50" s="33">
        <v>47</v>
      </c>
      <c r="B50" s="19" t="s">
        <v>260</v>
      </c>
      <c r="C50" s="20" t="s">
        <v>267</v>
      </c>
      <c r="D50" s="2">
        <v>46</v>
      </c>
      <c r="E50" s="2">
        <v>23</v>
      </c>
      <c r="F50" s="2">
        <v>3</v>
      </c>
      <c r="G50" s="2">
        <v>8</v>
      </c>
      <c r="H50" s="2">
        <v>1</v>
      </c>
      <c r="I50" s="2">
        <f t="shared" si="0"/>
        <v>81</v>
      </c>
      <c r="K50" s="4">
        <v>185442</v>
      </c>
      <c r="L50" s="5">
        <f t="shared" si="1"/>
        <v>2289.4074074074074</v>
      </c>
      <c r="ALR50"/>
      <c r="ALS50"/>
      <c r="ALT50"/>
      <c r="ALU50"/>
      <c r="ALV50"/>
      <c r="ALW50"/>
      <c r="ALX50"/>
      <c r="ALY50"/>
      <c r="ALZ50"/>
    </row>
    <row r="51" spans="1:1014" s="2" customFormat="1">
      <c r="A51" s="33">
        <v>48</v>
      </c>
      <c r="B51" s="19" t="s">
        <v>25</v>
      </c>
      <c r="C51" s="20" t="s">
        <v>30</v>
      </c>
      <c r="D51" s="2">
        <v>39</v>
      </c>
      <c r="E51" s="2">
        <v>24</v>
      </c>
      <c r="F51" s="2">
        <v>4</v>
      </c>
      <c r="G51" s="2">
        <v>14</v>
      </c>
      <c r="I51" s="2">
        <f t="shared" si="0"/>
        <v>81</v>
      </c>
      <c r="K51" s="4">
        <v>123490</v>
      </c>
      <c r="L51" s="5">
        <f t="shared" si="1"/>
        <v>1524.5679012345679</v>
      </c>
      <c r="ALR51"/>
      <c r="ALS51"/>
      <c r="ALT51"/>
      <c r="ALU51"/>
      <c r="ALV51"/>
      <c r="ALW51"/>
      <c r="ALX51"/>
      <c r="ALY51"/>
      <c r="ALZ51"/>
    </row>
    <row r="52" spans="1:1014" s="2" customFormat="1">
      <c r="A52" s="33">
        <v>49</v>
      </c>
      <c r="B52" s="19" t="s">
        <v>65</v>
      </c>
      <c r="C52" s="20" t="s">
        <v>68</v>
      </c>
      <c r="D52" s="2">
        <v>37</v>
      </c>
      <c r="E52" s="2">
        <v>14</v>
      </c>
      <c r="F52" s="2">
        <v>7</v>
      </c>
      <c r="G52" s="2">
        <v>22</v>
      </c>
      <c r="I52" s="2">
        <f t="shared" si="0"/>
        <v>80</v>
      </c>
      <c r="K52" s="4">
        <v>124408</v>
      </c>
      <c r="L52" s="5">
        <f t="shared" si="1"/>
        <v>1555.1</v>
      </c>
      <c r="ALR52"/>
      <c r="ALS52"/>
      <c r="ALT52"/>
      <c r="ALU52"/>
      <c r="ALV52"/>
      <c r="ALW52"/>
      <c r="ALX52"/>
      <c r="ALY52"/>
      <c r="ALZ52"/>
    </row>
    <row r="53" spans="1:1014" s="2" customFormat="1">
      <c r="A53" s="33">
        <v>50</v>
      </c>
      <c r="B53" s="19" t="s">
        <v>79</v>
      </c>
      <c r="C53" s="20" t="s">
        <v>81</v>
      </c>
      <c r="D53" s="2">
        <v>37</v>
      </c>
      <c r="E53" s="2">
        <v>14</v>
      </c>
      <c r="F53" s="2">
        <v>10</v>
      </c>
      <c r="G53" s="2">
        <v>18</v>
      </c>
      <c r="H53" s="2">
        <v>1</v>
      </c>
      <c r="I53" s="2">
        <f t="shared" si="0"/>
        <v>80</v>
      </c>
      <c r="K53" s="4">
        <v>79076</v>
      </c>
      <c r="L53" s="5">
        <f t="shared" si="1"/>
        <v>988.45</v>
      </c>
      <c r="ALR53"/>
      <c r="ALS53"/>
      <c r="ALT53"/>
      <c r="ALU53"/>
      <c r="ALV53"/>
      <c r="ALW53"/>
      <c r="ALX53"/>
      <c r="ALY53"/>
      <c r="ALZ53"/>
    </row>
    <row r="54" spans="1:1014" s="2" customFormat="1">
      <c r="A54" s="33">
        <v>51</v>
      </c>
      <c r="B54" s="19" t="s">
        <v>25</v>
      </c>
      <c r="C54" s="20" t="s">
        <v>28</v>
      </c>
      <c r="D54" s="2">
        <v>36</v>
      </c>
      <c r="E54" s="2">
        <v>25</v>
      </c>
      <c r="F54" s="2">
        <v>3</v>
      </c>
      <c r="G54" s="2">
        <v>15</v>
      </c>
      <c r="I54" s="2">
        <f t="shared" si="0"/>
        <v>79</v>
      </c>
      <c r="K54" s="4">
        <v>118314</v>
      </c>
      <c r="L54" s="5">
        <f t="shared" si="1"/>
        <v>1497.6455696202531</v>
      </c>
      <c r="ALR54"/>
      <c r="ALS54"/>
      <c r="ALT54"/>
      <c r="ALU54"/>
      <c r="ALV54"/>
      <c r="ALW54"/>
      <c r="ALX54"/>
      <c r="ALY54"/>
      <c r="ALZ54"/>
    </row>
    <row r="55" spans="1:1014" s="2" customFormat="1">
      <c r="A55" s="33">
        <v>52</v>
      </c>
      <c r="B55" s="19" t="s">
        <v>116</v>
      </c>
      <c r="C55" s="20" t="s">
        <v>127</v>
      </c>
      <c r="D55" s="2">
        <v>44</v>
      </c>
      <c r="E55" s="2">
        <v>25</v>
      </c>
      <c r="F55" s="2">
        <v>1</v>
      </c>
      <c r="G55" s="2">
        <v>8</v>
      </c>
      <c r="I55" s="2">
        <f t="shared" si="0"/>
        <v>78</v>
      </c>
      <c r="K55" s="4">
        <v>165984</v>
      </c>
      <c r="L55" s="5">
        <f t="shared" si="1"/>
        <v>2128</v>
      </c>
      <c r="ALR55"/>
      <c r="ALS55"/>
      <c r="ALT55"/>
      <c r="ALU55"/>
      <c r="ALV55"/>
      <c r="ALW55"/>
      <c r="ALX55"/>
      <c r="ALY55"/>
      <c r="ALZ55"/>
    </row>
    <row r="56" spans="1:1014" s="2" customFormat="1">
      <c r="A56" s="33">
        <v>53</v>
      </c>
      <c r="B56" s="19" t="s">
        <v>35</v>
      </c>
      <c r="C56" s="20" t="s">
        <v>57</v>
      </c>
      <c r="D56" s="2">
        <v>40</v>
      </c>
      <c r="E56" s="2">
        <v>25</v>
      </c>
      <c r="F56" s="2">
        <v>1</v>
      </c>
      <c r="G56" s="2">
        <v>11</v>
      </c>
      <c r="I56" s="2">
        <f t="shared" si="0"/>
        <v>77</v>
      </c>
      <c r="K56" s="4">
        <v>121728</v>
      </c>
      <c r="L56" s="5">
        <f t="shared" si="1"/>
        <v>1580.8831168831168</v>
      </c>
      <c r="ALR56"/>
      <c r="ALS56"/>
      <c r="ALT56"/>
      <c r="ALU56"/>
      <c r="ALV56"/>
      <c r="ALW56"/>
      <c r="ALX56"/>
      <c r="ALY56"/>
      <c r="ALZ56"/>
    </row>
    <row r="57" spans="1:1014" s="2" customFormat="1">
      <c r="A57" s="33">
        <v>54</v>
      </c>
      <c r="B57" s="19" t="s">
        <v>184</v>
      </c>
      <c r="C57" s="20" t="s">
        <v>119</v>
      </c>
      <c r="D57" s="2">
        <v>42</v>
      </c>
      <c r="E57" s="2">
        <v>25</v>
      </c>
      <c r="F57" s="2">
        <v>2</v>
      </c>
      <c r="G57" s="2">
        <v>5</v>
      </c>
      <c r="H57" s="2">
        <v>2</v>
      </c>
      <c r="I57" s="2">
        <f t="shared" si="0"/>
        <v>76</v>
      </c>
      <c r="K57" s="4">
        <v>146195</v>
      </c>
      <c r="L57" s="5">
        <f t="shared" si="1"/>
        <v>1923.6184210526317</v>
      </c>
      <c r="ALR57"/>
      <c r="ALS57"/>
      <c r="ALT57"/>
      <c r="ALU57"/>
      <c r="ALV57"/>
      <c r="ALW57"/>
      <c r="ALX57"/>
      <c r="ALY57"/>
      <c r="ALZ57"/>
    </row>
    <row r="58" spans="1:1014" s="2" customFormat="1">
      <c r="A58" s="33">
        <v>55</v>
      </c>
      <c r="B58" s="19" t="s">
        <v>65</v>
      </c>
      <c r="C58" s="20" t="s">
        <v>77</v>
      </c>
      <c r="D58" s="2">
        <v>37</v>
      </c>
      <c r="E58" s="2">
        <v>11</v>
      </c>
      <c r="F58" s="2">
        <v>8</v>
      </c>
      <c r="G58" s="2">
        <v>20</v>
      </c>
      <c r="I58" s="2">
        <f t="shared" si="0"/>
        <v>76</v>
      </c>
      <c r="K58" s="4">
        <v>93843</v>
      </c>
      <c r="L58" s="5">
        <f t="shared" si="1"/>
        <v>1234.7763157894738</v>
      </c>
      <c r="ALR58"/>
      <c r="ALS58"/>
      <c r="ALT58"/>
      <c r="ALU58"/>
      <c r="ALV58"/>
      <c r="ALW58"/>
      <c r="ALX58"/>
      <c r="ALY58"/>
      <c r="ALZ58"/>
    </row>
    <row r="59" spans="1:1014" s="2" customFormat="1">
      <c r="A59" s="33">
        <v>56</v>
      </c>
      <c r="B59" s="19" t="s">
        <v>260</v>
      </c>
      <c r="C59" s="20" t="s">
        <v>263</v>
      </c>
      <c r="D59" s="2">
        <v>42</v>
      </c>
      <c r="E59" s="2">
        <v>24</v>
      </c>
      <c r="F59" s="2">
        <v>1</v>
      </c>
      <c r="G59" s="2">
        <v>6</v>
      </c>
      <c r="H59" s="2">
        <v>2</v>
      </c>
      <c r="I59" s="2">
        <f t="shared" si="0"/>
        <v>75</v>
      </c>
      <c r="K59" s="4">
        <v>166938</v>
      </c>
      <c r="L59" s="5">
        <f t="shared" si="1"/>
        <v>2225.84</v>
      </c>
      <c r="ALR59"/>
      <c r="ALS59"/>
      <c r="ALT59"/>
      <c r="ALU59"/>
      <c r="ALV59"/>
      <c r="ALW59"/>
      <c r="ALX59"/>
      <c r="ALY59"/>
      <c r="ALZ59"/>
    </row>
    <row r="60" spans="1:1014" s="2" customFormat="1">
      <c r="A60" s="33">
        <v>57</v>
      </c>
      <c r="B60" s="19" t="s">
        <v>116</v>
      </c>
      <c r="C60" s="20" t="s">
        <v>118</v>
      </c>
      <c r="D60" s="2">
        <v>33</v>
      </c>
      <c r="E60" s="2">
        <v>24</v>
      </c>
      <c r="F60" s="2">
        <v>4</v>
      </c>
      <c r="G60" s="2">
        <v>8</v>
      </c>
      <c r="H60" s="2">
        <v>1</v>
      </c>
      <c r="I60" s="2">
        <f t="shared" si="0"/>
        <v>70</v>
      </c>
      <c r="K60" s="4">
        <v>126795</v>
      </c>
      <c r="L60" s="5">
        <f t="shared" si="1"/>
        <v>1811.3571428571429</v>
      </c>
      <c r="ALR60"/>
      <c r="ALS60"/>
      <c r="ALT60"/>
      <c r="ALU60"/>
      <c r="ALV60"/>
      <c r="ALW60"/>
      <c r="ALX60"/>
      <c r="ALY60"/>
      <c r="ALZ60"/>
    </row>
    <row r="61" spans="1:1014" s="2" customFormat="1">
      <c r="A61" s="33">
        <v>58</v>
      </c>
      <c r="B61" s="19" t="s">
        <v>225</v>
      </c>
      <c r="C61" s="20" t="s">
        <v>228</v>
      </c>
      <c r="D61" s="2">
        <v>47</v>
      </c>
      <c r="E61" s="2">
        <v>19</v>
      </c>
      <c r="G61" s="2">
        <v>2</v>
      </c>
      <c r="H61" s="2">
        <v>1</v>
      </c>
      <c r="I61" s="2">
        <f t="shared" si="0"/>
        <v>69</v>
      </c>
      <c r="K61" s="4">
        <v>195703</v>
      </c>
      <c r="L61" s="5">
        <f t="shared" si="1"/>
        <v>2836.2753623188405</v>
      </c>
      <c r="ALR61"/>
      <c r="ALS61"/>
      <c r="ALT61"/>
      <c r="ALU61"/>
      <c r="ALV61"/>
      <c r="ALW61"/>
      <c r="ALX61"/>
      <c r="ALY61"/>
      <c r="ALZ61"/>
    </row>
    <row r="62" spans="1:1014" s="2" customFormat="1">
      <c r="A62" s="33">
        <v>59</v>
      </c>
      <c r="B62" s="19" t="s">
        <v>260</v>
      </c>
      <c r="C62" s="20" t="s">
        <v>265</v>
      </c>
      <c r="D62" s="2">
        <v>34</v>
      </c>
      <c r="E62" s="2">
        <v>23</v>
      </c>
      <c r="F62" s="2">
        <v>5</v>
      </c>
      <c r="G62" s="2">
        <v>6</v>
      </c>
      <c r="I62" s="2">
        <f t="shared" si="0"/>
        <v>68</v>
      </c>
      <c r="K62" s="4">
        <v>141477</v>
      </c>
      <c r="L62" s="5">
        <f t="shared" si="1"/>
        <v>2080.544117647059</v>
      </c>
      <c r="ALR62"/>
      <c r="ALS62"/>
      <c r="ALT62"/>
      <c r="ALU62"/>
      <c r="ALV62"/>
      <c r="ALW62"/>
      <c r="ALX62"/>
      <c r="ALY62"/>
      <c r="ALZ62"/>
    </row>
    <row r="63" spans="1:1014" s="2" customFormat="1">
      <c r="A63" s="33">
        <v>60</v>
      </c>
      <c r="B63" s="19" t="s">
        <v>185</v>
      </c>
      <c r="C63" s="20" t="s">
        <v>195</v>
      </c>
      <c r="D63" s="2">
        <v>33</v>
      </c>
      <c r="E63" s="2">
        <v>21</v>
      </c>
      <c r="F63" s="2">
        <v>4</v>
      </c>
      <c r="G63" s="2">
        <v>9</v>
      </c>
      <c r="I63" s="2">
        <f t="shared" si="0"/>
        <v>67</v>
      </c>
      <c r="K63" s="4">
        <v>108647</v>
      </c>
      <c r="L63" s="5">
        <f t="shared" si="1"/>
        <v>1621.5970149253731</v>
      </c>
      <c r="ALR63"/>
      <c r="ALS63"/>
      <c r="ALT63"/>
      <c r="ALU63"/>
      <c r="ALV63"/>
      <c r="ALW63"/>
      <c r="ALX63"/>
      <c r="ALY63"/>
      <c r="ALZ63"/>
    </row>
    <row r="64" spans="1:1014" s="2" customFormat="1">
      <c r="A64" s="33">
        <v>61</v>
      </c>
      <c r="B64" s="19" t="s">
        <v>116</v>
      </c>
      <c r="C64" s="20" t="s">
        <v>119</v>
      </c>
      <c r="D64" s="2">
        <v>34</v>
      </c>
      <c r="E64" s="2">
        <v>24</v>
      </c>
      <c r="F64" s="2">
        <v>5</v>
      </c>
      <c r="G64" s="2">
        <v>2</v>
      </c>
      <c r="H64" s="2">
        <v>1</v>
      </c>
      <c r="I64" s="2">
        <f t="shared" si="0"/>
        <v>66</v>
      </c>
      <c r="K64" s="4">
        <v>114496</v>
      </c>
      <c r="L64" s="5">
        <f t="shared" si="1"/>
        <v>1734.7878787878788</v>
      </c>
      <c r="ALR64"/>
      <c r="ALS64"/>
      <c r="ALT64"/>
      <c r="ALU64"/>
      <c r="ALV64"/>
      <c r="ALW64"/>
      <c r="ALX64"/>
      <c r="ALY64"/>
      <c r="ALZ64"/>
    </row>
    <row r="65" spans="1:1014" s="2" customFormat="1">
      <c r="A65" s="33">
        <v>62</v>
      </c>
      <c r="B65" s="19" t="s">
        <v>97</v>
      </c>
      <c r="C65" s="20" t="s">
        <v>99</v>
      </c>
      <c r="D65" s="2">
        <v>31</v>
      </c>
      <c r="E65" s="2">
        <v>20</v>
      </c>
      <c r="F65" s="2">
        <v>5</v>
      </c>
      <c r="G65" s="2">
        <v>10</v>
      </c>
      <c r="I65" s="2">
        <f t="shared" si="0"/>
        <v>66</v>
      </c>
      <c r="K65" s="4">
        <v>104614</v>
      </c>
      <c r="L65" s="5">
        <f t="shared" si="1"/>
        <v>1585.060606060606</v>
      </c>
      <c r="ALR65"/>
      <c r="ALS65"/>
      <c r="ALT65"/>
      <c r="ALU65"/>
      <c r="ALV65"/>
      <c r="ALW65"/>
      <c r="ALX65"/>
      <c r="ALY65"/>
      <c r="ALZ65"/>
    </row>
    <row r="66" spans="1:1014" s="2" customFormat="1">
      <c r="A66" s="33">
        <v>63</v>
      </c>
      <c r="B66" s="19" t="s">
        <v>35</v>
      </c>
      <c r="C66" s="20" t="s">
        <v>51</v>
      </c>
      <c r="D66" s="2">
        <v>31</v>
      </c>
      <c r="E66" s="2">
        <v>23</v>
      </c>
      <c r="F66" s="2">
        <v>3</v>
      </c>
      <c r="G66" s="2">
        <v>7</v>
      </c>
      <c r="I66" s="2">
        <f t="shared" si="0"/>
        <v>64</v>
      </c>
      <c r="K66" s="4">
        <v>116801</v>
      </c>
      <c r="L66" s="5">
        <f t="shared" si="1"/>
        <v>1825.015625</v>
      </c>
      <c r="ALR66"/>
      <c r="ALS66"/>
      <c r="ALT66"/>
      <c r="ALU66"/>
      <c r="ALV66"/>
      <c r="ALW66"/>
      <c r="ALX66"/>
      <c r="ALY66"/>
      <c r="ALZ66"/>
    </row>
    <row r="67" spans="1:1014" s="2" customFormat="1">
      <c r="A67" s="33">
        <v>64</v>
      </c>
      <c r="B67" s="19" t="s">
        <v>350</v>
      </c>
      <c r="C67" s="20" t="s">
        <v>360</v>
      </c>
      <c r="D67" s="2">
        <v>41</v>
      </c>
      <c r="E67" s="2">
        <v>20</v>
      </c>
      <c r="H67" s="2">
        <v>3</v>
      </c>
      <c r="I67" s="2">
        <f t="shared" si="0"/>
        <v>64</v>
      </c>
      <c r="K67" s="4">
        <v>102380</v>
      </c>
      <c r="L67" s="5">
        <f t="shared" si="1"/>
        <v>1599.6875</v>
      </c>
      <c r="ALR67"/>
      <c r="ALS67"/>
      <c r="ALT67"/>
      <c r="ALU67"/>
      <c r="ALV67"/>
      <c r="ALW67"/>
      <c r="ALX67"/>
      <c r="ALY67"/>
      <c r="ALZ67"/>
    </row>
    <row r="68" spans="1:1014" s="2" customFormat="1">
      <c r="A68" s="33">
        <v>65</v>
      </c>
      <c r="B68" s="19" t="s">
        <v>35</v>
      </c>
      <c r="C68" s="20" t="s">
        <v>59</v>
      </c>
      <c r="D68" s="2">
        <v>29</v>
      </c>
      <c r="E68" s="2">
        <v>21</v>
      </c>
      <c r="F68" s="2">
        <v>1</v>
      </c>
      <c r="G68" s="2">
        <v>13</v>
      </c>
      <c r="I68" s="2">
        <f t="shared" ref="I68:I131" si="2">SUM(D68:H68)</f>
        <v>64</v>
      </c>
      <c r="K68" s="4">
        <v>89576</v>
      </c>
      <c r="L68" s="5">
        <f t="shared" ref="L68:L131" si="3">IF(I68=0,"-",(K68/I68))</f>
        <v>1399.625</v>
      </c>
      <c r="ALR68"/>
      <c r="ALS68"/>
      <c r="ALT68"/>
      <c r="ALU68"/>
      <c r="ALV68"/>
      <c r="ALW68"/>
      <c r="ALX68"/>
      <c r="ALY68"/>
      <c r="ALZ68"/>
    </row>
    <row r="69" spans="1:1014" s="2" customFormat="1">
      <c r="A69" s="33">
        <v>66</v>
      </c>
      <c r="B69" s="19" t="s">
        <v>116</v>
      </c>
      <c r="C69" s="20" t="s">
        <v>137</v>
      </c>
      <c r="D69" s="2">
        <v>32</v>
      </c>
      <c r="E69" s="2">
        <v>21</v>
      </c>
      <c r="F69" s="2">
        <v>3</v>
      </c>
      <c r="G69" s="2">
        <v>6</v>
      </c>
      <c r="I69" s="2">
        <f t="shared" si="2"/>
        <v>62</v>
      </c>
      <c r="K69" s="4">
        <v>95326</v>
      </c>
      <c r="L69" s="5">
        <f t="shared" si="3"/>
        <v>1537.516129032258</v>
      </c>
      <c r="ALR69"/>
      <c r="ALS69"/>
      <c r="ALT69"/>
      <c r="ALU69"/>
      <c r="ALV69"/>
      <c r="ALW69"/>
      <c r="ALX69"/>
      <c r="ALY69"/>
      <c r="ALZ69"/>
    </row>
    <row r="70" spans="1:1014" s="2" customFormat="1">
      <c r="A70" s="33">
        <v>67</v>
      </c>
      <c r="B70" s="19" t="s">
        <v>97</v>
      </c>
      <c r="C70" s="20" t="s">
        <v>98</v>
      </c>
      <c r="D70" s="2">
        <v>28</v>
      </c>
      <c r="E70" s="2">
        <v>24</v>
      </c>
      <c r="F70" s="2">
        <v>4</v>
      </c>
      <c r="G70" s="2">
        <v>3</v>
      </c>
      <c r="H70" s="2">
        <v>1</v>
      </c>
      <c r="I70" s="2">
        <f t="shared" si="2"/>
        <v>60</v>
      </c>
      <c r="K70" s="4">
        <v>87203</v>
      </c>
      <c r="L70" s="5">
        <f t="shared" si="3"/>
        <v>1453.3833333333334</v>
      </c>
      <c r="ALR70"/>
      <c r="ALS70"/>
      <c r="ALT70"/>
      <c r="ALU70"/>
      <c r="ALV70"/>
      <c r="ALW70"/>
      <c r="ALX70"/>
      <c r="ALY70"/>
      <c r="ALZ70"/>
    </row>
    <row r="71" spans="1:1014" s="2" customFormat="1">
      <c r="A71" s="33">
        <v>68</v>
      </c>
      <c r="B71" s="19" t="s">
        <v>333</v>
      </c>
      <c r="C71" s="20" t="s">
        <v>335</v>
      </c>
      <c r="D71" s="2">
        <v>36</v>
      </c>
      <c r="E71" s="2">
        <v>19</v>
      </c>
      <c r="H71" s="2">
        <v>2</v>
      </c>
      <c r="I71" s="2">
        <f t="shared" si="2"/>
        <v>57</v>
      </c>
      <c r="K71" s="4">
        <v>104668</v>
      </c>
      <c r="L71" s="5">
        <f t="shared" si="3"/>
        <v>1836.280701754386</v>
      </c>
      <c r="ALR71"/>
      <c r="ALS71"/>
      <c r="ALT71"/>
      <c r="ALU71"/>
      <c r="ALV71"/>
      <c r="ALW71"/>
      <c r="ALX71"/>
      <c r="ALY71"/>
      <c r="ALZ71"/>
    </row>
    <row r="72" spans="1:1014" s="2" customFormat="1">
      <c r="A72" s="33">
        <v>69</v>
      </c>
      <c r="B72" s="19" t="s">
        <v>364</v>
      </c>
      <c r="C72" s="20" t="s">
        <v>372</v>
      </c>
      <c r="D72" s="2">
        <v>22</v>
      </c>
      <c r="E72" s="2">
        <v>22</v>
      </c>
      <c r="F72" s="2">
        <v>7</v>
      </c>
      <c r="G72" s="2">
        <v>6</v>
      </c>
      <c r="I72" s="2">
        <f t="shared" si="2"/>
        <v>57</v>
      </c>
      <c r="K72" s="4">
        <v>95361</v>
      </c>
      <c r="L72" s="5">
        <f t="shared" si="3"/>
        <v>1673</v>
      </c>
      <c r="ALR72"/>
      <c r="ALS72"/>
      <c r="ALT72"/>
      <c r="ALU72"/>
      <c r="ALV72"/>
      <c r="ALW72"/>
      <c r="ALX72"/>
      <c r="ALY72"/>
      <c r="ALZ72"/>
    </row>
    <row r="73" spans="1:1014" s="2" customFormat="1">
      <c r="A73" s="33">
        <v>70</v>
      </c>
      <c r="B73" s="19" t="s">
        <v>225</v>
      </c>
      <c r="C73" s="20" t="s">
        <v>94</v>
      </c>
      <c r="D73" s="2">
        <v>37</v>
      </c>
      <c r="E73" s="2">
        <v>16</v>
      </c>
      <c r="F73" s="2">
        <v>1</v>
      </c>
      <c r="G73" s="2">
        <v>2</v>
      </c>
      <c r="I73" s="2">
        <f t="shared" si="2"/>
        <v>56</v>
      </c>
      <c r="K73" s="4">
        <v>129829</v>
      </c>
      <c r="L73" s="5">
        <f t="shared" si="3"/>
        <v>2318.375</v>
      </c>
      <c r="ALR73"/>
      <c r="ALS73"/>
      <c r="ALT73"/>
      <c r="ALU73"/>
      <c r="ALV73"/>
      <c r="ALW73"/>
      <c r="ALX73"/>
      <c r="ALY73"/>
      <c r="ALZ73"/>
    </row>
    <row r="74" spans="1:1014" s="2" customFormat="1">
      <c r="A74" s="33">
        <v>71</v>
      </c>
      <c r="B74" s="19" t="s">
        <v>143</v>
      </c>
      <c r="C74" s="20" t="s">
        <v>153</v>
      </c>
      <c r="D74" s="2">
        <v>21</v>
      </c>
      <c r="E74" s="2">
        <v>17</v>
      </c>
      <c r="F74" s="2">
        <v>4</v>
      </c>
      <c r="G74" s="2">
        <v>11</v>
      </c>
      <c r="H74" s="2">
        <v>2</v>
      </c>
      <c r="I74" s="2">
        <f t="shared" si="2"/>
        <v>55</v>
      </c>
      <c r="K74" s="4">
        <v>123888</v>
      </c>
      <c r="L74" s="5">
        <f t="shared" si="3"/>
        <v>2252.5090909090909</v>
      </c>
      <c r="ALR74"/>
      <c r="ALS74"/>
      <c r="ALT74"/>
      <c r="ALU74"/>
      <c r="ALV74"/>
      <c r="ALW74"/>
      <c r="ALX74"/>
      <c r="ALY74"/>
      <c r="ALZ74"/>
    </row>
    <row r="75" spans="1:1014" s="2" customFormat="1">
      <c r="A75" s="33">
        <v>72</v>
      </c>
      <c r="B75" s="19" t="s">
        <v>260</v>
      </c>
      <c r="C75" s="20" t="s">
        <v>270</v>
      </c>
      <c r="D75" s="2">
        <v>30</v>
      </c>
      <c r="E75" s="2">
        <v>17</v>
      </c>
      <c r="F75" s="2">
        <v>3</v>
      </c>
      <c r="G75" s="2">
        <v>4</v>
      </c>
      <c r="I75" s="2">
        <f t="shared" si="2"/>
        <v>54</v>
      </c>
      <c r="K75" s="4">
        <v>157030</v>
      </c>
      <c r="L75" s="5">
        <f t="shared" si="3"/>
        <v>2907.962962962963</v>
      </c>
      <c r="ALR75"/>
      <c r="ALS75"/>
      <c r="ALT75"/>
      <c r="ALU75"/>
      <c r="ALV75"/>
      <c r="ALW75"/>
      <c r="ALX75"/>
      <c r="ALY75"/>
      <c r="ALZ75"/>
    </row>
    <row r="76" spans="1:1014" s="2" customFormat="1">
      <c r="A76" s="33">
        <v>73</v>
      </c>
      <c r="B76" s="19" t="s">
        <v>97</v>
      </c>
      <c r="C76" s="20" t="s">
        <v>105</v>
      </c>
      <c r="D76" s="2">
        <v>21</v>
      </c>
      <c r="E76" s="2">
        <v>15</v>
      </c>
      <c r="F76" s="2">
        <v>7</v>
      </c>
      <c r="G76" s="2">
        <v>9</v>
      </c>
      <c r="H76" s="2">
        <v>1</v>
      </c>
      <c r="I76" s="2">
        <f t="shared" si="2"/>
        <v>53</v>
      </c>
      <c r="K76" s="4">
        <v>87601</v>
      </c>
      <c r="L76" s="5">
        <f t="shared" si="3"/>
        <v>1652.8490566037735</v>
      </c>
    </row>
    <row r="77" spans="1:1014" s="2" customFormat="1">
      <c r="A77" s="33">
        <v>74</v>
      </c>
      <c r="B77" s="19" t="s">
        <v>260</v>
      </c>
      <c r="C77" s="20" t="s">
        <v>284</v>
      </c>
      <c r="D77" s="2">
        <v>19</v>
      </c>
      <c r="E77" s="2">
        <v>13</v>
      </c>
      <c r="F77" s="2">
        <v>5</v>
      </c>
      <c r="G77" s="2">
        <v>13</v>
      </c>
      <c r="H77" s="2">
        <v>2</v>
      </c>
      <c r="I77" s="2">
        <f t="shared" si="2"/>
        <v>52</v>
      </c>
      <c r="K77" s="4">
        <v>112309</v>
      </c>
      <c r="L77" s="5">
        <f t="shared" si="3"/>
        <v>2159.7884615384614</v>
      </c>
    </row>
    <row r="78" spans="1:1014" s="2" customFormat="1">
      <c r="A78" s="33">
        <v>75</v>
      </c>
      <c r="B78" s="19" t="s">
        <v>116</v>
      </c>
      <c r="C78" s="20" t="s">
        <v>134</v>
      </c>
      <c r="D78" s="2">
        <v>27</v>
      </c>
      <c r="E78" s="2">
        <v>18</v>
      </c>
      <c r="F78" s="2">
        <v>2</v>
      </c>
      <c r="G78" s="2">
        <v>5</v>
      </c>
      <c r="I78" s="2">
        <f t="shared" si="2"/>
        <v>52</v>
      </c>
      <c r="K78" s="4">
        <v>95687</v>
      </c>
      <c r="L78" s="5">
        <f t="shared" si="3"/>
        <v>1840.1346153846155</v>
      </c>
      <c r="ALR78"/>
      <c r="ALS78"/>
      <c r="ALT78"/>
      <c r="ALU78"/>
      <c r="ALV78"/>
      <c r="ALW78"/>
      <c r="ALX78"/>
      <c r="ALY78"/>
      <c r="ALZ78"/>
    </row>
    <row r="79" spans="1:1014" s="2" customFormat="1">
      <c r="A79" s="33">
        <v>76</v>
      </c>
      <c r="B79" s="19" t="s">
        <v>116</v>
      </c>
      <c r="C79" s="20" t="s">
        <v>133</v>
      </c>
      <c r="D79" s="2">
        <v>27</v>
      </c>
      <c r="E79" s="2">
        <v>19</v>
      </c>
      <c r="F79" s="2">
        <v>2</v>
      </c>
      <c r="G79" s="2">
        <v>3</v>
      </c>
      <c r="I79" s="2">
        <f t="shared" si="2"/>
        <v>51</v>
      </c>
      <c r="K79" s="4">
        <v>109261</v>
      </c>
      <c r="L79" s="5">
        <f t="shared" si="3"/>
        <v>2142.372549019608</v>
      </c>
      <c r="ALR79"/>
      <c r="ALS79"/>
      <c r="ALT79"/>
      <c r="ALU79"/>
      <c r="ALV79"/>
      <c r="ALW79"/>
      <c r="ALX79"/>
      <c r="ALY79"/>
      <c r="ALZ79"/>
    </row>
    <row r="80" spans="1:1014" s="2" customFormat="1">
      <c r="A80" s="33">
        <v>77</v>
      </c>
      <c r="B80" s="19" t="s">
        <v>79</v>
      </c>
      <c r="C80" s="20" t="s">
        <v>86</v>
      </c>
      <c r="D80" s="2">
        <v>25</v>
      </c>
      <c r="E80" s="2">
        <v>15</v>
      </c>
      <c r="F80" s="2">
        <v>5</v>
      </c>
      <c r="G80" s="2">
        <v>6</v>
      </c>
      <c r="I80" s="2">
        <f t="shared" si="2"/>
        <v>51</v>
      </c>
      <c r="K80" s="4">
        <v>96992</v>
      </c>
      <c r="L80" s="5">
        <f t="shared" si="3"/>
        <v>1901.8039215686274</v>
      </c>
      <c r="ALR80"/>
      <c r="ALS80"/>
      <c r="ALT80"/>
      <c r="ALU80"/>
      <c r="ALV80"/>
      <c r="ALW80"/>
      <c r="ALX80"/>
      <c r="ALY80"/>
      <c r="ALZ80"/>
    </row>
    <row r="81" spans="1:1014" s="2" customFormat="1">
      <c r="A81" s="33">
        <v>78</v>
      </c>
      <c r="B81" s="19" t="s">
        <v>65</v>
      </c>
      <c r="C81" s="20" t="s">
        <v>75</v>
      </c>
      <c r="D81" s="2">
        <v>25</v>
      </c>
      <c r="E81" s="2">
        <v>12</v>
      </c>
      <c r="F81" s="2">
        <v>8</v>
      </c>
      <c r="G81" s="2">
        <v>6</v>
      </c>
      <c r="I81" s="2">
        <f t="shared" si="2"/>
        <v>51</v>
      </c>
      <c r="K81" s="4">
        <v>95572</v>
      </c>
      <c r="L81" s="5">
        <f t="shared" si="3"/>
        <v>1873.9607843137255</v>
      </c>
      <c r="ALR81"/>
      <c r="ALS81"/>
      <c r="ALT81"/>
      <c r="ALU81"/>
      <c r="ALV81"/>
      <c r="ALW81"/>
      <c r="ALX81"/>
      <c r="ALY81"/>
      <c r="ALZ81"/>
    </row>
    <row r="82" spans="1:1014" s="2" customFormat="1">
      <c r="A82" s="33">
        <v>79</v>
      </c>
      <c r="B82" s="19" t="s">
        <v>35</v>
      </c>
      <c r="C82" s="20" t="s">
        <v>53</v>
      </c>
      <c r="D82" s="2">
        <v>26</v>
      </c>
      <c r="E82" s="2">
        <v>9</v>
      </c>
      <c r="F82" s="2">
        <v>6</v>
      </c>
      <c r="G82" s="2">
        <v>8</v>
      </c>
      <c r="H82" s="2">
        <v>2</v>
      </c>
      <c r="I82" s="2">
        <f t="shared" si="2"/>
        <v>51</v>
      </c>
      <c r="K82" s="4">
        <v>87675</v>
      </c>
      <c r="L82" s="5">
        <f t="shared" si="3"/>
        <v>1719.1176470588234</v>
      </c>
      <c r="ALR82"/>
      <c r="ALS82"/>
      <c r="ALT82"/>
      <c r="ALU82"/>
      <c r="ALV82"/>
      <c r="ALW82"/>
      <c r="ALX82"/>
      <c r="ALY82"/>
      <c r="ALZ82"/>
    </row>
    <row r="83" spans="1:1014" s="2" customFormat="1">
      <c r="A83" s="33">
        <v>80</v>
      </c>
      <c r="B83" s="19" t="s">
        <v>93</v>
      </c>
      <c r="C83" s="20" t="s">
        <v>96</v>
      </c>
      <c r="D83" s="2">
        <v>22</v>
      </c>
      <c r="E83" s="2">
        <v>16</v>
      </c>
      <c r="F83" s="2">
        <v>2</v>
      </c>
      <c r="G83" s="2">
        <v>10</v>
      </c>
      <c r="I83" s="2">
        <f t="shared" si="2"/>
        <v>50</v>
      </c>
      <c r="K83" s="4">
        <v>78747</v>
      </c>
      <c r="L83" s="5">
        <f t="shared" si="3"/>
        <v>1574.94</v>
      </c>
      <c r="ALR83"/>
      <c r="ALS83"/>
      <c r="ALT83"/>
      <c r="ALU83"/>
      <c r="ALV83"/>
      <c r="ALW83"/>
      <c r="ALX83"/>
      <c r="ALY83"/>
      <c r="ALZ83"/>
    </row>
    <row r="84" spans="1:1014" s="2" customFormat="1">
      <c r="A84" s="33">
        <v>81</v>
      </c>
      <c r="B84" s="19" t="s">
        <v>225</v>
      </c>
      <c r="C84" s="20" t="s">
        <v>226</v>
      </c>
      <c r="D84" s="2">
        <v>32</v>
      </c>
      <c r="E84" s="2">
        <v>14</v>
      </c>
      <c r="G84" s="2">
        <v>3</v>
      </c>
      <c r="H84" s="2">
        <v>1</v>
      </c>
      <c r="I84" s="2">
        <f t="shared" si="2"/>
        <v>50</v>
      </c>
      <c r="K84" s="4">
        <v>78511</v>
      </c>
      <c r="L84" s="5">
        <f t="shared" si="3"/>
        <v>1570.22</v>
      </c>
      <c r="ALR84"/>
      <c r="ALS84"/>
      <c r="ALT84"/>
      <c r="ALU84"/>
      <c r="ALV84"/>
      <c r="ALW84"/>
      <c r="ALX84"/>
      <c r="ALY84"/>
      <c r="ALZ84"/>
    </row>
    <row r="85" spans="1:1014" s="2" customFormat="1">
      <c r="A85" s="33">
        <v>82</v>
      </c>
      <c r="B85" s="19" t="s">
        <v>225</v>
      </c>
      <c r="C85" s="20" t="s">
        <v>235</v>
      </c>
      <c r="D85" s="2">
        <v>36</v>
      </c>
      <c r="E85" s="2">
        <v>11</v>
      </c>
      <c r="G85" s="2">
        <v>3</v>
      </c>
      <c r="I85" s="2">
        <f t="shared" si="2"/>
        <v>50</v>
      </c>
      <c r="K85" s="4">
        <v>76241</v>
      </c>
      <c r="L85" s="5">
        <f t="shared" si="3"/>
        <v>1524.82</v>
      </c>
      <c r="ALR85"/>
      <c r="ALS85"/>
      <c r="ALT85"/>
      <c r="ALU85"/>
      <c r="ALV85"/>
      <c r="ALW85"/>
      <c r="ALX85"/>
      <c r="ALY85"/>
      <c r="ALZ85"/>
    </row>
    <row r="86" spans="1:1014" s="2" customFormat="1">
      <c r="A86" s="33">
        <v>83</v>
      </c>
      <c r="B86" s="19" t="s">
        <v>184</v>
      </c>
      <c r="C86" s="20" t="s">
        <v>95</v>
      </c>
      <c r="D86" s="2">
        <v>26</v>
      </c>
      <c r="E86" s="2">
        <v>16</v>
      </c>
      <c r="F86" s="2">
        <v>1</v>
      </c>
      <c r="G86" s="2">
        <v>5</v>
      </c>
      <c r="H86" s="2">
        <v>1</v>
      </c>
      <c r="I86" s="2">
        <f t="shared" si="2"/>
        <v>49</v>
      </c>
      <c r="K86" s="4">
        <v>119556</v>
      </c>
      <c r="L86" s="5">
        <f t="shared" si="3"/>
        <v>2439.9183673469388</v>
      </c>
      <c r="ALR86"/>
      <c r="ALS86"/>
      <c r="ALT86"/>
      <c r="ALU86"/>
      <c r="ALV86"/>
      <c r="ALW86"/>
      <c r="ALX86"/>
      <c r="ALY86"/>
      <c r="ALZ86"/>
    </row>
    <row r="87" spans="1:1014" s="2" customFormat="1">
      <c r="A87" s="33">
        <v>84</v>
      </c>
      <c r="B87" s="19" t="s">
        <v>35</v>
      </c>
      <c r="C87" s="20" t="s">
        <v>56</v>
      </c>
      <c r="D87" s="2">
        <v>23</v>
      </c>
      <c r="E87" s="2">
        <v>17</v>
      </c>
      <c r="F87" s="2">
        <v>6</v>
      </c>
      <c r="G87" s="2">
        <v>3</v>
      </c>
      <c r="I87" s="2">
        <f t="shared" si="2"/>
        <v>49</v>
      </c>
      <c r="K87" s="4">
        <v>78398</v>
      </c>
      <c r="L87" s="5">
        <f t="shared" si="3"/>
        <v>1599.9591836734694</v>
      </c>
      <c r="ALR87"/>
      <c r="ALS87"/>
      <c r="ALT87"/>
      <c r="ALU87"/>
      <c r="ALV87"/>
      <c r="ALW87"/>
      <c r="ALX87"/>
      <c r="ALY87"/>
      <c r="ALZ87"/>
    </row>
    <row r="88" spans="1:1014" s="2" customFormat="1">
      <c r="A88" s="33">
        <v>85</v>
      </c>
      <c r="B88" s="19" t="s">
        <v>116</v>
      </c>
      <c r="C88" s="20" t="s">
        <v>126</v>
      </c>
      <c r="D88" s="2">
        <v>19</v>
      </c>
      <c r="E88" s="2">
        <v>17</v>
      </c>
      <c r="F88" s="2">
        <v>5</v>
      </c>
      <c r="G88" s="2">
        <v>8</v>
      </c>
      <c r="I88" s="2">
        <f t="shared" si="2"/>
        <v>49</v>
      </c>
      <c r="K88" s="4">
        <v>76641</v>
      </c>
      <c r="L88" s="5">
        <f t="shared" si="3"/>
        <v>1564.1020408163265</v>
      </c>
      <c r="ALR88"/>
      <c r="ALS88"/>
      <c r="ALT88"/>
      <c r="ALU88"/>
      <c r="ALV88"/>
      <c r="ALW88"/>
      <c r="ALX88"/>
      <c r="ALY88"/>
      <c r="ALZ88"/>
    </row>
    <row r="89" spans="1:1014" s="2" customFormat="1">
      <c r="A89" s="33">
        <v>86</v>
      </c>
      <c r="B89" s="19" t="s">
        <v>65</v>
      </c>
      <c r="C89" s="20" t="s">
        <v>71</v>
      </c>
      <c r="D89" s="2">
        <v>21</v>
      </c>
      <c r="E89" s="2">
        <v>7</v>
      </c>
      <c r="F89" s="2">
        <v>6</v>
      </c>
      <c r="G89" s="2">
        <v>11</v>
      </c>
      <c r="I89" s="2">
        <f t="shared" si="2"/>
        <v>45</v>
      </c>
      <c r="K89" s="4">
        <v>69128</v>
      </c>
      <c r="L89" s="5">
        <f t="shared" si="3"/>
        <v>1536.1777777777777</v>
      </c>
      <c r="ALR89"/>
      <c r="ALS89"/>
      <c r="ALT89"/>
      <c r="ALU89"/>
      <c r="ALV89"/>
      <c r="ALW89"/>
      <c r="ALX89"/>
      <c r="ALY89"/>
      <c r="ALZ89"/>
    </row>
    <row r="90" spans="1:1014" s="2" customFormat="1">
      <c r="A90" s="33">
        <v>87</v>
      </c>
      <c r="B90" s="19" t="s">
        <v>260</v>
      </c>
      <c r="C90" s="20" t="s">
        <v>274</v>
      </c>
      <c r="D90" s="2">
        <v>27</v>
      </c>
      <c r="E90" s="2">
        <v>9</v>
      </c>
      <c r="F90" s="2">
        <v>1</v>
      </c>
      <c r="G90" s="2">
        <v>6</v>
      </c>
      <c r="I90" s="2">
        <f t="shared" si="2"/>
        <v>43</v>
      </c>
      <c r="K90" s="4">
        <v>96807</v>
      </c>
      <c r="L90" s="5">
        <f t="shared" si="3"/>
        <v>2251.3255813953488</v>
      </c>
      <c r="ALR90"/>
      <c r="ALS90"/>
      <c r="ALT90"/>
      <c r="ALU90"/>
      <c r="ALV90"/>
      <c r="ALW90"/>
      <c r="ALX90"/>
      <c r="ALY90"/>
      <c r="ALZ90"/>
    </row>
    <row r="91" spans="1:1014" s="2" customFormat="1">
      <c r="A91" s="33">
        <v>88</v>
      </c>
      <c r="B91" s="19" t="s">
        <v>170</v>
      </c>
      <c r="C91" s="20" t="s">
        <v>175</v>
      </c>
      <c r="D91" s="2">
        <v>21</v>
      </c>
      <c r="E91" s="2">
        <v>17</v>
      </c>
      <c r="F91" s="2">
        <v>3</v>
      </c>
      <c r="G91" s="2">
        <v>2</v>
      </c>
      <c r="I91" s="2">
        <f t="shared" si="2"/>
        <v>43</v>
      </c>
      <c r="K91" s="4">
        <v>79032</v>
      </c>
      <c r="L91" s="5">
        <f t="shared" si="3"/>
        <v>1837.953488372093</v>
      </c>
      <c r="ALR91"/>
      <c r="ALS91"/>
      <c r="ALT91"/>
      <c r="ALU91"/>
      <c r="ALV91"/>
      <c r="ALW91"/>
      <c r="ALX91"/>
      <c r="ALY91"/>
      <c r="ALZ91"/>
    </row>
    <row r="92" spans="1:1014" s="2" customFormat="1">
      <c r="A92" s="33">
        <v>89</v>
      </c>
      <c r="B92" s="19" t="s">
        <v>116</v>
      </c>
      <c r="C92" s="20" t="s">
        <v>95</v>
      </c>
      <c r="D92" s="2">
        <v>19</v>
      </c>
      <c r="E92" s="2">
        <v>20</v>
      </c>
      <c r="F92" s="2">
        <v>3</v>
      </c>
      <c r="G92" s="2">
        <v>1</v>
      </c>
      <c r="I92" s="2">
        <f t="shared" si="2"/>
        <v>43</v>
      </c>
      <c r="K92" s="4">
        <v>75781</v>
      </c>
      <c r="L92" s="5">
        <f t="shared" si="3"/>
        <v>1762.3488372093022</v>
      </c>
      <c r="ALR92"/>
      <c r="ALS92"/>
      <c r="ALT92"/>
      <c r="ALU92"/>
      <c r="ALV92"/>
      <c r="ALW92"/>
      <c r="ALX92"/>
      <c r="ALY92"/>
      <c r="ALZ92"/>
    </row>
    <row r="93" spans="1:1014" s="2" customFormat="1">
      <c r="A93" s="33">
        <v>90</v>
      </c>
      <c r="B93" s="19" t="s">
        <v>17</v>
      </c>
      <c r="C93" s="20" t="s">
        <v>21</v>
      </c>
      <c r="D93" s="2">
        <v>17</v>
      </c>
      <c r="E93" s="2">
        <v>11</v>
      </c>
      <c r="F93" s="2">
        <v>11</v>
      </c>
      <c r="G93" s="2">
        <v>4</v>
      </c>
      <c r="I93" s="2">
        <f t="shared" si="2"/>
        <v>43</v>
      </c>
      <c r="K93" s="4">
        <v>42741</v>
      </c>
      <c r="L93" s="5">
        <f t="shared" si="3"/>
        <v>993.97674418604652</v>
      </c>
      <c r="ALR93"/>
      <c r="ALS93"/>
      <c r="ALT93"/>
      <c r="ALU93"/>
      <c r="ALV93"/>
      <c r="ALW93"/>
      <c r="ALX93"/>
      <c r="ALY93"/>
      <c r="ALZ93"/>
    </row>
    <row r="94" spans="1:1014" s="2" customFormat="1">
      <c r="A94" s="33">
        <v>91</v>
      </c>
      <c r="B94" s="19" t="s">
        <v>170</v>
      </c>
      <c r="C94" s="20" t="s">
        <v>171</v>
      </c>
      <c r="D94" s="2">
        <v>20</v>
      </c>
      <c r="E94" s="2">
        <v>12</v>
      </c>
      <c r="F94" s="2">
        <v>7</v>
      </c>
      <c r="G94" s="2">
        <v>2</v>
      </c>
      <c r="H94" s="2">
        <v>1</v>
      </c>
      <c r="I94" s="2">
        <f t="shared" si="2"/>
        <v>42</v>
      </c>
      <c r="K94" s="4">
        <v>99002</v>
      </c>
      <c r="L94" s="5">
        <f t="shared" si="3"/>
        <v>2357.1904761904761</v>
      </c>
      <c r="ALR94"/>
      <c r="ALS94"/>
      <c r="ALT94"/>
      <c r="ALU94"/>
      <c r="ALV94"/>
      <c r="ALW94"/>
      <c r="ALX94"/>
      <c r="ALY94"/>
      <c r="ALZ94"/>
    </row>
    <row r="95" spans="1:1014" s="2" customFormat="1">
      <c r="A95" s="33">
        <v>92</v>
      </c>
      <c r="B95" s="19" t="s">
        <v>170</v>
      </c>
      <c r="C95" s="20" t="s">
        <v>173</v>
      </c>
      <c r="D95" s="2">
        <v>19</v>
      </c>
      <c r="E95" s="2">
        <v>13</v>
      </c>
      <c r="F95" s="2">
        <v>6</v>
      </c>
      <c r="G95" s="2">
        <v>4</v>
      </c>
      <c r="I95" s="2">
        <f t="shared" si="2"/>
        <v>42</v>
      </c>
      <c r="K95" s="4">
        <v>97388</v>
      </c>
      <c r="L95" s="5">
        <f t="shared" si="3"/>
        <v>2318.7619047619046</v>
      </c>
      <c r="ALR95"/>
      <c r="ALS95"/>
      <c r="ALT95"/>
      <c r="ALU95"/>
      <c r="ALV95"/>
      <c r="ALW95"/>
      <c r="ALX95"/>
      <c r="ALY95"/>
      <c r="ALZ95"/>
    </row>
    <row r="96" spans="1:1014" s="2" customFormat="1">
      <c r="A96" s="33">
        <v>93</v>
      </c>
      <c r="B96" s="19" t="s">
        <v>116</v>
      </c>
      <c r="C96" s="20" t="s">
        <v>138</v>
      </c>
      <c r="D96" s="2">
        <v>20</v>
      </c>
      <c r="E96" s="2">
        <v>20</v>
      </c>
      <c r="F96" s="2">
        <v>1</v>
      </c>
      <c r="G96" s="2">
        <v>1</v>
      </c>
      <c r="I96" s="2">
        <f t="shared" si="2"/>
        <v>42</v>
      </c>
      <c r="K96" s="4">
        <v>78126</v>
      </c>
      <c r="L96" s="5">
        <f t="shared" si="3"/>
        <v>1860.1428571428571</v>
      </c>
      <c r="ALR96"/>
      <c r="ALS96"/>
      <c r="ALT96"/>
      <c r="ALU96"/>
      <c r="ALV96"/>
      <c r="ALW96"/>
      <c r="ALX96"/>
      <c r="ALY96"/>
      <c r="ALZ96"/>
    </row>
    <row r="97" spans="1:1014" s="2" customFormat="1">
      <c r="A97" s="33">
        <v>94</v>
      </c>
      <c r="B97" s="19" t="s">
        <v>225</v>
      </c>
      <c r="C97" s="20" t="s">
        <v>257</v>
      </c>
      <c r="D97" s="2">
        <v>24</v>
      </c>
      <c r="E97" s="2">
        <v>16</v>
      </c>
      <c r="F97" s="2">
        <v>1</v>
      </c>
      <c r="I97" s="2">
        <f t="shared" si="2"/>
        <v>41</v>
      </c>
      <c r="K97" s="4">
        <v>37660</v>
      </c>
      <c r="L97" s="5">
        <f t="shared" si="3"/>
        <v>918.53658536585363</v>
      </c>
      <c r="ALR97"/>
      <c r="ALS97"/>
      <c r="ALT97"/>
      <c r="ALU97"/>
      <c r="ALV97"/>
      <c r="ALW97"/>
      <c r="ALX97"/>
      <c r="ALY97"/>
      <c r="ALZ97"/>
    </row>
    <row r="98" spans="1:1014" s="2" customFormat="1">
      <c r="A98" s="33">
        <v>95</v>
      </c>
      <c r="B98" s="19" t="s">
        <v>260</v>
      </c>
      <c r="C98" s="20" t="s">
        <v>272</v>
      </c>
      <c r="D98" s="2">
        <v>22</v>
      </c>
      <c r="E98" s="2">
        <v>8</v>
      </c>
      <c r="F98" s="2">
        <v>1</v>
      </c>
      <c r="G98" s="2">
        <v>9</v>
      </c>
      <c r="I98" s="2">
        <f t="shared" si="2"/>
        <v>40</v>
      </c>
      <c r="K98" s="4">
        <v>92013</v>
      </c>
      <c r="L98" s="5">
        <f t="shared" si="3"/>
        <v>2300.3249999999998</v>
      </c>
      <c r="ALR98"/>
      <c r="ALS98"/>
      <c r="ALT98"/>
      <c r="ALU98"/>
      <c r="ALV98"/>
      <c r="ALW98"/>
      <c r="ALX98"/>
      <c r="ALY98"/>
      <c r="ALZ98"/>
    </row>
    <row r="99" spans="1:1014" s="2" customFormat="1">
      <c r="A99" s="33">
        <v>96</v>
      </c>
      <c r="B99" s="19" t="s">
        <v>143</v>
      </c>
      <c r="C99" s="20" t="s">
        <v>148</v>
      </c>
      <c r="D99" s="2">
        <v>18</v>
      </c>
      <c r="E99" s="2">
        <v>11</v>
      </c>
      <c r="F99" s="2">
        <v>3</v>
      </c>
      <c r="G99" s="2">
        <v>7</v>
      </c>
      <c r="H99" s="2">
        <v>1</v>
      </c>
      <c r="I99" s="2">
        <f t="shared" si="2"/>
        <v>40</v>
      </c>
      <c r="K99" s="4">
        <v>86486</v>
      </c>
      <c r="L99" s="5">
        <f t="shared" si="3"/>
        <v>2162.15</v>
      </c>
      <c r="ALR99"/>
      <c r="ALS99"/>
      <c r="ALT99"/>
      <c r="ALU99"/>
      <c r="ALV99"/>
      <c r="ALW99"/>
      <c r="ALX99"/>
      <c r="ALY99"/>
      <c r="ALZ99"/>
    </row>
    <row r="100" spans="1:1014" s="2" customFormat="1">
      <c r="A100" s="33">
        <v>97</v>
      </c>
      <c r="B100" s="19" t="s">
        <v>116</v>
      </c>
      <c r="C100" s="20" t="s">
        <v>125</v>
      </c>
      <c r="D100" s="2">
        <v>23</v>
      </c>
      <c r="E100" s="2">
        <v>14</v>
      </c>
      <c r="F100" s="2">
        <v>2</v>
      </c>
      <c r="G100" s="2">
        <v>1</v>
      </c>
      <c r="I100" s="2">
        <f t="shared" si="2"/>
        <v>40</v>
      </c>
      <c r="K100" s="4">
        <v>65046</v>
      </c>
      <c r="L100" s="5">
        <f t="shared" si="3"/>
        <v>1626.15</v>
      </c>
      <c r="ALR100"/>
      <c r="ALS100"/>
      <c r="ALT100"/>
      <c r="ALU100"/>
      <c r="ALV100"/>
      <c r="ALW100"/>
      <c r="ALX100"/>
      <c r="ALY100"/>
      <c r="ALZ100"/>
    </row>
    <row r="101" spans="1:1014" s="2" customFormat="1">
      <c r="A101" s="33">
        <v>98</v>
      </c>
      <c r="B101" s="19" t="s">
        <v>260</v>
      </c>
      <c r="C101" s="20" t="s">
        <v>261</v>
      </c>
      <c r="D101" s="2">
        <v>27</v>
      </c>
      <c r="E101" s="2">
        <v>8</v>
      </c>
      <c r="F101" s="2">
        <v>2</v>
      </c>
      <c r="G101" s="2">
        <v>2</v>
      </c>
      <c r="H101" s="2">
        <v>1</v>
      </c>
      <c r="I101" s="2">
        <f t="shared" si="2"/>
        <v>40</v>
      </c>
      <c r="K101" s="4">
        <v>50383</v>
      </c>
      <c r="L101" s="5">
        <f t="shared" si="3"/>
        <v>1259.575</v>
      </c>
      <c r="ALR101"/>
      <c r="ALS101"/>
      <c r="ALT101"/>
      <c r="ALU101"/>
      <c r="ALV101"/>
      <c r="ALW101"/>
      <c r="ALX101"/>
      <c r="ALY101"/>
      <c r="ALZ101"/>
    </row>
    <row r="102" spans="1:1014" s="2" customFormat="1">
      <c r="A102" s="33">
        <v>99</v>
      </c>
      <c r="B102" s="19" t="s">
        <v>17</v>
      </c>
      <c r="C102" s="20" t="s">
        <v>23</v>
      </c>
      <c r="D102" s="2">
        <v>13</v>
      </c>
      <c r="E102" s="2">
        <v>15</v>
      </c>
      <c r="F102" s="2">
        <v>11</v>
      </c>
      <c r="I102" s="2">
        <f t="shared" si="2"/>
        <v>39</v>
      </c>
      <c r="K102" s="4">
        <v>81771</v>
      </c>
      <c r="L102" s="5">
        <f t="shared" si="3"/>
        <v>2096.6923076923076</v>
      </c>
      <c r="ALR102"/>
      <c r="ALS102"/>
      <c r="ALT102"/>
      <c r="ALU102"/>
      <c r="ALV102"/>
      <c r="ALW102"/>
      <c r="ALX102"/>
      <c r="ALY102"/>
      <c r="ALZ102"/>
    </row>
    <row r="103" spans="1:1014" s="2" customFormat="1">
      <c r="A103" s="33">
        <v>100</v>
      </c>
      <c r="B103" s="19" t="s">
        <v>206</v>
      </c>
      <c r="C103" s="20" t="s">
        <v>220</v>
      </c>
      <c r="D103" s="2">
        <v>17</v>
      </c>
      <c r="E103" s="2">
        <v>15</v>
      </c>
      <c r="F103" s="2">
        <v>3</v>
      </c>
      <c r="G103" s="2">
        <v>3</v>
      </c>
      <c r="I103" s="2">
        <f t="shared" si="2"/>
        <v>38</v>
      </c>
      <c r="K103" s="4">
        <v>71229</v>
      </c>
      <c r="L103" s="5">
        <f t="shared" si="3"/>
        <v>1874.4473684210527</v>
      </c>
      <c r="ALR103"/>
      <c r="ALS103"/>
      <c r="ALT103"/>
      <c r="ALU103"/>
      <c r="ALV103"/>
      <c r="ALW103"/>
      <c r="ALX103"/>
      <c r="ALY103"/>
      <c r="ALZ103"/>
    </row>
    <row r="104" spans="1:1014" s="2" customFormat="1">
      <c r="A104" s="33">
        <v>101</v>
      </c>
      <c r="B104" s="19" t="s">
        <v>377</v>
      </c>
      <c r="C104" s="20" t="s">
        <v>383</v>
      </c>
      <c r="D104" s="2">
        <v>25</v>
      </c>
      <c r="E104" s="2">
        <v>13</v>
      </c>
      <c r="I104" s="2">
        <f t="shared" si="2"/>
        <v>38</v>
      </c>
      <c r="K104" s="4">
        <v>63182</v>
      </c>
      <c r="L104" s="5">
        <f t="shared" si="3"/>
        <v>1662.6842105263158</v>
      </c>
      <c r="ALR104"/>
      <c r="ALS104"/>
      <c r="ALT104"/>
      <c r="ALU104"/>
      <c r="ALV104"/>
      <c r="ALW104"/>
      <c r="ALX104"/>
      <c r="ALY104"/>
      <c r="ALZ104"/>
    </row>
    <row r="105" spans="1:1014" s="6" customFormat="1">
      <c r="A105" s="33">
        <v>102</v>
      </c>
      <c r="B105" s="19" t="s">
        <v>116</v>
      </c>
      <c r="C105" s="20" t="s">
        <v>139</v>
      </c>
      <c r="D105" s="2">
        <v>20</v>
      </c>
      <c r="E105" s="2">
        <v>12</v>
      </c>
      <c r="F105" s="2"/>
      <c r="G105" s="2">
        <v>6</v>
      </c>
      <c r="H105" s="2"/>
      <c r="I105" s="2">
        <f t="shared" si="2"/>
        <v>38</v>
      </c>
      <c r="J105" s="2"/>
      <c r="K105" s="4">
        <v>59312</v>
      </c>
      <c r="L105" s="5">
        <f t="shared" si="3"/>
        <v>1560.8421052631579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/>
      <c r="ALS105"/>
      <c r="ALT105"/>
      <c r="ALU105"/>
      <c r="ALV105"/>
      <c r="ALW105"/>
      <c r="ALX105"/>
      <c r="ALY105"/>
      <c r="ALZ105"/>
    </row>
    <row r="106" spans="1:1014" s="6" customFormat="1">
      <c r="A106" s="33">
        <v>103</v>
      </c>
      <c r="B106" s="19" t="s">
        <v>79</v>
      </c>
      <c r="C106" s="20" t="s">
        <v>82</v>
      </c>
      <c r="D106" s="2">
        <v>16</v>
      </c>
      <c r="E106" s="2">
        <v>12</v>
      </c>
      <c r="F106" s="2">
        <v>4</v>
      </c>
      <c r="G106" s="2">
        <v>6</v>
      </c>
      <c r="H106" s="2"/>
      <c r="I106" s="2">
        <f t="shared" si="2"/>
        <v>38</v>
      </c>
      <c r="J106" s="2"/>
      <c r="K106" s="4">
        <v>57507</v>
      </c>
      <c r="L106" s="5">
        <f t="shared" si="3"/>
        <v>1513.3421052631579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/>
      <c r="ALS106"/>
      <c r="ALT106"/>
      <c r="ALU106"/>
      <c r="ALV106"/>
      <c r="ALW106"/>
      <c r="ALX106"/>
      <c r="ALY106"/>
      <c r="ALZ106"/>
    </row>
    <row r="107" spans="1:1014" s="6" customFormat="1">
      <c r="A107" s="33">
        <v>104</v>
      </c>
      <c r="B107" s="19" t="s">
        <v>17</v>
      </c>
      <c r="C107" s="20" t="s">
        <v>20</v>
      </c>
      <c r="D107" s="2">
        <v>15</v>
      </c>
      <c r="E107" s="2">
        <v>12</v>
      </c>
      <c r="F107" s="2">
        <v>11</v>
      </c>
      <c r="G107" s="2"/>
      <c r="H107" s="2"/>
      <c r="I107" s="2">
        <f t="shared" si="2"/>
        <v>38</v>
      </c>
      <c r="J107" s="2"/>
      <c r="K107" s="4">
        <v>51186</v>
      </c>
      <c r="L107" s="5">
        <f t="shared" si="3"/>
        <v>1347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/>
      <c r="ALS107"/>
      <c r="ALT107"/>
      <c r="ALU107"/>
      <c r="ALV107"/>
      <c r="ALW107"/>
      <c r="ALX107"/>
      <c r="ALY107"/>
      <c r="ALZ107"/>
    </row>
    <row r="108" spans="1:1014" s="6" customFormat="1">
      <c r="A108" s="33">
        <v>105</v>
      </c>
      <c r="B108" s="19" t="s">
        <v>143</v>
      </c>
      <c r="C108" s="20" t="s">
        <v>151</v>
      </c>
      <c r="D108" s="2">
        <v>21</v>
      </c>
      <c r="E108" s="2">
        <v>9</v>
      </c>
      <c r="F108" s="2">
        <v>3</v>
      </c>
      <c r="G108" s="2">
        <v>3</v>
      </c>
      <c r="H108" s="2">
        <v>1</v>
      </c>
      <c r="I108" s="2">
        <f t="shared" si="2"/>
        <v>37</v>
      </c>
      <c r="J108" s="2"/>
      <c r="K108" s="4">
        <v>90012</v>
      </c>
      <c r="L108" s="5">
        <f t="shared" si="3"/>
        <v>2432.7567567567567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/>
      <c r="ALS108"/>
      <c r="ALT108"/>
      <c r="ALU108"/>
      <c r="ALV108"/>
      <c r="ALW108"/>
      <c r="ALX108"/>
      <c r="ALY108"/>
      <c r="ALZ108"/>
    </row>
    <row r="109" spans="1:1014" s="6" customFormat="1">
      <c r="A109" s="33">
        <v>106</v>
      </c>
      <c r="B109" s="19" t="s">
        <v>185</v>
      </c>
      <c r="C109" s="20" t="s">
        <v>188</v>
      </c>
      <c r="D109" s="2">
        <v>18</v>
      </c>
      <c r="E109" s="2">
        <v>12</v>
      </c>
      <c r="F109" s="2">
        <v>2</v>
      </c>
      <c r="G109" s="2">
        <v>4</v>
      </c>
      <c r="H109" s="2">
        <v>1</v>
      </c>
      <c r="I109" s="2">
        <f t="shared" si="2"/>
        <v>37</v>
      </c>
      <c r="J109" s="2"/>
      <c r="K109" s="4">
        <v>70885</v>
      </c>
      <c r="L109" s="5">
        <f t="shared" si="3"/>
        <v>1915.8108108108108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/>
      <c r="ALS109"/>
      <c r="ALT109"/>
      <c r="ALU109"/>
      <c r="ALV109"/>
      <c r="ALW109"/>
      <c r="ALX109"/>
      <c r="ALY109"/>
      <c r="ALZ109"/>
    </row>
    <row r="110" spans="1:1014" s="6" customFormat="1">
      <c r="A110" s="33">
        <v>107</v>
      </c>
      <c r="B110" s="19" t="s">
        <v>116</v>
      </c>
      <c r="C110" s="20" t="s">
        <v>128</v>
      </c>
      <c r="D110" s="2">
        <v>26</v>
      </c>
      <c r="E110" s="2">
        <v>7</v>
      </c>
      <c r="F110" s="2">
        <v>1</v>
      </c>
      <c r="G110" s="2">
        <v>2</v>
      </c>
      <c r="H110" s="2"/>
      <c r="I110" s="2">
        <f t="shared" si="2"/>
        <v>36</v>
      </c>
      <c r="J110" s="2"/>
      <c r="K110" s="4">
        <v>54293</v>
      </c>
      <c r="L110" s="5">
        <f t="shared" si="3"/>
        <v>1508.1388888888889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/>
      <c r="ALS110"/>
      <c r="ALT110"/>
      <c r="ALU110"/>
      <c r="ALV110"/>
      <c r="ALW110"/>
      <c r="ALX110"/>
      <c r="ALY110"/>
      <c r="ALZ110"/>
    </row>
    <row r="111" spans="1:1014" s="6" customFormat="1">
      <c r="A111" s="33">
        <v>108</v>
      </c>
      <c r="B111" s="19" t="s">
        <v>116</v>
      </c>
      <c r="C111" s="20" t="s">
        <v>141</v>
      </c>
      <c r="D111" s="2">
        <v>17</v>
      </c>
      <c r="E111" s="2">
        <v>7</v>
      </c>
      <c r="F111" s="2">
        <v>4</v>
      </c>
      <c r="G111" s="2">
        <v>7</v>
      </c>
      <c r="H111" s="2"/>
      <c r="I111" s="2">
        <f t="shared" si="2"/>
        <v>35</v>
      </c>
      <c r="J111" s="2"/>
      <c r="K111" s="4">
        <v>76070</v>
      </c>
      <c r="L111" s="5">
        <f t="shared" si="3"/>
        <v>2173.4285714285716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/>
      <c r="ALS111"/>
      <c r="ALT111"/>
      <c r="ALU111"/>
      <c r="ALV111"/>
      <c r="ALW111"/>
      <c r="ALX111"/>
      <c r="ALY111"/>
      <c r="ALZ111"/>
    </row>
    <row r="112" spans="1:1014" s="6" customFormat="1">
      <c r="A112" s="33">
        <v>109</v>
      </c>
      <c r="B112" s="19" t="s">
        <v>364</v>
      </c>
      <c r="C112" s="20" t="s">
        <v>374</v>
      </c>
      <c r="D112" s="2">
        <v>16</v>
      </c>
      <c r="E112" s="2">
        <v>13</v>
      </c>
      <c r="F112" s="2">
        <v>3</v>
      </c>
      <c r="G112" s="2">
        <v>2</v>
      </c>
      <c r="H112" s="2">
        <v>1</v>
      </c>
      <c r="I112" s="2">
        <f t="shared" si="2"/>
        <v>35</v>
      </c>
      <c r="J112" s="2"/>
      <c r="K112" s="4">
        <v>71496</v>
      </c>
      <c r="L112" s="5">
        <f t="shared" si="3"/>
        <v>2042.7428571428572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/>
      <c r="ALS112"/>
      <c r="ALT112"/>
      <c r="ALU112"/>
      <c r="ALV112"/>
      <c r="ALW112"/>
      <c r="ALX112"/>
      <c r="ALY112"/>
      <c r="ALZ112"/>
    </row>
    <row r="113" spans="1:1014" s="6" customFormat="1">
      <c r="A113" s="33">
        <v>110</v>
      </c>
      <c r="B113" s="19" t="s">
        <v>116</v>
      </c>
      <c r="C113" s="20" t="s">
        <v>135</v>
      </c>
      <c r="D113" s="2">
        <v>17</v>
      </c>
      <c r="E113" s="2">
        <v>7</v>
      </c>
      <c r="F113" s="2">
        <v>4</v>
      </c>
      <c r="G113" s="2">
        <v>6</v>
      </c>
      <c r="H113" s="2"/>
      <c r="I113" s="2">
        <f t="shared" si="2"/>
        <v>34</v>
      </c>
      <c r="J113" s="2"/>
      <c r="K113" s="4">
        <v>65406</v>
      </c>
      <c r="L113" s="5">
        <f t="shared" si="3"/>
        <v>1923.7058823529412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/>
      <c r="ALS113"/>
      <c r="ALT113"/>
      <c r="ALU113"/>
      <c r="ALV113"/>
      <c r="ALW113"/>
      <c r="ALX113"/>
      <c r="ALY113"/>
      <c r="ALZ113"/>
    </row>
    <row r="114" spans="1:1014" s="6" customFormat="1">
      <c r="A114" s="33">
        <v>111</v>
      </c>
      <c r="B114" s="19" t="s">
        <v>225</v>
      </c>
      <c r="C114" s="20" t="s">
        <v>227</v>
      </c>
      <c r="D114" s="2">
        <v>19</v>
      </c>
      <c r="E114" s="2">
        <v>11</v>
      </c>
      <c r="F114" s="2"/>
      <c r="G114" s="2">
        <v>3</v>
      </c>
      <c r="H114" s="2"/>
      <c r="I114" s="2">
        <f t="shared" si="2"/>
        <v>33</v>
      </c>
      <c r="J114" s="2"/>
      <c r="K114" s="4">
        <v>67167</v>
      </c>
      <c r="L114" s="5">
        <f t="shared" si="3"/>
        <v>2035.3636363636363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/>
      <c r="ALS114"/>
      <c r="ALT114"/>
      <c r="ALU114"/>
      <c r="ALV114"/>
      <c r="ALW114"/>
      <c r="ALX114"/>
      <c r="ALY114"/>
      <c r="ALZ114"/>
    </row>
    <row r="115" spans="1:1014" s="6" customFormat="1">
      <c r="A115" s="33">
        <v>112</v>
      </c>
      <c r="B115" s="19" t="s">
        <v>225</v>
      </c>
      <c r="C115" s="20" t="s">
        <v>254</v>
      </c>
      <c r="D115" s="2">
        <v>22</v>
      </c>
      <c r="E115" s="2">
        <v>8</v>
      </c>
      <c r="F115" s="2">
        <v>2</v>
      </c>
      <c r="G115" s="2"/>
      <c r="H115" s="2"/>
      <c r="I115" s="2">
        <f t="shared" si="2"/>
        <v>32</v>
      </c>
      <c r="J115" s="2"/>
      <c r="K115" s="4">
        <v>50892</v>
      </c>
      <c r="L115" s="5">
        <f t="shared" si="3"/>
        <v>1590.375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/>
      <c r="ALS115"/>
      <c r="ALT115"/>
      <c r="ALU115"/>
      <c r="ALV115"/>
      <c r="ALW115"/>
      <c r="ALX115"/>
      <c r="ALY115"/>
      <c r="ALZ115"/>
    </row>
    <row r="116" spans="1:1014" s="6" customFormat="1">
      <c r="A116" s="33">
        <v>113</v>
      </c>
      <c r="B116" s="19" t="s">
        <v>350</v>
      </c>
      <c r="C116" s="20" t="s">
        <v>353</v>
      </c>
      <c r="D116" s="2">
        <v>20</v>
      </c>
      <c r="E116" s="2">
        <v>9</v>
      </c>
      <c r="F116" s="2"/>
      <c r="G116" s="2"/>
      <c r="H116" s="2">
        <v>2</v>
      </c>
      <c r="I116" s="2">
        <f t="shared" si="2"/>
        <v>31</v>
      </c>
      <c r="J116" s="2"/>
      <c r="K116" s="4">
        <v>83515</v>
      </c>
      <c r="L116" s="5">
        <f t="shared" si="3"/>
        <v>2694.0322580645161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/>
      <c r="ALS116"/>
      <c r="ALT116"/>
      <c r="ALU116"/>
      <c r="ALV116"/>
      <c r="ALW116"/>
      <c r="ALX116"/>
      <c r="ALY116"/>
      <c r="ALZ116"/>
    </row>
    <row r="117" spans="1:1014" s="6" customFormat="1">
      <c r="A117" s="33">
        <v>114</v>
      </c>
      <c r="B117" s="19" t="s">
        <v>116</v>
      </c>
      <c r="C117" s="20" t="s">
        <v>117</v>
      </c>
      <c r="D117" s="2">
        <v>11</v>
      </c>
      <c r="E117" s="2">
        <v>15</v>
      </c>
      <c r="F117" s="2">
        <v>4</v>
      </c>
      <c r="G117" s="2">
        <v>1</v>
      </c>
      <c r="H117" s="2"/>
      <c r="I117" s="2">
        <f t="shared" si="2"/>
        <v>31</v>
      </c>
      <c r="J117" s="2"/>
      <c r="K117" s="4">
        <v>18131</v>
      </c>
      <c r="L117" s="5">
        <f t="shared" si="3"/>
        <v>584.87096774193549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/>
      <c r="ALS117"/>
      <c r="ALT117"/>
      <c r="ALU117"/>
      <c r="ALV117"/>
      <c r="ALW117"/>
      <c r="ALX117"/>
      <c r="ALY117"/>
      <c r="ALZ117"/>
    </row>
    <row r="118" spans="1:1014" s="6" customFormat="1">
      <c r="A118" s="33">
        <v>115</v>
      </c>
      <c r="B118" s="19" t="s">
        <v>116</v>
      </c>
      <c r="C118" s="20" t="s">
        <v>140</v>
      </c>
      <c r="D118" s="2">
        <v>17</v>
      </c>
      <c r="E118" s="2">
        <v>9</v>
      </c>
      <c r="F118" s="2"/>
      <c r="G118" s="2">
        <v>3</v>
      </c>
      <c r="H118" s="2"/>
      <c r="I118" s="2">
        <f t="shared" si="2"/>
        <v>29</v>
      </c>
      <c r="J118" s="2"/>
      <c r="K118" s="4">
        <v>88162</v>
      </c>
      <c r="L118" s="5">
        <f t="shared" si="3"/>
        <v>3040.0689655172414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/>
      <c r="ALS118"/>
      <c r="ALT118"/>
      <c r="ALU118"/>
      <c r="ALV118"/>
      <c r="ALW118"/>
      <c r="ALX118"/>
      <c r="ALY118"/>
      <c r="ALZ118"/>
    </row>
    <row r="119" spans="1:1014" s="6" customFormat="1">
      <c r="A119" s="33">
        <v>116</v>
      </c>
      <c r="B119" s="19" t="s">
        <v>225</v>
      </c>
      <c r="C119" s="20" t="s">
        <v>246</v>
      </c>
      <c r="D119" s="2">
        <v>14</v>
      </c>
      <c r="E119" s="2">
        <v>12</v>
      </c>
      <c r="F119" s="2"/>
      <c r="G119" s="2">
        <v>3</v>
      </c>
      <c r="H119" s="2"/>
      <c r="I119" s="2">
        <f t="shared" si="2"/>
        <v>29</v>
      </c>
      <c r="J119" s="2"/>
      <c r="K119" s="4">
        <v>76307</v>
      </c>
      <c r="L119" s="5">
        <f t="shared" si="3"/>
        <v>2631.2758620689656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/>
      <c r="ALS119"/>
      <c r="ALT119"/>
      <c r="ALU119"/>
      <c r="ALV119"/>
      <c r="ALW119"/>
      <c r="ALX119"/>
      <c r="ALY119"/>
      <c r="ALZ119"/>
    </row>
    <row r="120" spans="1:1014" s="6" customFormat="1">
      <c r="A120" s="33">
        <v>117</v>
      </c>
      <c r="B120" s="19" t="s">
        <v>65</v>
      </c>
      <c r="C120" s="20" t="s">
        <v>70</v>
      </c>
      <c r="D120" s="2">
        <v>13</v>
      </c>
      <c r="E120" s="2">
        <v>5</v>
      </c>
      <c r="F120" s="2">
        <v>1</v>
      </c>
      <c r="G120" s="2">
        <v>10</v>
      </c>
      <c r="H120" s="2"/>
      <c r="I120" s="2">
        <f t="shared" si="2"/>
        <v>29</v>
      </c>
      <c r="J120" s="2"/>
      <c r="K120" s="4">
        <v>49319</v>
      </c>
      <c r="L120" s="5">
        <f t="shared" si="3"/>
        <v>1700.655172413793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/>
      <c r="ALS120"/>
      <c r="ALT120"/>
      <c r="ALU120"/>
      <c r="ALV120"/>
      <c r="ALW120"/>
      <c r="ALX120"/>
      <c r="ALY120"/>
      <c r="ALZ120"/>
    </row>
    <row r="121" spans="1:1014" s="2" customFormat="1">
      <c r="A121" s="33">
        <v>118</v>
      </c>
      <c r="B121" s="19" t="s">
        <v>35</v>
      </c>
      <c r="C121" s="20" t="s">
        <v>60</v>
      </c>
      <c r="D121" s="2">
        <v>13</v>
      </c>
      <c r="E121" s="2">
        <v>7</v>
      </c>
      <c r="F121" s="2">
        <v>2</v>
      </c>
      <c r="G121" s="2">
        <v>7</v>
      </c>
      <c r="I121" s="2">
        <f t="shared" si="2"/>
        <v>29</v>
      </c>
      <c r="K121" s="4">
        <v>39720</v>
      </c>
      <c r="L121" s="5">
        <f t="shared" si="3"/>
        <v>1369.655172413793</v>
      </c>
      <c r="ALR121"/>
      <c r="ALS121"/>
      <c r="ALT121"/>
      <c r="ALU121"/>
      <c r="ALV121"/>
      <c r="ALW121"/>
      <c r="ALX121"/>
      <c r="ALY121"/>
      <c r="ALZ121"/>
    </row>
    <row r="122" spans="1:1014" s="2" customFormat="1">
      <c r="A122" s="33">
        <v>119</v>
      </c>
      <c r="B122" s="19" t="s">
        <v>17</v>
      </c>
      <c r="C122" s="20" t="s">
        <v>18</v>
      </c>
      <c r="D122" s="2">
        <v>11</v>
      </c>
      <c r="E122" s="2">
        <v>7</v>
      </c>
      <c r="F122" s="2">
        <v>7</v>
      </c>
      <c r="G122" s="2">
        <v>3</v>
      </c>
      <c r="I122" s="2">
        <f t="shared" si="2"/>
        <v>28</v>
      </c>
      <c r="J122" s="2" t="s">
        <v>607</v>
      </c>
      <c r="K122" s="4">
        <v>53594</v>
      </c>
      <c r="L122" s="5">
        <f t="shared" si="3"/>
        <v>1914.0714285714287</v>
      </c>
      <c r="ALR122"/>
      <c r="ALS122"/>
      <c r="ALT122"/>
      <c r="ALU122"/>
      <c r="ALV122"/>
      <c r="ALW122"/>
      <c r="ALX122"/>
      <c r="ALY122"/>
      <c r="ALZ122"/>
    </row>
    <row r="123" spans="1:1014" s="2" customFormat="1">
      <c r="A123" s="33">
        <v>120</v>
      </c>
      <c r="B123" s="19" t="s">
        <v>17</v>
      </c>
      <c r="C123" s="20" t="s">
        <v>22</v>
      </c>
      <c r="D123" s="2">
        <v>13</v>
      </c>
      <c r="E123" s="2">
        <v>6</v>
      </c>
      <c r="F123" s="2">
        <v>7</v>
      </c>
      <c r="G123" s="2">
        <v>2</v>
      </c>
      <c r="I123" s="2">
        <f t="shared" si="2"/>
        <v>28</v>
      </c>
      <c r="K123" s="4">
        <v>53160</v>
      </c>
      <c r="L123" s="5">
        <f t="shared" si="3"/>
        <v>1898.5714285714287</v>
      </c>
      <c r="ALR123"/>
      <c r="ALS123"/>
      <c r="ALT123"/>
      <c r="ALU123"/>
      <c r="ALV123"/>
      <c r="ALW123"/>
      <c r="ALX123"/>
      <c r="ALY123"/>
      <c r="ALZ123"/>
    </row>
    <row r="124" spans="1:1014" s="2" customFormat="1">
      <c r="A124" s="33">
        <v>121</v>
      </c>
      <c r="B124" s="19" t="s">
        <v>225</v>
      </c>
      <c r="C124" s="20" t="s">
        <v>230</v>
      </c>
      <c r="D124" s="2">
        <v>18</v>
      </c>
      <c r="E124" s="2">
        <v>5</v>
      </c>
      <c r="F124" s="2">
        <v>1</v>
      </c>
      <c r="G124" s="2">
        <v>3</v>
      </c>
      <c r="I124" s="2">
        <f t="shared" si="2"/>
        <v>27</v>
      </c>
      <c r="K124" s="4">
        <v>68132</v>
      </c>
      <c r="L124" s="5">
        <f t="shared" si="3"/>
        <v>2523.4074074074074</v>
      </c>
      <c r="ALR124"/>
      <c r="ALS124"/>
      <c r="ALT124"/>
      <c r="ALU124"/>
      <c r="ALV124"/>
      <c r="ALW124"/>
      <c r="ALX124"/>
      <c r="ALY124"/>
      <c r="ALZ124"/>
    </row>
    <row r="125" spans="1:1014" s="2" customFormat="1">
      <c r="A125" s="33">
        <v>122</v>
      </c>
      <c r="B125" s="19" t="s">
        <v>299</v>
      </c>
      <c r="C125" s="20" t="s">
        <v>307</v>
      </c>
      <c r="D125" s="2">
        <v>17</v>
      </c>
      <c r="E125" s="2">
        <v>5</v>
      </c>
      <c r="G125" s="2">
        <v>4</v>
      </c>
      <c r="H125" s="2">
        <v>1</v>
      </c>
      <c r="I125" s="2">
        <f t="shared" si="2"/>
        <v>27</v>
      </c>
      <c r="K125" s="4">
        <v>30378</v>
      </c>
      <c r="L125" s="5">
        <f t="shared" si="3"/>
        <v>1125.1111111111111</v>
      </c>
      <c r="ALR125"/>
      <c r="ALS125"/>
      <c r="ALT125"/>
      <c r="ALU125"/>
      <c r="ALV125"/>
      <c r="ALW125"/>
      <c r="ALX125"/>
      <c r="ALY125"/>
      <c r="ALZ125"/>
    </row>
    <row r="126" spans="1:1014" s="2" customFormat="1">
      <c r="A126" s="33">
        <v>123</v>
      </c>
      <c r="B126" s="19" t="s">
        <v>260</v>
      </c>
      <c r="C126" s="20" t="s">
        <v>262</v>
      </c>
      <c r="D126" s="2">
        <v>14</v>
      </c>
      <c r="E126" s="2">
        <v>7</v>
      </c>
      <c r="F126" s="2">
        <v>3</v>
      </c>
      <c r="G126" s="2">
        <v>2</v>
      </c>
      <c r="I126" s="2">
        <f t="shared" si="2"/>
        <v>26</v>
      </c>
      <c r="K126" s="4">
        <v>26650</v>
      </c>
      <c r="L126" s="5">
        <f t="shared" si="3"/>
        <v>1025</v>
      </c>
      <c r="M126" s="6"/>
      <c r="ALR126"/>
      <c r="ALS126"/>
      <c r="ALT126"/>
      <c r="ALU126"/>
      <c r="ALV126"/>
      <c r="ALW126"/>
      <c r="ALX126"/>
      <c r="ALY126"/>
      <c r="ALZ126"/>
    </row>
    <row r="127" spans="1:1014" s="2" customFormat="1">
      <c r="A127" s="33">
        <v>124</v>
      </c>
      <c r="B127" s="19" t="s">
        <v>299</v>
      </c>
      <c r="C127" s="20" t="s">
        <v>303</v>
      </c>
      <c r="D127" s="2">
        <v>13</v>
      </c>
      <c r="E127" s="2">
        <v>9</v>
      </c>
      <c r="G127" s="2">
        <v>3</v>
      </c>
      <c r="I127" s="2">
        <f t="shared" si="2"/>
        <v>25</v>
      </c>
      <c r="K127" s="4">
        <v>53224</v>
      </c>
      <c r="L127" s="5">
        <f t="shared" si="3"/>
        <v>2128.96</v>
      </c>
      <c r="M127" s="6"/>
      <c r="ALR127"/>
      <c r="ALS127"/>
      <c r="ALT127"/>
      <c r="ALU127"/>
      <c r="ALV127"/>
      <c r="ALW127"/>
      <c r="ALX127"/>
      <c r="ALY127"/>
      <c r="ALZ127"/>
    </row>
    <row r="128" spans="1:1014" s="2" customFormat="1">
      <c r="A128" s="33">
        <v>125</v>
      </c>
      <c r="B128" s="19" t="s">
        <v>35</v>
      </c>
      <c r="C128" s="20" t="s">
        <v>42</v>
      </c>
      <c r="D128" s="2">
        <v>11</v>
      </c>
      <c r="E128" s="2">
        <v>5</v>
      </c>
      <c r="F128" s="2">
        <v>7</v>
      </c>
      <c r="G128" s="2">
        <v>1</v>
      </c>
      <c r="I128" s="2">
        <f t="shared" si="2"/>
        <v>24</v>
      </c>
      <c r="K128" s="4">
        <v>38950</v>
      </c>
      <c r="L128" s="5">
        <f t="shared" si="3"/>
        <v>1622.9166666666667</v>
      </c>
      <c r="M128" s="6"/>
      <c r="ALR128"/>
      <c r="ALS128"/>
      <c r="ALT128"/>
      <c r="ALU128"/>
      <c r="ALV128"/>
      <c r="ALW128"/>
      <c r="ALX128"/>
      <c r="ALY128"/>
      <c r="ALZ128"/>
    </row>
    <row r="129" spans="1:1014" s="2" customFormat="1">
      <c r="A129" s="33">
        <v>126</v>
      </c>
      <c r="B129" s="19" t="s">
        <v>364</v>
      </c>
      <c r="C129" s="20" t="s">
        <v>375</v>
      </c>
      <c r="D129" s="2">
        <v>12</v>
      </c>
      <c r="E129" s="2">
        <v>4</v>
      </c>
      <c r="F129" s="2">
        <v>4</v>
      </c>
      <c r="G129" s="2">
        <v>4</v>
      </c>
      <c r="I129" s="2">
        <f t="shared" si="2"/>
        <v>24</v>
      </c>
      <c r="K129" s="4">
        <v>38780</v>
      </c>
      <c r="L129" s="5">
        <f t="shared" si="3"/>
        <v>1615.8333333333333</v>
      </c>
      <c r="ALR129"/>
      <c r="ALS129"/>
      <c r="ALT129"/>
      <c r="ALU129"/>
      <c r="ALV129"/>
      <c r="ALW129"/>
      <c r="ALX129"/>
      <c r="ALY129"/>
      <c r="ALZ129"/>
    </row>
    <row r="130" spans="1:1014" s="2" customFormat="1">
      <c r="A130" s="33">
        <v>127</v>
      </c>
      <c r="B130" s="19" t="s">
        <v>143</v>
      </c>
      <c r="C130" s="20" t="s">
        <v>157</v>
      </c>
      <c r="D130" s="2">
        <v>11</v>
      </c>
      <c r="E130" s="2">
        <v>7</v>
      </c>
      <c r="F130" s="2">
        <v>1</v>
      </c>
      <c r="G130" s="2">
        <v>3</v>
      </c>
      <c r="I130" s="2">
        <f t="shared" si="2"/>
        <v>22</v>
      </c>
      <c r="K130" s="4">
        <v>54742</v>
      </c>
      <c r="L130" s="5">
        <f t="shared" si="3"/>
        <v>2488.2727272727275</v>
      </c>
      <c r="ALR130"/>
      <c r="ALS130"/>
      <c r="ALT130"/>
      <c r="ALU130"/>
      <c r="ALV130"/>
      <c r="ALW130"/>
      <c r="ALX130"/>
      <c r="ALY130"/>
      <c r="ALZ130"/>
    </row>
    <row r="131" spans="1:1014" s="2" customFormat="1">
      <c r="A131" s="33">
        <v>128</v>
      </c>
      <c r="B131" s="19" t="s">
        <v>299</v>
      </c>
      <c r="C131" s="20" t="s">
        <v>318</v>
      </c>
      <c r="D131" s="2">
        <v>11</v>
      </c>
      <c r="E131" s="2">
        <v>6</v>
      </c>
      <c r="F131" s="2">
        <v>2</v>
      </c>
      <c r="G131" s="2">
        <v>3</v>
      </c>
      <c r="I131" s="2">
        <f t="shared" si="2"/>
        <v>22</v>
      </c>
      <c r="K131" s="4">
        <v>53880</v>
      </c>
      <c r="L131" s="5">
        <f t="shared" si="3"/>
        <v>2449.090909090909</v>
      </c>
      <c r="ALR131"/>
      <c r="ALS131"/>
      <c r="ALT131"/>
      <c r="ALU131"/>
      <c r="ALV131"/>
      <c r="ALW131"/>
      <c r="ALX131"/>
      <c r="ALY131"/>
      <c r="ALZ131"/>
    </row>
    <row r="132" spans="1:1014" s="2" customFormat="1">
      <c r="A132" s="33">
        <v>129</v>
      </c>
      <c r="B132" s="19" t="s">
        <v>170</v>
      </c>
      <c r="C132" s="20" t="s">
        <v>180</v>
      </c>
      <c r="D132" s="2">
        <v>11</v>
      </c>
      <c r="E132" s="2">
        <v>7</v>
      </c>
      <c r="F132" s="2">
        <v>1</v>
      </c>
      <c r="G132" s="2">
        <v>3</v>
      </c>
      <c r="I132" s="2">
        <f t="shared" ref="I132:I195" si="4">SUM(D132:H132)</f>
        <v>22</v>
      </c>
      <c r="K132" s="4">
        <v>53359</v>
      </c>
      <c r="L132" s="5">
        <f t="shared" ref="L132:L195" si="5">IF(I132=0,"-",(K132/I132))</f>
        <v>2425.409090909091</v>
      </c>
      <c r="ALR132"/>
      <c r="ALS132"/>
      <c r="ALT132"/>
      <c r="ALU132"/>
      <c r="ALV132"/>
      <c r="ALW132"/>
      <c r="ALX132"/>
      <c r="ALY132"/>
      <c r="ALZ132"/>
    </row>
    <row r="133" spans="1:1014" s="2" customFormat="1">
      <c r="A133" s="33">
        <v>130</v>
      </c>
      <c r="B133" s="19" t="s">
        <v>97</v>
      </c>
      <c r="C133" s="20" t="s">
        <v>104</v>
      </c>
      <c r="D133" s="2">
        <v>12</v>
      </c>
      <c r="E133" s="2">
        <v>6</v>
      </c>
      <c r="F133" s="2">
        <v>2</v>
      </c>
      <c r="G133" s="2">
        <v>2</v>
      </c>
      <c r="I133" s="2">
        <f t="shared" si="4"/>
        <v>22</v>
      </c>
      <c r="K133" s="4">
        <v>44474</v>
      </c>
      <c r="L133" s="5">
        <f t="shared" si="5"/>
        <v>2021.5454545454545</v>
      </c>
      <c r="ALR133"/>
      <c r="ALS133"/>
      <c r="ALT133"/>
      <c r="ALU133"/>
      <c r="ALV133"/>
      <c r="ALW133"/>
      <c r="ALX133"/>
      <c r="ALY133"/>
      <c r="ALZ133"/>
    </row>
    <row r="134" spans="1:1014" s="2" customFormat="1">
      <c r="A134" s="33">
        <v>131</v>
      </c>
      <c r="B134" s="19" t="s">
        <v>364</v>
      </c>
      <c r="C134" s="20" t="s">
        <v>366</v>
      </c>
      <c r="D134" s="2">
        <v>10</v>
      </c>
      <c r="E134" s="2">
        <v>7</v>
      </c>
      <c r="F134" s="2">
        <v>2</v>
      </c>
      <c r="G134" s="2">
        <v>3</v>
      </c>
      <c r="I134" s="2">
        <f t="shared" si="4"/>
        <v>22</v>
      </c>
      <c r="K134" s="4">
        <v>40310</v>
      </c>
      <c r="L134" s="5">
        <f t="shared" si="5"/>
        <v>1832.2727272727273</v>
      </c>
      <c r="ALR134"/>
      <c r="ALS134"/>
      <c r="ALT134"/>
      <c r="ALU134"/>
      <c r="ALV134"/>
      <c r="ALW134"/>
      <c r="ALX134"/>
      <c r="ALY134"/>
      <c r="ALZ134"/>
    </row>
    <row r="135" spans="1:1014" s="2" customFormat="1">
      <c r="A135" s="33">
        <v>132</v>
      </c>
      <c r="B135" s="19" t="s">
        <v>260</v>
      </c>
      <c r="C135" s="20" t="s">
        <v>285</v>
      </c>
      <c r="D135" s="2">
        <v>12</v>
      </c>
      <c r="E135" s="2">
        <v>4</v>
      </c>
      <c r="G135" s="2">
        <v>3</v>
      </c>
      <c r="H135" s="2">
        <v>2</v>
      </c>
      <c r="I135" s="2">
        <f t="shared" si="4"/>
        <v>21</v>
      </c>
      <c r="K135" s="4">
        <v>69430</v>
      </c>
      <c r="L135" s="5">
        <f t="shared" si="5"/>
        <v>3306.1904761904761</v>
      </c>
      <c r="ALR135"/>
      <c r="ALS135"/>
      <c r="ALT135"/>
      <c r="ALU135"/>
      <c r="ALV135"/>
      <c r="ALW135"/>
      <c r="ALX135"/>
      <c r="ALY135"/>
      <c r="ALZ135"/>
    </row>
    <row r="136" spans="1:1014" s="2" customFormat="1">
      <c r="A136" s="33">
        <v>133</v>
      </c>
      <c r="B136" s="19" t="s">
        <v>260</v>
      </c>
      <c r="C136" s="20" t="s">
        <v>275</v>
      </c>
      <c r="D136" s="2">
        <v>15</v>
      </c>
      <c r="E136" s="2">
        <v>4</v>
      </c>
      <c r="F136" s="2">
        <v>1</v>
      </c>
      <c r="G136" s="2">
        <v>1</v>
      </c>
      <c r="I136" s="2">
        <f t="shared" si="4"/>
        <v>21</v>
      </c>
      <c r="K136" s="4">
        <v>51661</v>
      </c>
      <c r="L136" s="5">
        <f t="shared" si="5"/>
        <v>2460.0476190476193</v>
      </c>
      <c r="ALR136"/>
      <c r="ALS136"/>
      <c r="ALT136"/>
      <c r="ALU136"/>
      <c r="ALV136"/>
      <c r="ALW136"/>
      <c r="ALX136"/>
      <c r="ALY136"/>
      <c r="ALZ136"/>
    </row>
    <row r="137" spans="1:1014" s="2" customFormat="1">
      <c r="A137" s="33">
        <v>134</v>
      </c>
      <c r="B137" s="19" t="s">
        <v>364</v>
      </c>
      <c r="C137" s="20" t="s">
        <v>373</v>
      </c>
      <c r="D137" s="2">
        <v>11</v>
      </c>
      <c r="E137" s="2">
        <v>5</v>
      </c>
      <c r="F137" s="2">
        <v>2</v>
      </c>
      <c r="G137" s="2">
        <v>3</v>
      </c>
      <c r="I137" s="2">
        <f t="shared" si="4"/>
        <v>21</v>
      </c>
      <c r="K137" s="4">
        <v>35204</v>
      </c>
      <c r="L137" s="5">
        <f t="shared" si="5"/>
        <v>1676.3809523809523</v>
      </c>
      <c r="ALR137"/>
      <c r="ALS137"/>
      <c r="ALT137"/>
      <c r="ALU137"/>
      <c r="ALV137"/>
      <c r="ALW137"/>
      <c r="ALX137"/>
      <c r="ALY137"/>
      <c r="ALZ137"/>
    </row>
    <row r="138" spans="1:1014" s="2" customFormat="1">
      <c r="A138" s="33">
        <v>135</v>
      </c>
      <c r="B138" s="19" t="s">
        <v>116</v>
      </c>
      <c r="C138" s="20" t="s">
        <v>136</v>
      </c>
      <c r="D138" s="2">
        <v>9</v>
      </c>
      <c r="E138" s="2">
        <v>8</v>
      </c>
      <c r="F138" s="2">
        <v>2</v>
      </c>
      <c r="G138" s="2">
        <v>1</v>
      </c>
      <c r="I138" s="2">
        <f t="shared" si="4"/>
        <v>20</v>
      </c>
      <c r="K138" s="4">
        <v>56727</v>
      </c>
      <c r="L138" s="5">
        <f t="shared" si="5"/>
        <v>2836.35</v>
      </c>
      <c r="ALR138"/>
      <c r="ALS138"/>
      <c r="ALT138"/>
      <c r="ALU138"/>
      <c r="ALV138"/>
      <c r="ALW138"/>
      <c r="ALX138"/>
      <c r="ALY138"/>
      <c r="ALZ138"/>
    </row>
    <row r="139" spans="1:1014" s="2" customFormat="1">
      <c r="A139" s="33">
        <v>136</v>
      </c>
      <c r="B139" s="19" t="s">
        <v>206</v>
      </c>
      <c r="C139" s="20" t="s">
        <v>213</v>
      </c>
      <c r="D139" s="2">
        <v>11</v>
      </c>
      <c r="E139" s="2">
        <v>6</v>
      </c>
      <c r="F139" s="2">
        <v>1</v>
      </c>
      <c r="G139" s="2">
        <v>2</v>
      </c>
      <c r="I139" s="2">
        <f t="shared" si="4"/>
        <v>20</v>
      </c>
      <c r="K139" s="4">
        <v>48908</v>
      </c>
      <c r="L139" s="5">
        <f t="shared" si="5"/>
        <v>2445.4</v>
      </c>
      <c r="ALR139"/>
      <c r="ALS139"/>
      <c r="ALT139"/>
      <c r="ALU139"/>
      <c r="ALV139"/>
      <c r="ALW139"/>
      <c r="ALX139"/>
      <c r="ALY139"/>
      <c r="ALZ139"/>
    </row>
    <row r="140" spans="1:1014" s="2" customFormat="1">
      <c r="A140" s="33">
        <v>137</v>
      </c>
      <c r="B140" s="19" t="s">
        <v>299</v>
      </c>
      <c r="C140" s="20" t="s">
        <v>312</v>
      </c>
      <c r="D140" s="2">
        <v>8</v>
      </c>
      <c r="E140" s="2">
        <v>8</v>
      </c>
      <c r="F140" s="2">
        <v>1</v>
      </c>
      <c r="G140" s="2">
        <v>2</v>
      </c>
      <c r="H140" s="2">
        <v>1</v>
      </c>
      <c r="I140" s="2">
        <f t="shared" si="4"/>
        <v>20</v>
      </c>
      <c r="K140" s="4">
        <v>46707</v>
      </c>
      <c r="L140" s="5">
        <f t="shared" si="5"/>
        <v>2335.35</v>
      </c>
      <c r="ALR140"/>
      <c r="ALS140"/>
      <c r="ALT140"/>
      <c r="ALU140"/>
      <c r="ALV140"/>
      <c r="ALW140"/>
      <c r="ALX140"/>
      <c r="ALY140"/>
      <c r="ALZ140"/>
    </row>
    <row r="141" spans="1:1014" s="2" customFormat="1">
      <c r="A141" s="33">
        <v>138</v>
      </c>
      <c r="B141" s="19" t="s">
        <v>206</v>
      </c>
      <c r="C141" s="20" t="s">
        <v>221</v>
      </c>
      <c r="D141" s="2">
        <v>8</v>
      </c>
      <c r="E141" s="2">
        <v>8</v>
      </c>
      <c r="F141" s="2">
        <v>1</v>
      </c>
      <c r="G141" s="2">
        <v>3</v>
      </c>
      <c r="I141" s="2">
        <f t="shared" si="4"/>
        <v>20</v>
      </c>
      <c r="K141" s="4">
        <v>30340</v>
      </c>
      <c r="L141" s="5">
        <f t="shared" si="5"/>
        <v>1517</v>
      </c>
      <c r="ALR141"/>
      <c r="ALS141"/>
      <c r="ALT141"/>
      <c r="ALU141"/>
      <c r="ALV141"/>
      <c r="ALW141"/>
      <c r="ALX141"/>
      <c r="ALY141"/>
      <c r="ALZ141"/>
    </row>
    <row r="142" spans="1:1014" s="2" customFormat="1">
      <c r="A142" s="33">
        <v>139</v>
      </c>
      <c r="B142" s="19" t="s">
        <v>17</v>
      </c>
      <c r="C142" s="20" t="s">
        <v>19</v>
      </c>
      <c r="D142" s="2">
        <v>6</v>
      </c>
      <c r="E142" s="2">
        <v>7</v>
      </c>
      <c r="F142" s="2">
        <v>6</v>
      </c>
      <c r="I142" s="2">
        <f t="shared" si="4"/>
        <v>19</v>
      </c>
      <c r="K142" s="4">
        <v>46318</v>
      </c>
      <c r="L142" s="5">
        <f t="shared" si="5"/>
        <v>2437.7894736842104</v>
      </c>
      <c r="ALR142"/>
      <c r="ALS142"/>
      <c r="ALT142"/>
      <c r="ALU142"/>
      <c r="ALV142"/>
      <c r="ALW142"/>
      <c r="ALX142"/>
      <c r="ALY142"/>
      <c r="ALZ142"/>
    </row>
    <row r="143" spans="1:1014" s="2" customFormat="1">
      <c r="A143" s="33">
        <v>140</v>
      </c>
      <c r="B143" s="19" t="s">
        <v>185</v>
      </c>
      <c r="C143" s="20" t="s">
        <v>199</v>
      </c>
      <c r="D143" s="2">
        <v>9</v>
      </c>
      <c r="E143" s="2">
        <v>6</v>
      </c>
      <c r="F143" s="2">
        <v>2</v>
      </c>
      <c r="G143" s="2">
        <v>2</v>
      </c>
      <c r="I143" s="2">
        <f t="shared" si="4"/>
        <v>19</v>
      </c>
      <c r="K143" s="4">
        <v>45389</v>
      </c>
      <c r="L143" s="5">
        <f t="shared" si="5"/>
        <v>2388.8947368421054</v>
      </c>
      <c r="ALR143"/>
      <c r="ALS143"/>
      <c r="ALT143"/>
      <c r="ALU143"/>
      <c r="ALV143"/>
      <c r="ALW143"/>
      <c r="ALX143"/>
      <c r="ALY143"/>
      <c r="ALZ143"/>
    </row>
    <row r="144" spans="1:1014" s="2" customFormat="1">
      <c r="A144" s="33">
        <v>141</v>
      </c>
      <c r="B144" s="19" t="s">
        <v>225</v>
      </c>
      <c r="C144" s="20" t="s">
        <v>239</v>
      </c>
      <c r="D144" s="2">
        <v>11</v>
      </c>
      <c r="E144" s="2">
        <v>6</v>
      </c>
      <c r="G144" s="2">
        <v>2</v>
      </c>
      <c r="I144" s="2">
        <f t="shared" si="4"/>
        <v>19</v>
      </c>
      <c r="K144" s="4">
        <v>43656</v>
      </c>
      <c r="L144" s="5">
        <f t="shared" si="5"/>
        <v>2297.6842105263158</v>
      </c>
      <c r="ALR144"/>
      <c r="ALS144"/>
      <c r="ALT144"/>
      <c r="ALU144"/>
      <c r="ALV144"/>
      <c r="ALW144"/>
      <c r="ALX144"/>
      <c r="ALY144"/>
      <c r="ALZ144"/>
    </row>
    <row r="145" spans="1:1014" s="2" customFormat="1">
      <c r="A145" s="33">
        <v>142</v>
      </c>
      <c r="B145" s="19" t="s">
        <v>206</v>
      </c>
      <c r="C145" s="20" t="s">
        <v>216</v>
      </c>
      <c r="D145" s="2">
        <v>10</v>
      </c>
      <c r="E145" s="2">
        <v>6</v>
      </c>
      <c r="F145" s="2">
        <v>1</v>
      </c>
      <c r="G145" s="2">
        <v>1</v>
      </c>
      <c r="H145" s="2">
        <v>1</v>
      </c>
      <c r="I145" s="2">
        <f t="shared" si="4"/>
        <v>19</v>
      </c>
      <c r="K145" s="4">
        <v>41623</v>
      </c>
      <c r="L145" s="5">
        <f t="shared" si="5"/>
        <v>2190.6842105263158</v>
      </c>
      <c r="ALR145"/>
      <c r="ALS145"/>
      <c r="ALT145"/>
      <c r="ALU145"/>
      <c r="ALV145"/>
      <c r="ALW145"/>
      <c r="ALX145"/>
      <c r="ALY145"/>
      <c r="ALZ145"/>
    </row>
    <row r="146" spans="1:1014" s="2" customFormat="1">
      <c r="A146" s="33">
        <v>143</v>
      </c>
      <c r="B146" s="19" t="s">
        <v>206</v>
      </c>
      <c r="C146" s="20" t="s">
        <v>215</v>
      </c>
      <c r="D146" s="2">
        <v>12</v>
      </c>
      <c r="E146" s="2">
        <v>4</v>
      </c>
      <c r="G146" s="2">
        <v>3</v>
      </c>
      <c r="I146" s="2">
        <f t="shared" si="4"/>
        <v>19</v>
      </c>
      <c r="K146" s="4">
        <v>38586</v>
      </c>
      <c r="L146" s="5">
        <f t="shared" si="5"/>
        <v>2030.8421052631579</v>
      </c>
      <c r="ALR146"/>
      <c r="ALS146"/>
      <c r="ALT146"/>
      <c r="ALU146"/>
      <c r="ALV146"/>
      <c r="ALW146"/>
      <c r="ALX146"/>
      <c r="ALY146"/>
      <c r="ALZ146"/>
    </row>
    <row r="147" spans="1:1014" s="2" customFormat="1">
      <c r="A147" s="33">
        <v>144</v>
      </c>
      <c r="B147" s="19" t="s">
        <v>79</v>
      </c>
      <c r="C147" s="20" t="s">
        <v>92</v>
      </c>
      <c r="D147" s="2">
        <v>15</v>
      </c>
      <c r="E147" s="2">
        <v>1</v>
      </c>
      <c r="F147" s="2">
        <v>1</v>
      </c>
      <c r="G147" s="2">
        <v>2</v>
      </c>
      <c r="I147" s="2">
        <f t="shared" si="4"/>
        <v>19</v>
      </c>
      <c r="K147" s="4">
        <v>14587</v>
      </c>
      <c r="L147" s="5">
        <f t="shared" si="5"/>
        <v>767.73684210526312</v>
      </c>
      <c r="ALR147"/>
      <c r="ALS147"/>
      <c r="ALT147"/>
      <c r="ALU147"/>
      <c r="ALV147"/>
      <c r="ALW147"/>
      <c r="ALX147"/>
      <c r="ALY147"/>
      <c r="ALZ147"/>
    </row>
    <row r="148" spans="1:1014" s="2" customFormat="1">
      <c r="A148" s="33">
        <v>145</v>
      </c>
      <c r="B148" s="19" t="s">
        <v>225</v>
      </c>
      <c r="C148" s="20" t="s">
        <v>240</v>
      </c>
      <c r="D148" s="2">
        <v>12</v>
      </c>
      <c r="E148" s="2">
        <v>4</v>
      </c>
      <c r="G148" s="2">
        <v>1</v>
      </c>
      <c r="H148" s="2">
        <v>1</v>
      </c>
      <c r="I148" s="2">
        <f t="shared" si="4"/>
        <v>18</v>
      </c>
      <c r="K148" s="4">
        <v>58749</v>
      </c>
      <c r="L148" s="5">
        <f t="shared" si="5"/>
        <v>3263.8333333333335</v>
      </c>
      <c r="ALR148"/>
      <c r="ALS148"/>
      <c r="ALT148"/>
      <c r="ALU148"/>
      <c r="ALV148"/>
      <c r="ALW148"/>
      <c r="ALX148"/>
      <c r="ALY148"/>
      <c r="ALZ148"/>
    </row>
    <row r="149" spans="1:1014" s="2" customFormat="1">
      <c r="A149" s="33">
        <v>146</v>
      </c>
      <c r="B149" s="19" t="s">
        <v>185</v>
      </c>
      <c r="C149" s="20" t="s">
        <v>194</v>
      </c>
      <c r="D149" s="2">
        <v>10</v>
      </c>
      <c r="E149" s="2">
        <v>7</v>
      </c>
      <c r="G149" s="2">
        <v>1</v>
      </c>
      <c r="I149" s="2">
        <f t="shared" si="4"/>
        <v>18</v>
      </c>
      <c r="K149" s="4">
        <v>47898</v>
      </c>
      <c r="L149" s="5">
        <f t="shared" si="5"/>
        <v>2661</v>
      </c>
      <c r="ALR149"/>
      <c r="ALS149"/>
      <c r="ALT149"/>
      <c r="ALU149"/>
      <c r="ALV149"/>
      <c r="ALW149"/>
      <c r="ALX149"/>
      <c r="ALY149"/>
      <c r="ALZ149"/>
    </row>
    <row r="150" spans="1:1014" s="2" customFormat="1">
      <c r="A150" s="33">
        <v>147</v>
      </c>
      <c r="B150" s="19" t="s">
        <v>143</v>
      </c>
      <c r="C150" s="20" t="s">
        <v>149</v>
      </c>
      <c r="D150" s="2">
        <v>10</v>
      </c>
      <c r="E150" s="2">
        <v>5</v>
      </c>
      <c r="F150" s="2">
        <v>1</v>
      </c>
      <c r="G150" s="2">
        <v>2</v>
      </c>
      <c r="I150" s="2">
        <f t="shared" si="4"/>
        <v>18</v>
      </c>
      <c r="K150" s="4">
        <v>46265</v>
      </c>
      <c r="L150" s="5">
        <f t="shared" si="5"/>
        <v>2570.2777777777778</v>
      </c>
      <c r="ALR150"/>
      <c r="ALS150"/>
      <c r="ALT150"/>
      <c r="ALU150"/>
      <c r="ALV150"/>
      <c r="ALW150"/>
      <c r="ALX150"/>
      <c r="ALY150"/>
      <c r="ALZ150"/>
    </row>
    <row r="151" spans="1:1014" s="2" customFormat="1">
      <c r="A151" s="33">
        <v>148</v>
      </c>
      <c r="B151" s="19" t="s">
        <v>260</v>
      </c>
      <c r="C151" s="20" t="s">
        <v>286</v>
      </c>
      <c r="D151" s="2">
        <v>7</v>
      </c>
      <c r="E151" s="2">
        <v>7</v>
      </c>
      <c r="F151" s="2">
        <v>1</v>
      </c>
      <c r="G151" s="2">
        <v>3</v>
      </c>
      <c r="I151" s="2">
        <f t="shared" si="4"/>
        <v>18</v>
      </c>
      <c r="K151" s="4">
        <v>44871</v>
      </c>
      <c r="L151" s="5">
        <f t="shared" si="5"/>
        <v>2492.8333333333335</v>
      </c>
      <c r="ALR151"/>
      <c r="ALS151"/>
      <c r="ALT151"/>
      <c r="ALU151"/>
      <c r="ALV151"/>
      <c r="ALW151"/>
      <c r="ALX151"/>
      <c r="ALY151"/>
      <c r="ALZ151"/>
    </row>
    <row r="152" spans="1:1014" s="2" customFormat="1">
      <c r="A152" s="33">
        <v>149</v>
      </c>
      <c r="B152" s="19" t="s">
        <v>185</v>
      </c>
      <c r="C152" s="20" t="s">
        <v>186</v>
      </c>
      <c r="D152" s="2">
        <v>10</v>
      </c>
      <c r="E152" s="2">
        <v>6</v>
      </c>
      <c r="F152" s="2">
        <v>1</v>
      </c>
      <c r="H152" s="2">
        <v>1</v>
      </c>
      <c r="I152" s="2">
        <f t="shared" si="4"/>
        <v>18</v>
      </c>
      <c r="K152" s="4">
        <v>44032</v>
      </c>
      <c r="L152" s="5">
        <f t="shared" si="5"/>
        <v>2446.2222222222222</v>
      </c>
      <c r="ALR152"/>
      <c r="ALS152"/>
      <c r="ALT152"/>
      <c r="ALU152"/>
      <c r="ALV152"/>
      <c r="ALW152"/>
      <c r="ALX152"/>
      <c r="ALY152"/>
      <c r="ALZ152"/>
    </row>
    <row r="153" spans="1:1014" s="2" customFormat="1">
      <c r="A153" s="33">
        <v>150</v>
      </c>
      <c r="B153" s="19" t="s">
        <v>17</v>
      </c>
      <c r="C153" s="20" t="s">
        <v>24</v>
      </c>
      <c r="D153" s="2">
        <v>6</v>
      </c>
      <c r="E153" s="2">
        <v>6</v>
      </c>
      <c r="F153" s="2">
        <v>5</v>
      </c>
      <c r="G153" s="2">
        <v>1</v>
      </c>
      <c r="I153" s="2">
        <f t="shared" si="4"/>
        <v>18</v>
      </c>
      <c r="K153" s="4">
        <v>38499</v>
      </c>
      <c r="L153" s="5">
        <f t="shared" si="5"/>
        <v>2138.8333333333335</v>
      </c>
      <c r="ALR153"/>
      <c r="ALS153"/>
      <c r="ALT153"/>
      <c r="ALU153"/>
      <c r="ALV153"/>
      <c r="ALW153"/>
      <c r="ALX153"/>
      <c r="ALY153"/>
      <c r="ALZ153"/>
    </row>
    <row r="154" spans="1:1014" s="2" customFormat="1">
      <c r="A154" s="33">
        <v>151</v>
      </c>
      <c r="B154" s="19" t="s">
        <v>364</v>
      </c>
      <c r="C154" s="20" t="s">
        <v>367</v>
      </c>
      <c r="D154" s="2">
        <v>9</v>
      </c>
      <c r="E154" s="2">
        <v>6</v>
      </c>
      <c r="F154" s="2">
        <v>2</v>
      </c>
      <c r="I154" s="2">
        <f t="shared" si="4"/>
        <v>17</v>
      </c>
      <c r="K154" s="4">
        <v>53006</v>
      </c>
      <c r="L154" s="5">
        <f t="shared" si="5"/>
        <v>3118</v>
      </c>
      <c r="ALR154"/>
      <c r="ALS154"/>
      <c r="ALT154"/>
      <c r="ALU154"/>
      <c r="ALV154"/>
      <c r="ALW154"/>
      <c r="ALX154"/>
      <c r="ALY154"/>
      <c r="ALZ154"/>
    </row>
    <row r="155" spans="1:1014" s="2" customFormat="1">
      <c r="A155" s="33">
        <v>152</v>
      </c>
      <c r="B155" s="19" t="s">
        <v>206</v>
      </c>
      <c r="C155" s="20" t="s">
        <v>211</v>
      </c>
      <c r="D155" s="2">
        <v>10</v>
      </c>
      <c r="E155" s="2">
        <v>6</v>
      </c>
      <c r="G155" s="2">
        <v>1</v>
      </c>
      <c r="I155" s="2">
        <f t="shared" si="4"/>
        <v>17</v>
      </c>
      <c r="K155" s="4">
        <v>44050</v>
      </c>
      <c r="L155" s="5">
        <f t="shared" si="5"/>
        <v>2591.1764705882351</v>
      </c>
      <c r="ALR155"/>
      <c r="ALS155"/>
      <c r="ALT155"/>
      <c r="ALU155"/>
      <c r="ALV155"/>
      <c r="ALW155"/>
      <c r="ALX155"/>
      <c r="ALY155"/>
      <c r="ALZ155"/>
    </row>
    <row r="156" spans="1:1014" s="2" customFormat="1">
      <c r="A156" s="33">
        <v>153</v>
      </c>
      <c r="B156" s="19" t="s">
        <v>225</v>
      </c>
      <c r="C156" s="20" t="s">
        <v>231</v>
      </c>
      <c r="D156" s="2">
        <v>11</v>
      </c>
      <c r="E156" s="2">
        <v>4</v>
      </c>
      <c r="G156" s="2">
        <v>2</v>
      </c>
      <c r="I156" s="2">
        <f t="shared" si="4"/>
        <v>17</v>
      </c>
      <c r="K156" s="4">
        <v>43262</v>
      </c>
      <c r="L156" s="5">
        <f t="shared" si="5"/>
        <v>2544.8235294117649</v>
      </c>
      <c r="ALR156"/>
      <c r="ALS156"/>
      <c r="ALT156"/>
      <c r="ALU156"/>
      <c r="ALV156"/>
      <c r="ALW156"/>
      <c r="ALX156"/>
      <c r="ALY156"/>
      <c r="ALZ156"/>
    </row>
    <row r="157" spans="1:1014" s="2" customFormat="1">
      <c r="A157" s="33">
        <v>154</v>
      </c>
      <c r="B157" s="19" t="s">
        <v>97</v>
      </c>
      <c r="C157" s="20" t="s">
        <v>102</v>
      </c>
      <c r="D157" s="2">
        <v>8</v>
      </c>
      <c r="E157" s="2">
        <v>4</v>
      </c>
      <c r="G157" s="2">
        <v>5</v>
      </c>
      <c r="I157" s="2">
        <f t="shared" si="4"/>
        <v>17</v>
      </c>
      <c r="K157" s="4">
        <v>35111</v>
      </c>
      <c r="L157" s="5">
        <f t="shared" si="5"/>
        <v>2065.3529411764707</v>
      </c>
      <c r="ALR157"/>
      <c r="ALS157"/>
      <c r="ALT157"/>
      <c r="ALU157"/>
      <c r="ALV157"/>
      <c r="ALW157"/>
      <c r="ALX157"/>
      <c r="ALY157"/>
      <c r="ALZ157"/>
    </row>
    <row r="158" spans="1:1014" s="2" customFormat="1">
      <c r="A158" s="33">
        <v>155</v>
      </c>
      <c r="B158" s="19" t="s">
        <v>260</v>
      </c>
      <c r="C158" s="20" t="s">
        <v>277</v>
      </c>
      <c r="D158" s="2">
        <v>9</v>
      </c>
      <c r="E158" s="2">
        <v>6</v>
      </c>
      <c r="G158" s="2">
        <v>2</v>
      </c>
      <c r="I158" s="2">
        <f t="shared" si="4"/>
        <v>17</v>
      </c>
      <c r="K158" s="4">
        <v>29420</v>
      </c>
      <c r="L158" s="5">
        <f t="shared" si="5"/>
        <v>1730.5882352941176</v>
      </c>
      <c r="ALR158"/>
      <c r="ALS158"/>
      <c r="ALT158"/>
      <c r="ALU158"/>
      <c r="ALV158"/>
      <c r="ALW158"/>
      <c r="ALX158"/>
      <c r="ALY158"/>
      <c r="ALZ158"/>
    </row>
    <row r="159" spans="1:1014" s="2" customFormat="1">
      <c r="A159" s="33">
        <v>156</v>
      </c>
      <c r="B159" s="19" t="s">
        <v>116</v>
      </c>
      <c r="C159" s="20" t="s">
        <v>130</v>
      </c>
      <c r="D159" s="2">
        <v>8</v>
      </c>
      <c r="E159" s="2">
        <v>6</v>
      </c>
      <c r="G159" s="2">
        <v>2</v>
      </c>
      <c r="I159" s="2">
        <f t="shared" si="4"/>
        <v>16</v>
      </c>
      <c r="K159" s="4">
        <v>49096</v>
      </c>
      <c r="L159" s="5">
        <f t="shared" si="5"/>
        <v>3068.5</v>
      </c>
      <c r="ALR159"/>
      <c r="ALS159"/>
      <c r="ALT159"/>
      <c r="ALU159"/>
      <c r="ALV159"/>
      <c r="ALW159"/>
      <c r="ALX159"/>
      <c r="ALY159"/>
      <c r="ALZ159"/>
    </row>
    <row r="160" spans="1:1014" s="2" customFormat="1">
      <c r="A160" s="33">
        <v>157</v>
      </c>
      <c r="B160" s="19" t="s">
        <v>260</v>
      </c>
      <c r="C160" s="20" t="s">
        <v>264</v>
      </c>
      <c r="D160" s="2">
        <v>7</v>
      </c>
      <c r="E160" s="2">
        <v>3</v>
      </c>
      <c r="F160" s="2">
        <v>4</v>
      </c>
      <c r="H160" s="2">
        <v>2</v>
      </c>
      <c r="I160" s="2">
        <f t="shared" si="4"/>
        <v>16</v>
      </c>
      <c r="K160" s="4">
        <v>23491</v>
      </c>
      <c r="L160" s="5">
        <f t="shared" si="5"/>
        <v>1468.1875</v>
      </c>
      <c r="ALR160"/>
      <c r="ALS160"/>
      <c r="ALT160"/>
      <c r="ALU160"/>
      <c r="ALV160"/>
      <c r="ALW160"/>
      <c r="ALX160"/>
      <c r="ALY160"/>
      <c r="ALZ160"/>
    </row>
    <row r="161" spans="1:1014" s="2" customFormat="1">
      <c r="A161" s="33">
        <v>158</v>
      </c>
      <c r="B161" s="19" t="s">
        <v>350</v>
      </c>
      <c r="C161" s="20" t="s">
        <v>356</v>
      </c>
      <c r="D161" s="2">
        <v>8</v>
      </c>
      <c r="E161" s="2">
        <v>8</v>
      </c>
      <c r="I161" s="2">
        <f t="shared" si="4"/>
        <v>16</v>
      </c>
      <c r="K161" s="4">
        <v>20036</v>
      </c>
      <c r="L161" s="5">
        <f t="shared" si="5"/>
        <v>1252.25</v>
      </c>
      <c r="ALR161"/>
      <c r="ALS161"/>
      <c r="ALT161"/>
      <c r="ALU161"/>
      <c r="ALV161"/>
      <c r="ALW161"/>
      <c r="ALX161"/>
      <c r="ALY161"/>
      <c r="ALZ161"/>
    </row>
    <row r="162" spans="1:1014" s="2" customFormat="1">
      <c r="A162" s="33">
        <v>159</v>
      </c>
      <c r="B162" s="19" t="s">
        <v>143</v>
      </c>
      <c r="C162" s="20" t="s">
        <v>146</v>
      </c>
      <c r="D162" s="2">
        <v>7</v>
      </c>
      <c r="E162" s="2">
        <v>3</v>
      </c>
      <c r="G162" s="2">
        <v>4</v>
      </c>
      <c r="H162" s="2">
        <v>1</v>
      </c>
      <c r="I162" s="2">
        <f t="shared" si="4"/>
        <v>15</v>
      </c>
      <c r="K162" s="4">
        <v>45170</v>
      </c>
      <c r="L162" s="5">
        <f t="shared" si="5"/>
        <v>3011.3333333333335</v>
      </c>
      <c r="ALR162"/>
      <c r="ALS162"/>
      <c r="ALT162"/>
      <c r="ALU162"/>
      <c r="ALV162"/>
      <c r="ALW162"/>
      <c r="ALX162"/>
      <c r="ALY162"/>
      <c r="ALZ162"/>
    </row>
    <row r="163" spans="1:1014" s="2" customFormat="1">
      <c r="A163" s="33">
        <v>160</v>
      </c>
      <c r="B163" s="19" t="s">
        <v>143</v>
      </c>
      <c r="C163" s="20" t="s">
        <v>154</v>
      </c>
      <c r="D163" s="2">
        <v>8</v>
      </c>
      <c r="E163" s="2">
        <v>2</v>
      </c>
      <c r="F163" s="2">
        <v>2</v>
      </c>
      <c r="G163" s="2">
        <v>3</v>
      </c>
      <c r="I163" s="2">
        <f t="shared" si="4"/>
        <v>15</v>
      </c>
      <c r="K163" s="4">
        <v>42360</v>
      </c>
      <c r="L163" s="5">
        <f t="shared" si="5"/>
        <v>2824</v>
      </c>
    </row>
    <row r="164" spans="1:1014" s="2" customFormat="1">
      <c r="A164" s="33">
        <v>161</v>
      </c>
      <c r="B164" s="19" t="s">
        <v>260</v>
      </c>
      <c r="C164" s="20" t="s">
        <v>278</v>
      </c>
      <c r="D164" s="2">
        <v>8</v>
      </c>
      <c r="E164" s="2">
        <v>5</v>
      </c>
      <c r="F164" s="2">
        <v>1</v>
      </c>
      <c r="G164" s="2">
        <v>1</v>
      </c>
      <c r="I164" s="2">
        <f t="shared" si="4"/>
        <v>15</v>
      </c>
      <c r="K164" s="4">
        <v>38997</v>
      </c>
      <c r="L164" s="5">
        <f t="shared" si="5"/>
        <v>2599.8000000000002</v>
      </c>
      <c r="ALR164"/>
      <c r="ALS164"/>
      <c r="ALT164"/>
      <c r="ALU164"/>
      <c r="ALV164"/>
      <c r="ALW164"/>
      <c r="ALX164"/>
      <c r="ALY164"/>
      <c r="ALZ164"/>
    </row>
    <row r="165" spans="1:1014" s="2" customFormat="1">
      <c r="A165" s="33">
        <v>162</v>
      </c>
      <c r="B165" s="19" t="s">
        <v>143</v>
      </c>
      <c r="C165" s="20" t="s">
        <v>158</v>
      </c>
      <c r="D165" s="2">
        <v>8</v>
      </c>
      <c r="E165" s="2">
        <v>6</v>
      </c>
      <c r="F165" s="2">
        <v>1</v>
      </c>
      <c r="I165" s="2">
        <f t="shared" si="4"/>
        <v>15</v>
      </c>
      <c r="K165" s="4">
        <v>38830</v>
      </c>
      <c r="L165" s="5">
        <f t="shared" si="5"/>
        <v>2588.6666666666665</v>
      </c>
      <c r="ALR165"/>
      <c r="ALS165"/>
      <c r="ALT165"/>
      <c r="ALU165"/>
      <c r="ALV165"/>
      <c r="ALW165"/>
      <c r="ALX165"/>
      <c r="ALY165"/>
      <c r="ALZ165"/>
    </row>
    <row r="166" spans="1:1014" s="2" customFormat="1">
      <c r="A166" s="33">
        <v>163</v>
      </c>
      <c r="B166" s="19" t="s">
        <v>260</v>
      </c>
      <c r="C166" s="20" t="s">
        <v>273</v>
      </c>
      <c r="D166" s="2">
        <v>8</v>
      </c>
      <c r="E166" s="2">
        <v>3</v>
      </c>
      <c r="G166" s="2">
        <v>4</v>
      </c>
      <c r="I166" s="2">
        <f t="shared" si="4"/>
        <v>15</v>
      </c>
      <c r="K166" s="4">
        <v>34285</v>
      </c>
      <c r="L166" s="5">
        <f t="shared" si="5"/>
        <v>2285.6666666666665</v>
      </c>
      <c r="ALR166"/>
      <c r="ALS166"/>
      <c r="ALT166"/>
      <c r="ALU166"/>
      <c r="ALV166"/>
      <c r="ALW166"/>
      <c r="ALX166"/>
      <c r="ALY166"/>
      <c r="ALZ166"/>
    </row>
    <row r="167" spans="1:1014" s="2" customFormat="1">
      <c r="A167" s="33">
        <v>164</v>
      </c>
      <c r="B167" s="19" t="s">
        <v>225</v>
      </c>
      <c r="C167" s="20" t="s">
        <v>258</v>
      </c>
      <c r="D167" s="2">
        <v>10</v>
      </c>
      <c r="E167" s="2">
        <v>4</v>
      </c>
      <c r="G167" s="2">
        <v>1</v>
      </c>
      <c r="I167" s="2">
        <f t="shared" si="4"/>
        <v>15</v>
      </c>
      <c r="K167" s="4">
        <v>30328</v>
      </c>
      <c r="L167" s="5">
        <f t="shared" si="5"/>
        <v>2021.8666666666666</v>
      </c>
    </row>
    <row r="168" spans="1:1014" s="2" customFormat="1">
      <c r="A168" s="33">
        <v>165</v>
      </c>
      <c r="B168" s="19" t="s">
        <v>35</v>
      </c>
      <c r="C168" s="20" t="s">
        <v>40</v>
      </c>
      <c r="D168" s="2">
        <v>7</v>
      </c>
      <c r="E168" s="2">
        <v>5</v>
      </c>
      <c r="F168" s="2">
        <v>2</v>
      </c>
      <c r="G168" s="2">
        <v>1</v>
      </c>
      <c r="I168" s="2">
        <f t="shared" si="4"/>
        <v>15</v>
      </c>
      <c r="K168" s="4">
        <v>23766</v>
      </c>
      <c r="L168" s="5">
        <f t="shared" si="5"/>
        <v>1584.4</v>
      </c>
    </row>
    <row r="169" spans="1:1014" s="2" customFormat="1">
      <c r="A169" s="33">
        <v>166</v>
      </c>
      <c r="B169" s="19" t="s">
        <v>79</v>
      </c>
      <c r="C169" s="20" t="s">
        <v>83</v>
      </c>
      <c r="D169" s="2">
        <v>6</v>
      </c>
      <c r="E169" s="2">
        <v>3</v>
      </c>
      <c r="F169" s="2">
        <v>4</v>
      </c>
      <c r="G169" s="2">
        <v>1</v>
      </c>
      <c r="I169" s="2">
        <f t="shared" si="4"/>
        <v>14</v>
      </c>
      <c r="K169" s="4">
        <v>33042</v>
      </c>
      <c r="L169" s="5">
        <f t="shared" si="5"/>
        <v>2360.1428571428573</v>
      </c>
      <c r="ALR169"/>
      <c r="ALS169"/>
      <c r="ALT169"/>
      <c r="ALU169"/>
      <c r="ALV169"/>
      <c r="ALW169"/>
      <c r="ALX169"/>
      <c r="ALY169"/>
      <c r="ALZ169"/>
    </row>
    <row r="170" spans="1:1014" s="2" customFormat="1">
      <c r="A170" s="33">
        <v>167</v>
      </c>
      <c r="B170" s="19" t="s">
        <v>364</v>
      </c>
      <c r="C170" s="20" t="s">
        <v>376</v>
      </c>
      <c r="D170" s="2">
        <v>8</v>
      </c>
      <c r="E170" s="2">
        <v>4</v>
      </c>
      <c r="F170" s="2">
        <v>1</v>
      </c>
      <c r="G170" s="2">
        <v>1</v>
      </c>
      <c r="I170" s="2">
        <f t="shared" si="4"/>
        <v>14</v>
      </c>
      <c r="K170" s="4">
        <v>28784</v>
      </c>
      <c r="L170" s="5">
        <f t="shared" si="5"/>
        <v>2056</v>
      </c>
      <c r="ALR170"/>
      <c r="ALS170"/>
      <c r="ALT170"/>
      <c r="ALU170"/>
      <c r="ALV170"/>
      <c r="ALW170"/>
      <c r="ALX170"/>
      <c r="ALY170"/>
      <c r="ALZ170"/>
    </row>
    <row r="171" spans="1:1014" s="2" customFormat="1">
      <c r="A171" s="33">
        <v>168</v>
      </c>
      <c r="B171" s="19" t="s">
        <v>143</v>
      </c>
      <c r="C171" s="20" t="s">
        <v>165</v>
      </c>
      <c r="D171" s="2">
        <v>7</v>
      </c>
      <c r="E171" s="2">
        <v>2</v>
      </c>
      <c r="F171" s="2">
        <v>4</v>
      </c>
      <c r="G171" s="2">
        <v>1</v>
      </c>
      <c r="I171" s="2">
        <f t="shared" si="4"/>
        <v>14</v>
      </c>
      <c r="K171" s="4">
        <v>16052</v>
      </c>
      <c r="L171" s="5">
        <f t="shared" si="5"/>
        <v>1146.5714285714287</v>
      </c>
      <c r="ALR171"/>
      <c r="ALS171"/>
      <c r="ALT171"/>
      <c r="ALU171"/>
      <c r="ALV171"/>
      <c r="ALW171"/>
      <c r="ALX171"/>
      <c r="ALY171"/>
      <c r="ALZ171"/>
    </row>
    <row r="172" spans="1:1014" s="2" customFormat="1">
      <c r="A172" s="33">
        <v>169</v>
      </c>
      <c r="B172" s="19" t="s">
        <v>299</v>
      </c>
      <c r="C172" s="20" t="s">
        <v>324</v>
      </c>
      <c r="D172" s="2">
        <v>10</v>
      </c>
      <c r="E172" s="2">
        <v>1</v>
      </c>
      <c r="F172" s="2">
        <v>1</v>
      </c>
      <c r="G172" s="2">
        <v>1</v>
      </c>
      <c r="I172" s="2">
        <f t="shared" si="4"/>
        <v>13</v>
      </c>
      <c r="K172" s="4">
        <v>50080</v>
      </c>
      <c r="L172" s="5">
        <f t="shared" si="5"/>
        <v>3852.3076923076924</v>
      </c>
      <c r="ALR172"/>
      <c r="ALS172"/>
      <c r="ALT172"/>
      <c r="ALU172"/>
      <c r="ALV172"/>
      <c r="ALW172"/>
      <c r="ALX172"/>
      <c r="ALY172"/>
      <c r="ALZ172"/>
    </row>
    <row r="173" spans="1:1014" s="2" customFormat="1">
      <c r="A173" s="33">
        <v>170</v>
      </c>
      <c r="B173" s="19" t="s">
        <v>384</v>
      </c>
      <c r="C173" s="20" t="s">
        <v>386</v>
      </c>
      <c r="D173" s="2">
        <v>10</v>
      </c>
      <c r="E173" s="2">
        <v>3</v>
      </c>
      <c r="I173" s="2">
        <f t="shared" si="4"/>
        <v>13</v>
      </c>
      <c r="K173" s="4">
        <v>42877</v>
      </c>
      <c r="L173" s="5">
        <f t="shared" si="5"/>
        <v>3298.2307692307691</v>
      </c>
      <c r="ALR173"/>
      <c r="ALS173"/>
      <c r="ALT173"/>
      <c r="ALU173"/>
      <c r="ALV173"/>
      <c r="ALW173"/>
      <c r="ALX173"/>
      <c r="ALY173"/>
      <c r="ALZ173"/>
    </row>
    <row r="174" spans="1:1014" s="2" customFormat="1">
      <c r="A174" s="33">
        <v>171</v>
      </c>
      <c r="B174" s="19" t="s">
        <v>260</v>
      </c>
      <c r="C174" s="20" t="s">
        <v>287</v>
      </c>
      <c r="D174" s="2">
        <v>4</v>
      </c>
      <c r="E174" s="2">
        <v>6</v>
      </c>
      <c r="G174" s="2">
        <v>3</v>
      </c>
      <c r="I174" s="2">
        <f t="shared" si="4"/>
        <v>13</v>
      </c>
      <c r="K174" s="4">
        <v>41686</v>
      </c>
      <c r="L174" s="5">
        <f t="shared" si="5"/>
        <v>3206.6153846153848</v>
      </c>
      <c r="ALR174"/>
      <c r="ALS174"/>
      <c r="ALT174"/>
      <c r="ALU174"/>
      <c r="ALV174"/>
      <c r="ALW174"/>
      <c r="ALX174"/>
      <c r="ALY174"/>
      <c r="ALZ174"/>
    </row>
    <row r="175" spans="1:1014" s="2" customFormat="1">
      <c r="A175" s="33">
        <v>172</v>
      </c>
      <c r="B175" s="19" t="s">
        <v>185</v>
      </c>
      <c r="C175" s="20" t="s">
        <v>201</v>
      </c>
      <c r="D175" s="2">
        <v>5</v>
      </c>
      <c r="E175" s="2">
        <v>6</v>
      </c>
      <c r="F175" s="2">
        <v>1</v>
      </c>
      <c r="G175" s="2">
        <v>1</v>
      </c>
      <c r="I175" s="2">
        <f t="shared" si="4"/>
        <v>13</v>
      </c>
      <c r="K175" s="4">
        <v>38997</v>
      </c>
      <c r="L175" s="5">
        <f t="shared" si="5"/>
        <v>2999.7692307692309</v>
      </c>
      <c r="ALR175"/>
      <c r="ALS175"/>
      <c r="ALT175"/>
      <c r="ALU175"/>
      <c r="ALV175"/>
      <c r="ALW175"/>
      <c r="ALX175"/>
      <c r="ALY175"/>
      <c r="ALZ175"/>
    </row>
    <row r="176" spans="1:1014" s="2" customFormat="1">
      <c r="A176" s="33">
        <v>173</v>
      </c>
      <c r="B176" s="19" t="s">
        <v>97</v>
      </c>
      <c r="C176" s="20" t="s">
        <v>108</v>
      </c>
      <c r="D176" s="2">
        <v>7</v>
      </c>
      <c r="E176" s="2">
        <v>4</v>
      </c>
      <c r="G176" s="2">
        <v>2</v>
      </c>
      <c r="I176" s="2">
        <f t="shared" si="4"/>
        <v>13</v>
      </c>
      <c r="K176" s="4">
        <v>32346</v>
      </c>
      <c r="L176" s="5">
        <f t="shared" si="5"/>
        <v>2488.1538461538462</v>
      </c>
      <c r="ALR176"/>
      <c r="ALS176"/>
      <c r="ALT176"/>
      <c r="ALU176"/>
      <c r="ALV176"/>
      <c r="ALW176"/>
      <c r="ALX176"/>
      <c r="ALY176"/>
      <c r="ALZ176"/>
    </row>
    <row r="177" spans="1:1014" s="2" customFormat="1">
      <c r="A177" s="33">
        <v>174</v>
      </c>
      <c r="B177" s="19" t="s">
        <v>143</v>
      </c>
      <c r="C177" s="20" t="s">
        <v>161</v>
      </c>
      <c r="D177" s="2">
        <v>7</v>
      </c>
      <c r="E177" s="2">
        <v>4</v>
      </c>
      <c r="F177" s="2">
        <v>1</v>
      </c>
      <c r="G177" s="2">
        <v>1</v>
      </c>
      <c r="I177" s="2">
        <f t="shared" si="4"/>
        <v>13</v>
      </c>
      <c r="K177" s="4">
        <v>26635</v>
      </c>
      <c r="L177" s="5">
        <f t="shared" si="5"/>
        <v>2048.8461538461538</v>
      </c>
      <c r="ALR177"/>
      <c r="ALS177"/>
      <c r="ALT177"/>
      <c r="ALU177"/>
      <c r="ALV177"/>
      <c r="ALW177"/>
      <c r="ALX177"/>
      <c r="ALY177"/>
      <c r="ALZ177"/>
    </row>
    <row r="178" spans="1:1014" s="2" customFormat="1">
      <c r="A178" s="33">
        <v>175</v>
      </c>
      <c r="B178" s="19" t="s">
        <v>79</v>
      </c>
      <c r="C178" s="20" t="s">
        <v>85</v>
      </c>
      <c r="D178" s="2">
        <v>6</v>
      </c>
      <c r="E178" s="2">
        <v>3</v>
      </c>
      <c r="F178" s="2">
        <v>1</v>
      </c>
      <c r="G178" s="2">
        <v>3</v>
      </c>
      <c r="I178" s="2">
        <f t="shared" si="4"/>
        <v>13</v>
      </c>
      <c r="K178" s="4">
        <v>19861</v>
      </c>
      <c r="L178" s="5">
        <f t="shared" si="5"/>
        <v>1527.7692307692307</v>
      </c>
      <c r="ALR178"/>
      <c r="ALS178"/>
      <c r="ALT178"/>
      <c r="ALU178"/>
      <c r="ALV178"/>
      <c r="ALW178"/>
      <c r="ALX178"/>
      <c r="ALY178"/>
      <c r="ALZ178"/>
    </row>
    <row r="179" spans="1:1014" s="2" customFormat="1">
      <c r="A179" s="33">
        <v>176</v>
      </c>
      <c r="B179" s="19" t="s">
        <v>97</v>
      </c>
      <c r="C179" s="20" t="s">
        <v>110</v>
      </c>
      <c r="D179" s="2">
        <v>4</v>
      </c>
      <c r="E179" s="2">
        <v>5</v>
      </c>
      <c r="F179" s="2">
        <v>3</v>
      </c>
      <c r="G179" s="2">
        <v>1</v>
      </c>
      <c r="I179" s="2">
        <f t="shared" si="4"/>
        <v>13</v>
      </c>
      <c r="K179" s="4">
        <v>17196</v>
      </c>
      <c r="L179" s="5">
        <f t="shared" si="5"/>
        <v>1322.7692307692307</v>
      </c>
      <c r="ALR179"/>
      <c r="ALS179"/>
      <c r="ALT179"/>
      <c r="ALU179"/>
      <c r="ALV179"/>
      <c r="ALW179"/>
      <c r="ALX179"/>
      <c r="ALY179"/>
      <c r="ALZ179"/>
    </row>
    <row r="180" spans="1:1014" s="2" customFormat="1">
      <c r="A180" s="33">
        <v>177</v>
      </c>
      <c r="B180" s="19" t="s">
        <v>225</v>
      </c>
      <c r="C180" s="20" t="s">
        <v>236</v>
      </c>
      <c r="D180" s="2">
        <v>8</v>
      </c>
      <c r="E180" s="2">
        <v>3</v>
      </c>
      <c r="G180" s="2">
        <v>1</v>
      </c>
      <c r="I180" s="2">
        <f t="shared" si="4"/>
        <v>12</v>
      </c>
      <c r="K180" s="4">
        <v>33960</v>
      </c>
      <c r="L180" s="5">
        <f t="shared" si="5"/>
        <v>2830</v>
      </c>
      <c r="ALR180"/>
      <c r="ALS180"/>
      <c r="ALT180"/>
      <c r="ALU180"/>
      <c r="ALV180"/>
      <c r="ALW180"/>
      <c r="ALX180"/>
      <c r="ALY180"/>
      <c r="ALZ180"/>
    </row>
    <row r="181" spans="1:1014" s="2" customFormat="1">
      <c r="A181" s="33">
        <v>178</v>
      </c>
      <c r="B181" s="19" t="s">
        <v>299</v>
      </c>
      <c r="C181" s="20" t="s">
        <v>328</v>
      </c>
      <c r="D181" s="2">
        <v>6</v>
      </c>
      <c r="E181" s="2">
        <v>5</v>
      </c>
      <c r="G181" s="2">
        <v>1</v>
      </c>
      <c r="I181" s="2">
        <f t="shared" si="4"/>
        <v>12</v>
      </c>
      <c r="K181" s="4">
        <v>29410</v>
      </c>
      <c r="L181" s="5">
        <f t="shared" si="5"/>
        <v>2450.8333333333335</v>
      </c>
      <c r="ALR181"/>
      <c r="ALS181"/>
      <c r="ALT181"/>
      <c r="ALU181"/>
      <c r="ALV181"/>
      <c r="ALW181"/>
      <c r="ALX181"/>
      <c r="ALY181"/>
      <c r="ALZ181"/>
    </row>
    <row r="182" spans="1:1014" s="2" customFormat="1">
      <c r="A182" s="33">
        <v>179</v>
      </c>
      <c r="B182" s="19" t="s">
        <v>143</v>
      </c>
      <c r="C182" s="20" t="s">
        <v>163</v>
      </c>
      <c r="D182" s="2">
        <v>8</v>
      </c>
      <c r="E182" s="2">
        <v>2</v>
      </c>
      <c r="G182" s="2">
        <v>2</v>
      </c>
      <c r="I182" s="2">
        <f t="shared" si="4"/>
        <v>12</v>
      </c>
      <c r="K182" s="4">
        <v>29110</v>
      </c>
      <c r="L182" s="5">
        <f t="shared" si="5"/>
        <v>2425.8333333333335</v>
      </c>
      <c r="ALR182"/>
      <c r="ALS182"/>
      <c r="ALT182"/>
      <c r="ALU182"/>
      <c r="ALV182"/>
      <c r="ALW182"/>
      <c r="ALX182"/>
      <c r="ALY182"/>
      <c r="ALZ182"/>
    </row>
    <row r="183" spans="1:1014" s="2" customFormat="1">
      <c r="A183" s="33">
        <v>180</v>
      </c>
      <c r="B183" s="19" t="s">
        <v>364</v>
      </c>
      <c r="C183" s="20" t="s">
        <v>365</v>
      </c>
      <c r="D183" s="2">
        <v>6</v>
      </c>
      <c r="E183" s="2">
        <v>2</v>
      </c>
      <c r="F183" s="2">
        <v>2</v>
      </c>
      <c r="G183" s="2">
        <v>2</v>
      </c>
      <c r="I183" s="2">
        <f t="shared" si="4"/>
        <v>12</v>
      </c>
      <c r="K183" s="4">
        <v>21203</v>
      </c>
      <c r="L183" s="5">
        <f t="shared" si="5"/>
        <v>1766.9166666666667</v>
      </c>
      <c r="ALR183"/>
      <c r="ALS183"/>
      <c r="ALT183"/>
      <c r="ALU183"/>
      <c r="ALV183"/>
      <c r="ALW183"/>
      <c r="ALX183"/>
      <c r="ALY183"/>
      <c r="ALZ183"/>
    </row>
    <row r="184" spans="1:1014" s="2" customFormat="1">
      <c r="A184" s="33">
        <v>181</v>
      </c>
      <c r="B184" s="19" t="s">
        <v>350</v>
      </c>
      <c r="C184" s="20" t="s">
        <v>355</v>
      </c>
      <c r="D184" s="2">
        <v>7</v>
      </c>
      <c r="E184" s="2">
        <v>4</v>
      </c>
      <c r="H184" s="2">
        <v>1</v>
      </c>
      <c r="I184" s="2">
        <f t="shared" si="4"/>
        <v>12</v>
      </c>
      <c r="K184" s="4">
        <v>17518</v>
      </c>
      <c r="L184" s="5">
        <f t="shared" si="5"/>
        <v>1459.8333333333333</v>
      </c>
      <c r="ALR184"/>
      <c r="ALS184"/>
      <c r="ALT184"/>
      <c r="ALU184"/>
      <c r="ALV184"/>
      <c r="ALW184"/>
      <c r="ALX184"/>
      <c r="ALY184"/>
      <c r="ALZ184"/>
    </row>
    <row r="185" spans="1:1014" s="2" customFormat="1">
      <c r="A185" s="33">
        <v>182</v>
      </c>
      <c r="B185" s="19" t="s">
        <v>143</v>
      </c>
      <c r="C185" s="20" t="s">
        <v>147</v>
      </c>
      <c r="D185" s="2">
        <v>8</v>
      </c>
      <c r="E185" s="2">
        <v>3</v>
      </c>
      <c r="I185" s="2">
        <f t="shared" si="4"/>
        <v>11</v>
      </c>
      <c r="K185" s="4">
        <v>38883</v>
      </c>
      <c r="L185" s="5">
        <f t="shared" si="5"/>
        <v>3534.818181818182</v>
      </c>
      <c r="ALR185"/>
      <c r="ALS185"/>
      <c r="ALT185"/>
      <c r="ALU185"/>
      <c r="ALV185"/>
      <c r="ALW185"/>
      <c r="ALX185"/>
      <c r="ALY185"/>
      <c r="ALZ185"/>
    </row>
    <row r="186" spans="1:1014" s="2" customFormat="1">
      <c r="A186" s="33">
        <v>183</v>
      </c>
      <c r="B186" s="19" t="s">
        <v>260</v>
      </c>
      <c r="C186" s="20" t="s">
        <v>279</v>
      </c>
      <c r="D186" s="2">
        <v>7</v>
      </c>
      <c r="E186" s="2">
        <v>3</v>
      </c>
      <c r="G186" s="2">
        <v>1</v>
      </c>
      <c r="I186" s="2">
        <f t="shared" si="4"/>
        <v>11</v>
      </c>
      <c r="K186" s="4">
        <v>35444</v>
      </c>
      <c r="L186" s="5">
        <f t="shared" si="5"/>
        <v>3222.181818181818</v>
      </c>
      <c r="ALR186"/>
      <c r="ALS186"/>
      <c r="ALT186"/>
      <c r="ALU186"/>
      <c r="ALV186"/>
      <c r="ALW186"/>
      <c r="ALX186"/>
      <c r="ALY186"/>
      <c r="ALZ186"/>
    </row>
    <row r="187" spans="1:1014" s="2" customFormat="1">
      <c r="A187" s="33">
        <v>184</v>
      </c>
      <c r="B187" s="19" t="s">
        <v>143</v>
      </c>
      <c r="C187" s="20" t="s">
        <v>156</v>
      </c>
      <c r="D187" s="2">
        <v>7</v>
      </c>
      <c r="E187" s="2">
        <v>2</v>
      </c>
      <c r="F187" s="2">
        <v>2</v>
      </c>
      <c r="I187" s="2">
        <f t="shared" si="4"/>
        <v>11</v>
      </c>
      <c r="K187" s="4">
        <v>34368</v>
      </c>
      <c r="L187" s="5">
        <f t="shared" si="5"/>
        <v>3124.3636363636365</v>
      </c>
      <c r="ALR187"/>
      <c r="ALS187"/>
      <c r="ALT187"/>
      <c r="ALU187"/>
      <c r="ALV187"/>
      <c r="ALW187"/>
      <c r="ALX187"/>
      <c r="ALY187"/>
      <c r="ALZ187"/>
    </row>
    <row r="188" spans="1:1014" s="2" customFormat="1">
      <c r="A188" s="33">
        <v>185</v>
      </c>
      <c r="B188" s="19" t="s">
        <v>143</v>
      </c>
      <c r="C188" s="20" t="s">
        <v>160</v>
      </c>
      <c r="D188" s="2">
        <v>4</v>
      </c>
      <c r="E188" s="2">
        <v>6</v>
      </c>
      <c r="G188" s="2">
        <v>1</v>
      </c>
      <c r="I188" s="2">
        <f t="shared" si="4"/>
        <v>11</v>
      </c>
      <c r="K188" s="4">
        <v>33351</v>
      </c>
      <c r="L188" s="5">
        <f t="shared" si="5"/>
        <v>3031.909090909091</v>
      </c>
      <c r="ALR188"/>
      <c r="ALS188"/>
      <c r="ALT188"/>
      <c r="ALU188"/>
      <c r="ALV188"/>
      <c r="ALW188"/>
      <c r="ALX188"/>
      <c r="ALY188"/>
      <c r="ALZ188"/>
    </row>
    <row r="189" spans="1:1014" s="2" customFormat="1">
      <c r="A189" s="33">
        <v>186</v>
      </c>
      <c r="B189" s="19" t="s">
        <v>384</v>
      </c>
      <c r="C189" s="20" t="s">
        <v>390</v>
      </c>
      <c r="D189" s="2">
        <v>6</v>
      </c>
      <c r="E189" s="2">
        <v>4</v>
      </c>
      <c r="G189" s="2">
        <v>1</v>
      </c>
      <c r="I189" s="2">
        <f t="shared" si="4"/>
        <v>11</v>
      </c>
      <c r="K189" s="4">
        <v>30426</v>
      </c>
      <c r="L189" s="5">
        <f t="shared" si="5"/>
        <v>2766</v>
      </c>
      <c r="ALR189"/>
      <c r="ALS189"/>
      <c r="ALT189"/>
      <c r="ALU189"/>
      <c r="ALV189"/>
      <c r="ALW189"/>
      <c r="ALX189"/>
      <c r="ALY189"/>
      <c r="ALZ189"/>
    </row>
    <row r="190" spans="1:1014" s="2" customFormat="1">
      <c r="A190" s="33">
        <v>187</v>
      </c>
      <c r="B190" s="19" t="s">
        <v>170</v>
      </c>
      <c r="C190" s="20" t="s">
        <v>177</v>
      </c>
      <c r="D190" s="2">
        <v>4</v>
      </c>
      <c r="E190" s="2">
        <v>3</v>
      </c>
      <c r="F190" s="2">
        <v>2</v>
      </c>
      <c r="G190" s="2">
        <v>1</v>
      </c>
      <c r="I190" s="2">
        <f t="shared" si="4"/>
        <v>10</v>
      </c>
      <c r="K190" s="4">
        <v>37465</v>
      </c>
      <c r="L190" s="5">
        <f t="shared" si="5"/>
        <v>3746.5</v>
      </c>
      <c r="ALR190"/>
      <c r="ALS190"/>
      <c r="ALT190"/>
      <c r="ALU190"/>
      <c r="ALV190"/>
      <c r="ALW190"/>
      <c r="ALX190"/>
      <c r="ALY190"/>
      <c r="ALZ190"/>
    </row>
    <row r="191" spans="1:1014" s="2" customFormat="1">
      <c r="A191" s="33">
        <v>188</v>
      </c>
      <c r="B191" s="19" t="s">
        <v>143</v>
      </c>
      <c r="C191" s="20" t="s">
        <v>155</v>
      </c>
      <c r="D191" s="2">
        <v>4</v>
      </c>
      <c r="E191" s="2">
        <v>3</v>
      </c>
      <c r="F191" s="2">
        <v>1</v>
      </c>
      <c r="G191" s="2">
        <v>2</v>
      </c>
      <c r="I191" s="2">
        <f t="shared" si="4"/>
        <v>10</v>
      </c>
      <c r="K191" s="4">
        <v>36233</v>
      </c>
      <c r="L191" s="5">
        <f t="shared" si="5"/>
        <v>3623.3</v>
      </c>
      <c r="ALR191"/>
      <c r="ALS191"/>
      <c r="ALT191"/>
      <c r="ALU191"/>
      <c r="ALV191"/>
      <c r="ALW191"/>
      <c r="ALX191"/>
      <c r="ALY191"/>
      <c r="ALZ191"/>
    </row>
    <row r="192" spans="1:1014" s="2" customFormat="1">
      <c r="A192" s="33">
        <v>189</v>
      </c>
      <c r="B192" s="19" t="s">
        <v>260</v>
      </c>
      <c r="C192" s="20" t="s">
        <v>288</v>
      </c>
      <c r="D192" s="2">
        <v>8</v>
      </c>
      <c r="E192" s="2">
        <v>1</v>
      </c>
      <c r="F192" s="2">
        <v>1</v>
      </c>
      <c r="I192" s="2">
        <f t="shared" si="4"/>
        <v>10</v>
      </c>
      <c r="K192" s="4">
        <v>35719</v>
      </c>
      <c r="L192" s="5">
        <f t="shared" si="5"/>
        <v>3571.9</v>
      </c>
      <c r="ALR192"/>
      <c r="ALS192"/>
      <c r="ALT192"/>
      <c r="ALU192"/>
      <c r="ALV192"/>
      <c r="ALW192"/>
      <c r="ALX192"/>
      <c r="ALY192"/>
      <c r="ALZ192"/>
    </row>
    <row r="193" spans="1:1014" s="2" customFormat="1">
      <c r="A193" s="33">
        <v>190</v>
      </c>
      <c r="B193" s="19" t="s">
        <v>299</v>
      </c>
      <c r="C193" s="20" t="s">
        <v>308</v>
      </c>
      <c r="D193" s="2">
        <v>5</v>
      </c>
      <c r="E193" s="2">
        <v>2</v>
      </c>
      <c r="G193" s="2">
        <v>2</v>
      </c>
      <c r="H193" s="2">
        <v>1</v>
      </c>
      <c r="I193" s="2">
        <f t="shared" si="4"/>
        <v>10</v>
      </c>
      <c r="K193" s="4">
        <v>33798</v>
      </c>
      <c r="L193" s="5">
        <f t="shared" si="5"/>
        <v>3379.8</v>
      </c>
      <c r="ALR193"/>
      <c r="ALS193"/>
      <c r="ALT193"/>
      <c r="ALU193"/>
      <c r="ALV193"/>
      <c r="ALW193"/>
      <c r="ALX193"/>
      <c r="ALY193"/>
      <c r="ALZ193"/>
    </row>
    <row r="194" spans="1:1014" s="2" customFormat="1">
      <c r="A194" s="33">
        <v>191</v>
      </c>
      <c r="B194" s="19" t="s">
        <v>97</v>
      </c>
      <c r="C194" s="20" t="s">
        <v>103</v>
      </c>
      <c r="D194" s="2">
        <v>8</v>
      </c>
      <c r="E194" s="2">
        <v>2</v>
      </c>
      <c r="I194" s="2">
        <f t="shared" si="4"/>
        <v>10</v>
      </c>
      <c r="K194" s="4">
        <v>32924</v>
      </c>
      <c r="L194" s="5">
        <f t="shared" si="5"/>
        <v>3292.4</v>
      </c>
      <c r="ALR194"/>
      <c r="ALS194"/>
      <c r="ALT194"/>
      <c r="ALU194"/>
      <c r="ALV194"/>
      <c r="ALW194"/>
      <c r="ALX194"/>
      <c r="ALY194"/>
      <c r="ALZ194"/>
    </row>
    <row r="195" spans="1:1014" s="2" customFormat="1">
      <c r="A195" s="33">
        <v>192</v>
      </c>
      <c r="B195" s="19" t="s">
        <v>364</v>
      </c>
      <c r="C195" s="20" t="s">
        <v>369</v>
      </c>
      <c r="D195" s="2">
        <v>6</v>
      </c>
      <c r="E195" s="2">
        <v>3</v>
      </c>
      <c r="G195" s="2">
        <v>1</v>
      </c>
      <c r="I195" s="2">
        <f t="shared" si="4"/>
        <v>10</v>
      </c>
      <c r="K195" s="4">
        <v>32198</v>
      </c>
      <c r="L195" s="5">
        <f t="shared" si="5"/>
        <v>3219.8</v>
      </c>
      <c r="ALR195"/>
      <c r="ALS195"/>
      <c r="ALT195"/>
      <c r="ALU195"/>
      <c r="ALV195"/>
      <c r="ALW195"/>
      <c r="ALX195"/>
      <c r="ALY195"/>
      <c r="ALZ195"/>
    </row>
    <row r="196" spans="1:1014" s="2" customFormat="1">
      <c r="A196" s="33">
        <v>193</v>
      </c>
      <c r="B196" s="19" t="s">
        <v>206</v>
      </c>
      <c r="C196" s="20" t="s">
        <v>219</v>
      </c>
      <c r="D196" s="2">
        <v>6</v>
      </c>
      <c r="E196" s="2">
        <v>3</v>
      </c>
      <c r="G196" s="2">
        <v>1</v>
      </c>
      <c r="I196" s="2">
        <f t="shared" ref="I196:I259" si="6">SUM(D196:H196)</f>
        <v>10</v>
      </c>
      <c r="K196" s="4">
        <v>31085</v>
      </c>
      <c r="L196" s="5">
        <f t="shared" ref="L196:L259" si="7">IF(I196=0,"-",(K196/I196))</f>
        <v>3108.5</v>
      </c>
      <c r="ALR196"/>
      <c r="ALS196"/>
      <c r="ALT196"/>
      <c r="ALU196"/>
      <c r="ALV196"/>
      <c r="ALW196"/>
      <c r="ALX196"/>
      <c r="ALY196"/>
      <c r="ALZ196"/>
    </row>
    <row r="197" spans="1:1014" s="2" customFormat="1">
      <c r="A197" s="33">
        <v>194</v>
      </c>
      <c r="B197" s="19" t="s">
        <v>225</v>
      </c>
      <c r="C197" s="20" t="s">
        <v>253</v>
      </c>
      <c r="D197" s="2">
        <v>6</v>
      </c>
      <c r="E197" s="2">
        <v>3</v>
      </c>
      <c r="H197" s="2">
        <v>1</v>
      </c>
      <c r="I197" s="2">
        <f t="shared" si="6"/>
        <v>10</v>
      </c>
      <c r="K197" s="4">
        <v>25003</v>
      </c>
      <c r="L197" s="5">
        <f t="shared" si="7"/>
        <v>2500.3000000000002</v>
      </c>
      <c r="ALR197"/>
      <c r="ALS197"/>
      <c r="ALT197"/>
      <c r="ALU197"/>
      <c r="ALV197"/>
      <c r="ALW197"/>
      <c r="ALX197"/>
      <c r="ALY197"/>
      <c r="ALZ197"/>
    </row>
    <row r="198" spans="1:1014" s="2" customFormat="1">
      <c r="A198" s="33">
        <v>195</v>
      </c>
      <c r="B198" s="19" t="s">
        <v>364</v>
      </c>
      <c r="C198" s="20" t="s">
        <v>370</v>
      </c>
      <c r="D198" s="2">
        <v>7</v>
      </c>
      <c r="E198" s="2">
        <v>2</v>
      </c>
      <c r="G198" s="2">
        <v>1</v>
      </c>
      <c r="I198" s="2">
        <f t="shared" si="6"/>
        <v>10</v>
      </c>
      <c r="K198" s="4">
        <v>24355</v>
      </c>
      <c r="L198" s="5">
        <f t="shared" si="7"/>
        <v>2435.5</v>
      </c>
      <c r="ALR198"/>
      <c r="ALS198"/>
      <c r="ALT198"/>
      <c r="ALU198"/>
      <c r="ALV198"/>
      <c r="ALW198"/>
      <c r="ALX198"/>
      <c r="ALY198"/>
      <c r="ALZ198"/>
    </row>
    <row r="199" spans="1:1014" s="2" customFormat="1">
      <c r="A199" s="33">
        <v>196</v>
      </c>
      <c r="B199" s="19" t="s">
        <v>299</v>
      </c>
      <c r="C199" s="20" t="s">
        <v>313</v>
      </c>
      <c r="D199" s="2">
        <v>4</v>
      </c>
      <c r="E199" s="2">
        <v>6</v>
      </c>
      <c r="I199" s="2">
        <f t="shared" si="6"/>
        <v>10</v>
      </c>
      <c r="K199" s="4">
        <v>23614</v>
      </c>
      <c r="L199" s="5">
        <f t="shared" si="7"/>
        <v>2361.4</v>
      </c>
      <c r="ALR199"/>
      <c r="ALS199"/>
      <c r="ALT199"/>
      <c r="ALU199"/>
      <c r="ALV199"/>
      <c r="ALW199"/>
      <c r="ALX199"/>
      <c r="ALY199"/>
      <c r="ALZ199"/>
    </row>
    <row r="200" spans="1:1014" s="2" customFormat="1">
      <c r="A200" s="33">
        <v>197</v>
      </c>
      <c r="B200" s="19" t="s">
        <v>170</v>
      </c>
      <c r="C200" s="20" t="s">
        <v>179</v>
      </c>
      <c r="D200" s="2">
        <v>7</v>
      </c>
      <c r="E200" s="2">
        <v>3</v>
      </c>
      <c r="I200" s="2">
        <f t="shared" si="6"/>
        <v>10</v>
      </c>
      <c r="K200" s="4">
        <v>15406</v>
      </c>
      <c r="L200" s="5">
        <f t="shared" si="7"/>
        <v>1540.6</v>
      </c>
      <c r="ALR200"/>
      <c r="ALS200"/>
      <c r="ALT200"/>
      <c r="ALU200"/>
      <c r="ALV200"/>
      <c r="ALW200"/>
      <c r="ALX200"/>
      <c r="ALY200"/>
      <c r="ALZ200"/>
    </row>
    <row r="201" spans="1:1014" s="2" customFormat="1">
      <c r="A201" s="33">
        <v>198</v>
      </c>
      <c r="B201" s="19" t="s">
        <v>143</v>
      </c>
      <c r="C201" s="20" t="s">
        <v>152</v>
      </c>
      <c r="D201" s="2">
        <v>5</v>
      </c>
      <c r="E201" s="2">
        <v>4</v>
      </c>
      <c r="I201" s="2">
        <f t="shared" si="6"/>
        <v>9</v>
      </c>
      <c r="K201" s="4">
        <v>37729</v>
      </c>
      <c r="L201" s="5">
        <f t="shared" si="7"/>
        <v>4192.1111111111113</v>
      </c>
      <c r="ALR201"/>
      <c r="ALS201"/>
      <c r="ALT201"/>
      <c r="ALU201"/>
      <c r="ALV201"/>
      <c r="ALW201"/>
      <c r="ALX201"/>
      <c r="ALY201"/>
      <c r="ALZ201"/>
    </row>
    <row r="202" spans="1:1014" s="2" customFormat="1">
      <c r="A202" s="33">
        <v>199</v>
      </c>
      <c r="B202" s="19" t="s">
        <v>206</v>
      </c>
      <c r="C202" s="20" t="s">
        <v>209</v>
      </c>
      <c r="D202" s="2">
        <v>5</v>
      </c>
      <c r="E202" s="2">
        <v>2</v>
      </c>
      <c r="G202" s="2">
        <v>2</v>
      </c>
      <c r="I202" s="2">
        <f t="shared" si="6"/>
        <v>9</v>
      </c>
      <c r="K202" s="4">
        <v>34692</v>
      </c>
      <c r="L202" s="5">
        <f t="shared" si="7"/>
        <v>3854.6666666666665</v>
      </c>
      <c r="ALR202"/>
      <c r="ALS202"/>
      <c r="ALT202"/>
      <c r="ALU202"/>
      <c r="ALV202"/>
      <c r="ALW202"/>
      <c r="ALX202"/>
      <c r="ALY202"/>
      <c r="ALZ202"/>
    </row>
    <row r="203" spans="1:1014" s="2" customFormat="1">
      <c r="A203" s="33">
        <v>200</v>
      </c>
      <c r="B203" s="19" t="s">
        <v>384</v>
      </c>
      <c r="C203" s="20" t="s">
        <v>387</v>
      </c>
      <c r="D203" s="2">
        <v>5</v>
      </c>
      <c r="E203" s="2">
        <v>3</v>
      </c>
      <c r="G203" s="2">
        <v>1</v>
      </c>
      <c r="I203" s="2">
        <f t="shared" si="6"/>
        <v>9</v>
      </c>
      <c r="K203" s="4">
        <v>33136</v>
      </c>
      <c r="L203" s="5">
        <f t="shared" si="7"/>
        <v>3681.7777777777778</v>
      </c>
      <c r="ALR203"/>
      <c r="ALS203"/>
      <c r="ALT203"/>
      <c r="ALU203"/>
      <c r="ALV203"/>
      <c r="ALW203"/>
      <c r="ALX203"/>
      <c r="ALY203"/>
      <c r="ALZ203"/>
    </row>
    <row r="204" spans="1:1014" s="2" customFormat="1">
      <c r="A204" s="33">
        <v>201</v>
      </c>
      <c r="B204" s="19" t="s">
        <v>260</v>
      </c>
      <c r="C204" s="20" t="s">
        <v>282</v>
      </c>
      <c r="D204" s="2">
        <v>6</v>
      </c>
      <c r="E204" s="2">
        <v>3</v>
      </c>
      <c r="I204" s="2">
        <f t="shared" si="6"/>
        <v>9</v>
      </c>
      <c r="K204" s="4">
        <v>29834</v>
      </c>
      <c r="L204" s="5">
        <f t="shared" si="7"/>
        <v>3314.8888888888887</v>
      </c>
      <c r="ALR204"/>
      <c r="ALS204"/>
      <c r="ALT204"/>
      <c r="ALU204"/>
      <c r="ALV204"/>
      <c r="ALW204"/>
      <c r="ALX204"/>
      <c r="ALY204"/>
      <c r="ALZ204"/>
    </row>
    <row r="205" spans="1:1014" s="2" customFormat="1">
      <c r="A205" s="33">
        <v>202</v>
      </c>
      <c r="B205" s="19" t="s">
        <v>79</v>
      </c>
      <c r="C205" s="20" t="s">
        <v>84</v>
      </c>
      <c r="D205" s="2">
        <v>4</v>
      </c>
      <c r="E205" s="2">
        <v>2</v>
      </c>
      <c r="F205" s="2">
        <v>2</v>
      </c>
      <c r="G205" s="2">
        <v>1</v>
      </c>
      <c r="I205" s="2">
        <f t="shared" si="6"/>
        <v>9</v>
      </c>
      <c r="K205" s="4">
        <v>27708</v>
      </c>
      <c r="L205" s="5">
        <f t="shared" si="7"/>
        <v>3078.6666666666665</v>
      </c>
      <c r="ALR205"/>
      <c r="ALS205"/>
      <c r="ALT205"/>
      <c r="ALU205"/>
      <c r="ALV205"/>
      <c r="ALW205"/>
      <c r="ALX205"/>
      <c r="ALY205"/>
      <c r="ALZ205"/>
    </row>
    <row r="206" spans="1:1014" s="2" customFormat="1">
      <c r="A206" s="33">
        <v>203</v>
      </c>
      <c r="B206" s="19" t="s">
        <v>225</v>
      </c>
      <c r="C206" s="20" t="s">
        <v>248</v>
      </c>
      <c r="D206" s="2">
        <v>6</v>
      </c>
      <c r="E206" s="2">
        <v>1</v>
      </c>
      <c r="G206" s="2">
        <v>2</v>
      </c>
      <c r="I206" s="2">
        <f t="shared" si="6"/>
        <v>9</v>
      </c>
      <c r="K206" s="4">
        <v>27185</v>
      </c>
      <c r="L206" s="5">
        <f t="shared" si="7"/>
        <v>3020.5555555555557</v>
      </c>
      <c r="ALR206"/>
      <c r="ALS206"/>
      <c r="ALT206"/>
      <c r="ALU206"/>
      <c r="ALV206"/>
      <c r="ALW206"/>
      <c r="ALX206"/>
      <c r="ALY206"/>
      <c r="ALZ206"/>
    </row>
    <row r="207" spans="1:1014" s="2" customFormat="1">
      <c r="A207" s="33">
        <v>204</v>
      </c>
      <c r="B207" s="19" t="s">
        <v>206</v>
      </c>
      <c r="C207" s="20" t="s">
        <v>224</v>
      </c>
      <c r="D207" s="2">
        <v>6</v>
      </c>
      <c r="E207" s="2">
        <v>2</v>
      </c>
      <c r="G207" s="2">
        <v>1</v>
      </c>
      <c r="I207" s="2">
        <f t="shared" si="6"/>
        <v>9</v>
      </c>
      <c r="K207" s="4">
        <v>25920</v>
      </c>
      <c r="L207" s="5">
        <f t="shared" si="7"/>
        <v>2880</v>
      </c>
      <c r="ALR207"/>
      <c r="ALS207"/>
      <c r="ALT207"/>
      <c r="ALU207"/>
      <c r="ALV207"/>
      <c r="ALW207"/>
      <c r="ALX207"/>
      <c r="ALY207"/>
      <c r="ALZ207"/>
    </row>
    <row r="208" spans="1:1014" s="2" customFormat="1">
      <c r="A208" s="33">
        <v>205</v>
      </c>
      <c r="B208" s="19" t="s">
        <v>225</v>
      </c>
      <c r="C208" s="20" t="s">
        <v>241</v>
      </c>
      <c r="D208" s="2">
        <v>5</v>
      </c>
      <c r="E208" s="2">
        <v>4</v>
      </c>
      <c r="I208" s="2">
        <f t="shared" si="6"/>
        <v>9</v>
      </c>
      <c r="K208" s="4">
        <v>24498</v>
      </c>
      <c r="L208" s="5">
        <f t="shared" si="7"/>
        <v>2722</v>
      </c>
      <c r="ALR208"/>
      <c r="ALS208"/>
      <c r="ALT208"/>
      <c r="ALU208"/>
      <c r="ALV208"/>
      <c r="ALW208"/>
      <c r="ALX208"/>
      <c r="ALY208"/>
      <c r="ALZ208"/>
    </row>
    <row r="209" spans="1:1014" s="2" customFormat="1">
      <c r="A209" s="33">
        <v>206</v>
      </c>
      <c r="B209" s="19" t="s">
        <v>116</v>
      </c>
      <c r="C209" s="20" t="s">
        <v>132</v>
      </c>
      <c r="D209" s="2">
        <v>6</v>
      </c>
      <c r="E209" s="2">
        <v>2</v>
      </c>
      <c r="G209" s="2">
        <v>1</v>
      </c>
      <c r="I209" s="2">
        <f t="shared" si="6"/>
        <v>9</v>
      </c>
      <c r="K209" s="4">
        <v>24003</v>
      </c>
      <c r="L209" s="5">
        <f t="shared" si="7"/>
        <v>2667</v>
      </c>
      <c r="ALR209"/>
      <c r="ALS209"/>
      <c r="ALT209"/>
      <c r="ALU209"/>
      <c r="ALV209"/>
      <c r="ALW209"/>
      <c r="ALX209"/>
      <c r="ALY209"/>
      <c r="ALZ209"/>
    </row>
    <row r="210" spans="1:1014" s="2" customFormat="1">
      <c r="A210" s="33">
        <v>207</v>
      </c>
      <c r="B210" s="19" t="s">
        <v>35</v>
      </c>
      <c r="C210" s="20" t="s">
        <v>62</v>
      </c>
      <c r="D210" s="2">
        <v>4</v>
      </c>
      <c r="E210" s="2">
        <v>1</v>
      </c>
      <c r="F210" s="2">
        <v>2</v>
      </c>
      <c r="G210" s="2">
        <v>2</v>
      </c>
      <c r="I210" s="2">
        <f t="shared" si="6"/>
        <v>9</v>
      </c>
      <c r="K210" s="4">
        <v>22512</v>
      </c>
      <c r="L210" s="5">
        <f t="shared" si="7"/>
        <v>2501.3333333333335</v>
      </c>
      <c r="ALR210"/>
      <c r="ALS210"/>
      <c r="ALT210"/>
      <c r="ALU210"/>
      <c r="ALV210"/>
      <c r="ALW210"/>
      <c r="ALX210"/>
      <c r="ALY210"/>
      <c r="ALZ210"/>
    </row>
    <row r="211" spans="1:1014" s="2" customFormat="1">
      <c r="A211" s="33">
        <v>208</v>
      </c>
      <c r="B211" s="19" t="s">
        <v>35</v>
      </c>
      <c r="C211" s="20" t="s">
        <v>37</v>
      </c>
      <c r="D211" s="2">
        <v>4</v>
      </c>
      <c r="E211" s="2">
        <v>3</v>
      </c>
      <c r="F211" s="2">
        <v>1</v>
      </c>
      <c r="G211" s="2">
        <v>1</v>
      </c>
      <c r="I211" s="2">
        <f t="shared" si="6"/>
        <v>9</v>
      </c>
      <c r="K211" s="4">
        <v>21062</v>
      </c>
      <c r="L211" s="5">
        <f t="shared" si="7"/>
        <v>2340.2222222222222</v>
      </c>
      <c r="ALR211"/>
      <c r="ALS211"/>
      <c r="ALT211"/>
      <c r="ALU211"/>
      <c r="ALV211"/>
      <c r="ALW211"/>
      <c r="ALX211"/>
      <c r="ALY211"/>
      <c r="ALZ211"/>
    </row>
    <row r="212" spans="1:1014" s="2" customFormat="1">
      <c r="A212" s="33">
        <v>209</v>
      </c>
      <c r="B212" s="19" t="s">
        <v>225</v>
      </c>
      <c r="C212" s="20" t="s">
        <v>252</v>
      </c>
      <c r="D212" s="2">
        <v>6</v>
      </c>
      <c r="E212" s="2">
        <v>3</v>
      </c>
      <c r="I212" s="2">
        <f t="shared" si="6"/>
        <v>9</v>
      </c>
      <c r="K212" s="4">
        <v>20788</v>
      </c>
      <c r="L212" s="5">
        <f t="shared" si="7"/>
        <v>2309.7777777777778</v>
      </c>
      <c r="ALR212"/>
      <c r="ALS212"/>
      <c r="ALT212"/>
      <c r="ALU212"/>
      <c r="ALV212"/>
      <c r="ALW212"/>
      <c r="ALX212"/>
      <c r="ALY212"/>
      <c r="ALZ212"/>
    </row>
    <row r="213" spans="1:1014" s="6" customFormat="1">
      <c r="A213" s="33">
        <v>210</v>
      </c>
      <c r="B213" s="19" t="s">
        <v>350</v>
      </c>
      <c r="C213" s="20" t="s">
        <v>359</v>
      </c>
      <c r="D213" s="2">
        <v>7</v>
      </c>
      <c r="E213" s="2">
        <v>2</v>
      </c>
      <c r="F213" s="2"/>
      <c r="G213" s="2"/>
      <c r="H213" s="2"/>
      <c r="I213" s="2">
        <f t="shared" si="6"/>
        <v>9</v>
      </c>
      <c r="J213" s="2"/>
      <c r="K213" s="4">
        <v>16160</v>
      </c>
      <c r="L213" s="5">
        <f t="shared" si="7"/>
        <v>1795.5555555555557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  <c r="ADL213" s="2"/>
      <c r="ADM213" s="2"/>
      <c r="ADN213" s="2"/>
      <c r="ADO213" s="2"/>
      <c r="ADP213" s="2"/>
      <c r="ADQ213" s="2"/>
      <c r="ADR213" s="2"/>
      <c r="ADS213" s="2"/>
      <c r="ADT213" s="2"/>
      <c r="ADU213" s="2"/>
      <c r="ADV213" s="2"/>
      <c r="ADW213" s="2"/>
      <c r="ADX213" s="2"/>
      <c r="ADY213" s="2"/>
      <c r="ADZ213" s="2"/>
      <c r="AEA213" s="2"/>
      <c r="AEB213" s="2"/>
      <c r="AEC213" s="2"/>
      <c r="AED213" s="2"/>
      <c r="AEE213" s="2"/>
      <c r="AEF213" s="2"/>
      <c r="AEG213" s="2"/>
      <c r="AEH213" s="2"/>
      <c r="AEI213" s="2"/>
      <c r="AEJ213" s="2"/>
      <c r="AEK213" s="2"/>
      <c r="AEL213" s="2"/>
      <c r="AEM213" s="2"/>
      <c r="AEN213" s="2"/>
      <c r="AEO213" s="2"/>
      <c r="AEP213" s="2"/>
      <c r="AEQ213" s="2"/>
      <c r="AER213" s="2"/>
      <c r="AES213" s="2"/>
      <c r="AET213" s="2"/>
      <c r="AEU213" s="2"/>
      <c r="AEV213" s="2"/>
      <c r="AEW213" s="2"/>
      <c r="AEX213" s="2"/>
      <c r="AEY213" s="2"/>
      <c r="AEZ213" s="2"/>
      <c r="AFA213" s="2"/>
      <c r="AFB213" s="2"/>
      <c r="AFC213" s="2"/>
      <c r="AFD213" s="2"/>
      <c r="AFE213" s="2"/>
      <c r="AFF213" s="2"/>
      <c r="AFG213" s="2"/>
      <c r="AFH213" s="2"/>
      <c r="AFI213" s="2"/>
      <c r="AFJ213" s="2"/>
      <c r="AFK213" s="2"/>
      <c r="AFL213" s="2"/>
      <c r="AFM213" s="2"/>
      <c r="AFN213" s="2"/>
      <c r="AFO213" s="2"/>
      <c r="AFP213" s="2"/>
      <c r="AFQ213" s="2"/>
      <c r="AFR213" s="2"/>
      <c r="AFS213" s="2"/>
      <c r="AFT213" s="2"/>
      <c r="AFU213" s="2"/>
      <c r="AFV213" s="2"/>
      <c r="AFW213" s="2"/>
      <c r="AFX213" s="2"/>
      <c r="AFY213" s="2"/>
      <c r="AFZ213" s="2"/>
      <c r="AGA213" s="2"/>
      <c r="AGB213" s="2"/>
      <c r="AGC213" s="2"/>
      <c r="AGD213" s="2"/>
      <c r="AGE213" s="2"/>
      <c r="AGF213" s="2"/>
      <c r="AGG213" s="2"/>
      <c r="AGH213" s="2"/>
      <c r="AGI213" s="2"/>
      <c r="AGJ213" s="2"/>
      <c r="AGK213" s="2"/>
      <c r="AGL213" s="2"/>
      <c r="AGM213" s="2"/>
      <c r="AGN213" s="2"/>
      <c r="AGO213" s="2"/>
      <c r="AGP213" s="2"/>
      <c r="AGQ213" s="2"/>
      <c r="AGR213" s="2"/>
      <c r="AGS213" s="2"/>
      <c r="AGT213" s="2"/>
      <c r="AGU213" s="2"/>
      <c r="AGV213" s="2"/>
      <c r="AGW213" s="2"/>
      <c r="AGX213" s="2"/>
      <c r="AGY213" s="2"/>
      <c r="AGZ213" s="2"/>
      <c r="AHA213" s="2"/>
      <c r="AHB213" s="2"/>
      <c r="AHC213" s="2"/>
      <c r="AHD213" s="2"/>
      <c r="AHE213" s="2"/>
      <c r="AHF213" s="2"/>
      <c r="AHG213" s="2"/>
      <c r="AHH213" s="2"/>
      <c r="AHI213" s="2"/>
      <c r="AHJ213" s="2"/>
      <c r="AHK213" s="2"/>
      <c r="AHL213" s="2"/>
      <c r="AHM213" s="2"/>
      <c r="AHN213" s="2"/>
      <c r="AHO213" s="2"/>
      <c r="AHP213" s="2"/>
      <c r="AHQ213" s="2"/>
      <c r="AHR213" s="2"/>
      <c r="AHS213" s="2"/>
      <c r="AHT213" s="2"/>
      <c r="AHU213" s="2"/>
      <c r="AHV213" s="2"/>
      <c r="AHW213" s="2"/>
      <c r="AHX213" s="2"/>
      <c r="AHY213" s="2"/>
      <c r="AHZ213" s="2"/>
      <c r="AIA213" s="2"/>
      <c r="AIB213" s="2"/>
      <c r="AIC213" s="2"/>
      <c r="AID213" s="2"/>
      <c r="AIE213" s="2"/>
      <c r="AIF213" s="2"/>
      <c r="AIG213" s="2"/>
      <c r="AIH213" s="2"/>
      <c r="AII213" s="2"/>
      <c r="AIJ213" s="2"/>
      <c r="AIK213" s="2"/>
      <c r="AIL213" s="2"/>
      <c r="AIM213" s="2"/>
      <c r="AIN213" s="2"/>
      <c r="AIO213" s="2"/>
      <c r="AIP213" s="2"/>
      <c r="AIQ213" s="2"/>
      <c r="AIR213" s="2"/>
      <c r="AIS213" s="2"/>
      <c r="AIT213" s="2"/>
      <c r="AIU213" s="2"/>
      <c r="AIV213" s="2"/>
      <c r="AIW213" s="2"/>
      <c r="AIX213" s="2"/>
      <c r="AIY213" s="2"/>
      <c r="AIZ213" s="2"/>
      <c r="AJA213" s="2"/>
      <c r="AJB213" s="2"/>
      <c r="AJC213" s="2"/>
      <c r="AJD213" s="2"/>
      <c r="AJE213" s="2"/>
      <c r="AJF213" s="2"/>
      <c r="AJG213" s="2"/>
      <c r="AJH213" s="2"/>
      <c r="AJI213" s="2"/>
      <c r="AJJ213" s="2"/>
      <c r="AJK213" s="2"/>
      <c r="AJL213" s="2"/>
      <c r="AJM213" s="2"/>
      <c r="AJN213" s="2"/>
      <c r="AJO213" s="2"/>
      <c r="AJP213" s="2"/>
      <c r="AJQ213" s="2"/>
      <c r="AJR213" s="2"/>
      <c r="AJS213" s="2"/>
      <c r="AJT213" s="2"/>
      <c r="AJU213" s="2"/>
      <c r="AJV213" s="2"/>
      <c r="AJW213" s="2"/>
      <c r="AJX213" s="2"/>
      <c r="AJY213" s="2"/>
      <c r="AJZ213" s="2"/>
      <c r="AKA213" s="2"/>
      <c r="AKB213" s="2"/>
      <c r="AKC213" s="2"/>
      <c r="AKD213" s="2"/>
      <c r="AKE213" s="2"/>
      <c r="AKF213" s="2"/>
      <c r="AKG213" s="2"/>
      <c r="AKH213" s="2"/>
      <c r="AKI213" s="2"/>
      <c r="AKJ213" s="2"/>
      <c r="AKK213" s="2"/>
      <c r="AKL213" s="2"/>
      <c r="AKM213" s="2"/>
      <c r="AKN213" s="2"/>
      <c r="AKO213" s="2"/>
      <c r="AKP213" s="2"/>
      <c r="AKQ213" s="2"/>
      <c r="AKR213" s="2"/>
      <c r="AKS213" s="2"/>
      <c r="AKT213" s="2"/>
      <c r="AKU213" s="2"/>
      <c r="AKV213" s="2"/>
      <c r="AKW213" s="2"/>
      <c r="AKX213" s="2"/>
      <c r="AKY213" s="2"/>
      <c r="AKZ213" s="2"/>
      <c r="ALA213" s="2"/>
      <c r="ALB213" s="2"/>
      <c r="ALC213" s="2"/>
      <c r="ALD213" s="2"/>
      <c r="ALE213" s="2"/>
      <c r="ALF213" s="2"/>
      <c r="ALG213" s="2"/>
      <c r="ALH213" s="2"/>
      <c r="ALI213" s="2"/>
      <c r="ALJ213" s="2"/>
      <c r="ALK213" s="2"/>
      <c r="ALL213" s="2"/>
      <c r="ALM213" s="2"/>
      <c r="ALN213" s="2"/>
      <c r="ALO213" s="2"/>
      <c r="ALP213" s="2"/>
      <c r="ALQ213" s="2"/>
      <c r="ALR213"/>
      <c r="ALS213"/>
      <c r="ALT213"/>
      <c r="ALU213"/>
      <c r="ALV213"/>
      <c r="ALW213"/>
      <c r="ALX213"/>
      <c r="ALY213"/>
      <c r="ALZ213"/>
    </row>
    <row r="214" spans="1:1014" s="6" customFormat="1">
      <c r="A214" s="33">
        <v>211</v>
      </c>
      <c r="B214" s="19" t="s">
        <v>170</v>
      </c>
      <c r="C214" s="20" t="s">
        <v>176</v>
      </c>
      <c r="D214" s="2">
        <v>7</v>
      </c>
      <c r="E214" s="2">
        <v>2</v>
      </c>
      <c r="F214" s="2"/>
      <c r="G214" s="2"/>
      <c r="H214" s="2"/>
      <c r="I214" s="2">
        <f t="shared" si="6"/>
        <v>9</v>
      </c>
      <c r="J214" s="2"/>
      <c r="K214" s="4">
        <v>15796</v>
      </c>
      <c r="L214" s="5">
        <f t="shared" si="7"/>
        <v>1755.1111111111111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  <c r="ADL214" s="2"/>
      <c r="ADM214" s="2"/>
      <c r="ADN214" s="2"/>
      <c r="ADO214" s="2"/>
      <c r="ADP214" s="2"/>
      <c r="ADQ214" s="2"/>
      <c r="ADR214" s="2"/>
      <c r="ADS214" s="2"/>
      <c r="ADT214" s="2"/>
      <c r="ADU214" s="2"/>
      <c r="ADV214" s="2"/>
      <c r="ADW214" s="2"/>
      <c r="ADX214" s="2"/>
      <c r="ADY214" s="2"/>
      <c r="ADZ214" s="2"/>
      <c r="AEA214" s="2"/>
      <c r="AEB214" s="2"/>
      <c r="AEC214" s="2"/>
      <c r="AED214" s="2"/>
      <c r="AEE214" s="2"/>
      <c r="AEF214" s="2"/>
      <c r="AEG214" s="2"/>
      <c r="AEH214" s="2"/>
      <c r="AEI214" s="2"/>
      <c r="AEJ214" s="2"/>
      <c r="AEK214" s="2"/>
      <c r="AEL214" s="2"/>
      <c r="AEM214" s="2"/>
      <c r="AEN214" s="2"/>
      <c r="AEO214" s="2"/>
      <c r="AEP214" s="2"/>
      <c r="AEQ214" s="2"/>
      <c r="AER214" s="2"/>
      <c r="AES214" s="2"/>
      <c r="AET214" s="2"/>
      <c r="AEU214" s="2"/>
      <c r="AEV214" s="2"/>
      <c r="AEW214" s="2"/>
      <c r="AEX214" s="2"/>
      <c r="AEY214" s="2"/>
      <c r="AEZ214" s="2"/>
      <c r="AFA214" s="2"/>
      <c r="AFB214" s="2"/>
      <c r="AFC214" s="2"/>
      <c r="AFD214" s="2"/>
      <c r="AFE214" s="2"/>
      <c r="AFF214" s="2"/>
      <c r="AFG214" s="2"/>
      <c r="AFH214" s="2"/>
      <c r="AFI214" s="2"/>
      <c r="AFJ214" s="2"/>
      <c r="AFK214" s="2"/>
      <c r="AFL214" s="2"/>
      <c r="AFM214" s="2"/>
      <c r="AFN214" s="2"/>
      <c r="AFO214" s="2"/>
      <c r="AFP214" s="2"/>
      <c r="AFQ214" s="2"/>
      <c r="AFR214" s="2"/>
      <c r="AFS214" s="2"/>
      <c r="AFT214" s="2"/>
      <c r="AFU214" s="2"/>
      <c r="AFV214" s="2"/>
      <c r="AFW214" s="2"/>
      <c r="AFX214" s="2"/>
      <c r="AFY214" s="2"/>
      <c r="AFZ214" s="2"/>
      <c r="AGA214" s="2"/>
      <c r="AGB214" s="2"/>
      <c r="AGC214" s="2"/>
      <c r="AGD214" s="2"/>
      <c r="AGE214" s="2"/>
      <c r="AGF214" s="2"/>
      <c r="AGG214" s="2"/>
      <c r="AGH214" s="2"/>
      <c r="AGI214" s="2"/>
      <c r="AGJ214" s="2"/>
      <c r="AGK214" s="2"/>
      <c r="AGL214" s="2"/>
      <c r="AGM214" s="2"/>
      <c r="AGN214" s="2"/>
      <c r="AGO214" s="2"/>
      <c r="AGP214" s="2"/>
      <c r="AGQ214" s="2"/>
      <c r="AGR214" s="2"/>
      <c r="AGS214" s="2"/>
      <c r="AGT214" s="2"/>
      <c r="AGU214" s="2"/>
      <c r="AGV214" s="2"/>
      <c r="AGW214" s="2"/>
      <c r="AGX214" s="2"/>
      <c r="AGY214" s="2"/>
      <c r="AGZ214" s="2"/>
      <c r="AHA214" s="2"/>
      <c r="AHB214" s="2"/>
      <c r="AHC214" s="2"/>
      <c r="AHD214" s="2"/>
      <c r="AHE214" s="2"/>
      <c r="AHF214" s="2"/>
      <c r="AHG214" s="2"/>
      <c r="AHH214" s="2"/>
      <c r="AHI214" s="2"/>
      <c r="AHJ214" s="2"/>
      <c r="AHK214" s="2"/>
      <c r="AHL214" s="2"/>
      <c r="AHM214" s="2"/>
      <c r="AHN214" s="2"/>
      <c r="AHO214" s="2"/>
      <c r="AHP214" s="2"/>
      <c r="AHQ214" s="2"/>
      <c r="AHR214" s="2"/>
      <c r="AHS214" s="2"/>
      <c r="AHT214" s="2"/>
      <c r="AHU214" s="2"/>
      <c r="AHV214" s="2"/>
      <c r="AHW214" s="2"/>
      <c r="AHX214" s="2"/>
      <c r="AHY214" s="2"/>
      <c r="AHZ214" s="2"/>
      <c r="AIA214" s="2"/>
      <c r="AIB214" s="2"/>
      <c r="AIC214" s="2"/>
      <c r="AID214" s="2"/>
      <c r="AIE214" s="2"/>
      <c r="AIF214" s="2"/>
      <c r="AIG214" s="2"/>
      <c r="AIH214" s="2"/>
      <c r="AII214" s="2"/>
      <c r="AIJ214" s="2"/>
      <c r="AIK214" s="2"/>
      <c r="AIL214" s="2"/>
      <c r="AIM214" s="2"/>
      <c r="AIN214" s="2"/>
      <c r="AIO214" s="2"/>
      <c r="AIP214" s="2"/>
      <c r="AIQ214" s="2"/>
      <c r="AIR214" s="2"/>
      <c r="AIS214" s="2"/>
      <c r="AIT214" s="2"/>
      <c r="AIU214" s="2"/>
      <c r="AIV214" s="2"/>
      <c r="AIW214" s="2"/>
      <c r="AIX214" s="2"/>
      <c r="AIY214" s="2"/>
      <c r="AIZ214" s="2"/>
      <c r="AJA214" s="2"/>
      <c r="AJB214" s="2"/>
      <c r="AJC214" s="2"/>
      <c r="AJD214" s="2"/>
      <c r="AJE214" s="2"/>
      <c r="AJF214" s="2"/>
      <c r="AJG214" s="2"/>
      <c r="AJH214" s="2"/>
      <c r="AJI214" s="2"/>
      <c r="AJJ214" s="2"/>
      <c r="AJK214" s="2"/>
      <c r="AJL214" s="2"/>
      <c r="AJM214" s="2"/>
      <c r="AJN214" s="2"/>
      <c r="AJO214" s="2"/>
      <c r="AJP214" s="2"/>
      <c r="AJQ214" s="2"/>
      <c r="AJR214" s="2"/>
      <c r="AJS214" s="2"/>
      <c r="AJT214" s="2"/>
      <c r="AJU214" s="2"/>
      <c r="AJV214" s="2"/>
      <c r="AJW214" s="2"/>
      <c r="AJX214" s="2"/>
      <c r="AJY214" s="2"/>
      <c r="AJZ214" s="2"/>
      <c r="AKA214" s="2"/>
      <c r="AKB214" s="2"/>
      <c r="AKC214" s="2"/>
      <c r="AKD214" s="2"/>
      <c r="AKE214" s="2"/>
      <c r="AKF214" s="2"/>
      <c r="AKG214" s="2"/>
      <c r="AKH214" s="2"/>
      <c r="AKI214" s="2"/>
      <c r="AKJ214" s="2"/>
      <c r="AKK214" s="2"/>
      <c r="AKL214" s="2"/>
      <c r="AKM214" s="2"/>
      <c r="AKN214" s="2"/>
      <c r="AKO214" s="2"/>
      <c r="AKP214" s="2"/>
      <c r="AKQ214" s="2"/>
      <c r="AKR214" s="2"/>
      <c r="AKS214" s="2"/>
      <c r="AKT214" s="2"/>
      <c r="AKU214" s="2"/>
      <c r="AKV214" s="2"/>
      <c r="AKW214" s="2"/>
      <c r="AKX214" s="2"/>
      <c r="AKY214" s="2"/>
      <c r="AKZ214" s="2"/>
      <c r="ALA214" s="2"/>
      <c r="ALB214" s="2"/>
      <c r="ALC214" s="2"/>
      <c r="ALD214" s="2"/>
      <c r="ALE214" s="2"/>
      <c r="ALF214" s="2"/>
      <c r="ALG214" s="2"/>
      <c r="ALH214" s="2"/>
      <c r="ALI214" s="2"/>
      <c r="ALJ214" s="2"/>
      <c r="ALK214" s="2"/>
      <c r="ALL214" s="2"/>
      <c r="ALM214" s="2"/>
      <c r="ALN214" s="2"/>
      <c r="ALO214" s="2"/>
      <c r="ALP214" s="2"/>
      <c r="ALQ214" s="2"/>
      <c r="ALR214"/>
      <c r="ALS214"/>
      <c r="ALT214"/>
      <c r="ALU214"/>
      <c r="ALV214"/>
      <c r="ALW214"/>
      <c r="ALX214"/>
      <c r="ALY214"/>
      <c r="ALZ214"/>
    </row>
    <row r="215" spans="1:1014" s="6" customFormat="1">
      <c r="A215" s="33">
        <v>212</v>
      </c>
      <c r="B215" s="19" t="s">
        <v>97</v>
      </c>
      <c r="C215" s="20" t="s">
        <v>113</v>
      </c>
      <c r="D215" s="2">
        <v>3</v>
      </c>
      <c r="E215" s="2">
        <v>2</v>
      </c>
      <c r="F215" s="2">
        <v>1</v>
      </c>
      <c r="G215" s="2">
        <v>3</v>
      </c>
      <c r="H215" s="2"/>
      <c r="I215" s="2">
        <f t="shared" si="6"/>
        <v>9</v>
      </c>
      <c r="J215" s="2"/>
      <c r="K215" s="4">
        <v>15638</v>
      </c>
      <c r="L215" s="5">
        <f t="shared" si="7"/>
        <v>1737.5555555555557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  <c r="ADL215" s="2"/>
      <c r="ADM215" s="2"/>
      <c r="ADN215" s="2"/>
      <c r="ADO215" s="2"/>
      <c r="ADP215" s="2"/>
      <c r="ADQ215" s="2"/>
      <c r="ADR215" s="2"/>
      <c r="ADS215" s="2"/>
      <c r="ADT215" s="2"/>
      <c r="ADU215" s="2"/>
      <c r="ADV215" s="2"/>
      <c r="ADW215" s="2"/>
      <c r="ADX215" s="2"/>
      <c r="ADY215" s="2"/>
      <c r="ADZ215" s="2"/>
      <c r="AEA215" s="2"/>
      <c r="AEB215" s="2"/>
      <c r="AEC215" s="2"/>
      <c r="AED215" s="2"/>
      <c r="AEE215" s="2"/>
      <c r="AEF215" s="2"/>
      <c r="AEG215" s="2"/>
      <c r="AEH215" s="2"/>
      <c r="AEI215" s="2"/>
      <c r="AEJ215" s="2"/>
      <c r="AEK215" s="2"/>
      <c r="AEL215" s="2"/>
      <c r="AEM215" s="2"/>
      <c r="AEN215" s="2"/>
      <c r="AEO215" s="2"/>
      <c r="AEP215" s="2"/>
      <c r="AEQ215" s="2"/>
      <c r="AER215" s="2"/>
      <c r="AES215" s="2"/>
      <c r="AET215" s="2"/>
      <c r="AEU215" s="2"/>
      <c r="AEV215" s="2"/>
      <c r="AEW215" s="2"/>
      <c r="AEX215" s="2"/>
      <c r="AEY215" s="2"/>
      <c r="AEZ215" s="2"/>
      <c r="AFA215" s="2"/>
      <c r="AFB215" s="2"/>
      <c r="AFC215" s="2"/>
      <c r="AFD215" s="2"/>
      <c r="AFE215" s="2"/>
      <c r="AFF215" s="2"/>
      <c r="AFG215" s="2"/>
      <c r="AFH215" s="2"/>
      <c r="AFI215" s="2"/>
      <c r="AFJ215" s="2"/>
      <c r="AFK215" s="2"/>
      <c r="AFL215" s="2"/>
      <c r="AFM215" s="2"/>
      <c r="AFN215" s="2"/>
      <c r="AFO215" s="2"/>
      <c r="AFP215" s="2"/>
      <c r="AFQ215" s="2"/>
      <c r="AFR215" s="2"/>
      <c r="AFS215" s="2"/>
      <c r="AFT215" s="2"/>
      <c r="AFU215" s="2"/>
      <c r="AFV215" s="2"/>
      <c r="AFW215" s="2"/>
      <c r="AFX215" s="2"/>
      <c r="AFY215" s="2"/>
      <c r="AFZ215" s="2"/>
      <c r="AGA215" s="2"/>
      <c r="AGB215" s="2"/>
      <c r="AGC215" s="2"/>
      <c r="AGD215" s="2"/>
      <c r="AGE215" s="2"/>
      <c r="AGF215" s="2"/>
      <c r="AGG215" s="2"/>
      <c r="AGH215" s="2"/>
      <c r="AGI215" s="2"/>
      <c r="AGJ215" s="2"/>
      <c r="AGK215" s="2"/>
      <c r="AGL215" s="2"/>
      <c r="AGM215" s="2"/>
      <c r="AGN215" s="2"/>
      <c r="AGO215" s="2"/>
      <c r="AGP215" s="2"/>
      <c r="AGQ215" s="2"/>
      <c r="AGR215" s="2"/>
      <c r="AGS215" s="2"/>
      <c r="AGT215" s="2"/>
      <c r="AGU215" s="2"/>
      <c r="AGV215" s="2"/>
      <c r="AGW215" s="2"/>
      <c r="AGX215" s="2"/>
      <c r="AGY215" s="2"/>
      <c r="AGZ215" s="2"/>
      <c r="AHA215" s="2"/>
      <c r="AHB215" s="2"/>
      <c r="AHC215" s="2"/>
      <c r="AHD215" s="2"/>
      <c r="AHE215" s="2"/>
      <c r="AHF215" s="2"/>
      <c r="AHG215" s="2"/>
      <c r="AHH215" s="2"/>
      <c r="AHI215" s="2"/>
      <c r="AHJ215" s="2"/>
      <c r="AHK215" s="2"/>
      <c r="AHL215" s="2"/>
      <c r="AHM215" s="2"/>
      <c r="AHN215" s="2"/>
      <c r="AHO215" s="2"/>
      <c r="AHP215" s="2"/>
      <c r="AHQ215" s="2"/>
      <c r="AHR215" s="2"/>
      <c r="AHS215" s="2"/>
      <c r="AHT215" s="2"/>
      <c r="AHU215" s="2"/>
      <c r="AHV215" s="2"/>
      <c r="AHW215" s="2"/>
      <c r="AHX215" s="2"/>
      <c r="AHY215" s="2"/>
      <c r="AHZ215" s="2"/>
      <c r="AIA215" s="2"/>
      <c r="AIB215" s="2"/>
      <c r="AIC215" s="2"/>
      <c r="AID215" s="2"/>
      <c r="AIE215" s="2"/>
      <c r="AIF215" s="2"/>
      <c r="AIG215" s="2"/>
      <c r="AIH215" s="2"/>
      <c r="AII215" s="2"/>
      <c r="AIJ215" s="2"/>
      <c r="AIK215" s="2"/>
      <c r="AIL215" s="2"/>
      <c r="AIM215" s="2"/>
      <c r="AIN215" s="2"/>
      <c r="AIO215" s="2"/>
      <c r="AIP215" s="2"/>
      <c r="AIQ215" s="2"/>
      <c r="AIR215" s="2"/>
      <c r="AIS215" s="2"/>
      <c r="AIT215" s="2"/>
      <c r="AIU215" s="2"/>
      <c r="AIV215" s="2"/>
      <c r="AIW215" s="2"/>
      <c r="AIX215" s="2"/>
      <c r="AIY215" s="2"/>
      <c r="AIZ215" s="2"/>
      <c r="AJA215" s="2"/>
      <c r="AJB215" s="2"/>
      <c r="AJC215" s="2"/>
      <c r="AJD215" s="2"/>
      <c r="AJE215" s="2"/>
      <c r="AJF215" s="2"/>
      <c r="AJG215" s="2"/>
      <c r="AJH215" s="2"/>
      <c r="AJI215" s="2"/>
      <c r="AJJ215" s="2"/>
      <c r="AJK215" s="2"/>
      <c r="AJL215" s="2"/>
      <c r="AJM215" s="2"/>
      <c r="AJN215" s="2"/>
      <c r="AJO215" s="2"/>
      <c r="AJP215" s="2"/>
      <c r="AJQ215" s="2"/>
      <c r="AJR215" s="2"/>
      <c r="AJS215" s="2"/>
      <c r="AJT215" s="2"/>
      <c r="AJU215" s="2"/>
      <c r="AJV215" s="2"/>
      <c r="AJW215" s="2"/>
      <c r="AJX215" s="2"/>
      <c r="AJY215" s="2"/>
      <c r="AJZ215" s="2"/>
      <c r="AKA215" s="2"/>
      <c r="AKB215" s="2"/>
      <c r="AKC215" s="2"/>
      <c r="AKD215" s="2"/>
      <c r="AKE215" s="2"/>
      <c r="AKF215" s="2"/>
      <c r="AKG215" s="2"/>
      <c r="AKH215" s="2"/>
      <c r="AKI215" s="2"/>
      <c r="AKJ215" s="2"/>
      <c r="AKK215" s="2"/>
      <c r="AKL215" s="2"/>
      <c r="AKM215" s="2"/>
      <c r="AKN215" s="2"/>
      <c r="AKO215" s="2"/>
      <c r="AKP215" s="2"/>
      <c r="AKQ215" s="2"/>
      <c r="AKR215" s="2"/>
      <c r="AKS215" s="2"/>
      <c r="AKT215" s="2"/>
      <c r="AKU215" s="2"/>
      <c r="AKV215" s="2"/>
      <c r="AKW215" s="2"/>
      <c r="AKX215" s="2"/>
      <c r="AKY215" s="2"/>
      <c r="AKZ215" s="2"/>
      <c r="ALA215" s="2"/>
      <c r="ALB215" s="2"/>
      <c r="ALC215" s="2"/>
      <c r="ALD215" s="2"/>
      <c r="ALE215" s="2"/>
      <c r="ALF215" s="2"/>
      <c r="ALG215" s="2"/>
      <c r="ALH215" s="2"/>
      <c r="ALI215" s="2"/>
      <c r="ALJ215" s="2"/>
      <c r="ALK215" s="2"/>
      <c r="ALL215" s="2"/>
      <c r="ALM215" s="2"/>
      <c r="ALN215" s="2"/>
      <c r="ALO215" s="2"/>
      <c r="ALP215" s="2"/>
      <c r="ALQ215" s="2"/>
      <c r="ALR215"/>
      <c r="ALS215"/>
      <c r="ALT215"/>
      <c r="ALU215"/>
      <c r="ALV215"/>
      <c r="ALW215"/>
      <c r="ALX215"/>
      <c r="ALY215"/>
      <c r="ALZ215"/>
    </row>
    <row r="216" spans="1:1014" s="6" customFormat="1">
      <c r="A216" s="33">
        <v>213</v>
      </c>
      <c r="B216" s="19" t="s">
        <v>79</v>
      </c>
      <c r="C216" s="20" t="s">
        <v>88</v>
      </c>
      <c r="D216" s="2">
        <v>5</v>
      </c>
      <c r="E216" s="2">
        <v>2</v>
      </c>
      <c r="F216" s="2">
        <v>2</v>
      </c>
      <c r="G216" s="2"/>
      <c r="H216" s="2"/>
      <c r="I216" s="2">
        <f t="shared" si="6"/>
        <v>9</v>
      </c>
      <c r="J216" s="2"/>
      <c r="K216" s="4">
        <v>12499</v>
      </c>
      <c r="L216" s="5">
        <f t="shared" si="7"/>
        <v>1388.7777777777778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  <c r="ADL216" s="2"/>
      <c r="ADM216" s="2"/>
      <c r="ADN216" s="2"/>
      <c r="ADO216" s="2"/>
      <c r="ADP216" s="2"/>
      <c r="ADQ216" s="2"/>
      <c r="ADR216" s="2"/>
      <c r="ADS216" s="2"/>
      <c r="ADT216" s="2"/>
      <c r="ADU216" s="2"/>
      <c r="ADV216" s="2"/>
      <c r="ADW216" s="2"/>
      <c r="ADX216" s="2"/>
      <c r="ADY216" s="2"/>
      <c r="ADZ216" s="2"/>
      <c r="AEA216" s="2"/>
      <c r="AEB216" s="2"/>
      <c r="AEC216" s="2"/>
      <c r="AED216" s="2"/>
      <c r="AEE216" s="2"/>
      <c r="AEF216" s="2"/>
      <c r="AEG216" s="2"/>
      <c r="AEH216" s="2"/>
      <c r="AEI216" s="2"/>
      <c r="AEJ216" s="2"/>
      <c r="AEK216" s="2"/>
      <c r="AEL216" s="2"/>
      <c r="AEM216" s="2"/>
      <c r="AEN216" s="2"/>
      <c r="AEO216" s="2"/>
      <c r="AEP216" s="2"/>
      <c r="AEQ216" s="2"/>
      <c r="AER216" s="2"/>
      <c r="AES216" s="2"/>
      <c r="AET216" s="2"/>
      <c r="AEU216" s="2"/>
      <c r="AEV216" s="2"/>
      <c r="AEW216" s="2"/>
      <c r="AEX216" s="2"/>
      <c r="AEY216" s="2"/>
      <c r="AEZ216" s="2"/>
      <c r="AFA216" s="2"/>
      <c r="AFB216" s="2"/>
      <c r="AFC216" s="2"/>
      <c r="AFD216" s="2"/>
      <c r="AFE216" s="2"/>
      <c r="AFF216" s="2"/>
      <c r="AFG216" s="2"/>
      <c r="AFH216" s="2"/>
      <c r="AFI216" s="2"/>
      <c r="AFJ216" s="2"/>
      <c r="AFK216" s="2"/>
      <c r="AFL216" s="2"/>
      <c r="AFM216" s="2"/>
      <c r="AFN216" s="2"/>
      <c r="AFO216" s="2"/>
      <c r="AFP216" s="2"/>
      <c r="AFQ216" s="2"/>
      <c r="AFR216" s="2"/>
      <c r="AFS216" s="2"/>
      <c r="AFT216" s="2"/>
      <c r="AFU216" s="2"/>
      <c r="AFV216" s="2"/>
      <c r="AFW216" s="2"/>
      <c r="AFX216" s="2"/>
      <c r="AFY216" s="2"/>
      <c r="AFZ216" s="2"/>
      <c r="AGA216" s="2"/>
      <c r="AGB216" s="2"/>
      <c r="AGC216" s="2"/>
      <c r="AGD216" s="2"/>
      <c r="AGE216" s="2"/>
      <c r="AGF216" s="2"/>
      <c r="AGG216" s="2"/>
      <c r="AGH216" s="2"/>
      <c r="AGI216" s="2"/>
      <c r="AGJ216" s="2"/>
      <c r="AGK216" s="2"/>
      <c r="AGL216" s="2"/>
      <c r="AGM216" s="2"/>
      <c r="AGN216" s="2"/>
      <c r="AGO216" s="2"/>
      <c r="AGP216" s="2"/>
      <c r="AGQ216" s="2"/>
      <c r="AGR216" s="2"/>
      <c r="AGS216" s="2"/>
      <c r="AGT216" s="2"/>
      <c r="AGU216" s="2"/>
      <c r="AGV216" s="2"/>
      <c r="AGW216" s="2"/>
      <c r="AGX216" s="2"/>
      <c r="AGY216" s="2"/>
      <c r="AGZ216" s="2"/>
      <c r="AHA216" s="2"/>
      <c r="AHB216" s="2"/>
      <c r="AHC216" s="2"/>
      <c r="AHD216" s="2"/>
      <c r="AHE216" s="2"/>
      <c r="AHF216" s="2"/>
      <c r="AHG216" s="2"/>
      <c r="AHH216" s="2"/>
      <c r="AHI216" s="2"/>
      <c r="AHJ216" s="2"/>
      <c r="AHK216" s="2"/>
      <c r="AHL216" s="2"/>
      <c r="AHM216" s="2"/>
      <c r="AHN216" s="2"/>
      <c r="AHO216" s="2"/>
      <c r="AHP216" s="2"/>
      <c r="AHQ216" s="2"/>
      <c r="AHR216" s="2"/>
      <c r="AHS216" s="2"/>
      <c r="AHT216" s="2"/>
      <c r="AHU216" s="2"/>
      <c r="AHV216" s="2"/>
      <c r="AHW216" s="2"/>
      <c r="AHX216" s="2"/>
      <c r="AHY216" s="2"/>
      <c r="AHZ216" s="2"/>
      <c r="AIA216" s="2"/>
      <c r="AIB216" s="2"/>
      <c r="AIC216" s="2"/>
      <c r="AID216" s="2"/>
      <c r="AIE216" s="2"/>
      <c r="AIF216" s="2"/>
      <c r="AIG216" s="2"/>
      <c r="AIH216" s="2"/>
      <c r="AII216" s="2"/>
      <c r="AIJ216" s="2"/>
      <c r="AIK216" s="2"/>
      <c r="AIL216" s="2"/>
      <c r="AIM216" s="2"/>
      <c r="AIN216" s="2"/>
      <c r="AIO216" s="2"/>
      <c r="AIP216" s="2"/>
      <c r="AIQ216" s="2"/>
      <c r="AIR216" s="2"/>
      <c r="AIS216" s="2"/>
      <c r="AIT216" s="2"/>
      <c r="AIU216" s="2"/>
      <c r="AIV216" s="2"/>
      <c r="AIW216" s="2"/>
      <c r="AIX216" s="2"/>
      <c r="AIY216" s="2"/>
      <c r="AIZ216" s="2"/>
      <c r="AJA216" s="2"/>
      <c r="AJB216" s="2"/>
      <c r="AJC216" s="2"/>
      <c r="AJD216" s="2"/>
      <c r="AJE216" s="2"/>
      <c r="AJF216" s="2"/>
      <c r="AJG216" s="2"/>
      <c r="AJH216" s="2"/>
      <c r="AJI216" s="2"/>
      <c r="AJJ216" s="2"/>
      <c r="AJK216" s="2"/>
      <c r="AJL216" s="2"/>
      <c r="AJM216" s="2"/>
      <c r="AJN216" s="2"/>
      <c r="AJO216" s="2"/>
      <c r="AJP216" s="2"/>
      <c r="AJQ216" s="2"/>
      <c r="AJR216" s="2"/>
      <c r="AJS216" s="2"/>
      <c r="AJT216" s="2"/>
      <c r="AJU216" s="2"/>
      <c r="AJV216" s="2"/>
      <c r="AJW216" s="2"/>
      <c r="AJX216" s="2"/>
      <c r="AJY216" s="2"/>
      <c r="AJZ216" s="2"/>
      <c r="AKA216" s="2"/>
      <c r="AKB216" s="2"/>
      <c r="AKC216" s="2"/>
      <c r="AKD216" s="2"/>
      <c r="AKE216" s="2"/>
      <c r="AKF216" s="2"/>
      <c r="AKG216" s="2"/>
      <c r="AKH216" s="2"/>
      <c r="AKI216" s="2"/>
      <c r="AKJ216" s="2"/>
      <c r="AKK216" s="2"/>
      <c r="AKL216" s="2"/>
      <c r="AKM216" s="2"/>
      <c r="AKN216" s="2"/>
      <c r="AKO216" s="2"/>
      <c r="AKP216" s="2"/>
      <c r="AKQ216" s="2"/>
      <c r="AKR216" s="2"/>
      <c r="AKS216" s="2"/>
      <c r="AKT216" s="2"/>
      <c r="AKU216" s="2"/>
      <c r="AKV216" s="2"/>
      <c r="AKW216" s="2"/>
      <c r="AKX216" s="2"/>
      <c r="AKY216" s="2"/>
      <c r="AKZ216" s="2"/>
      <c r="ALA216" s="2"/>
      <c r="ALB216" s="2"/>
      <c r="ALC216" s="2"/>
      <c r="ALD216" s="2"/>
      <c r="ALE216" s="2"/>
      <c r="ALF216" s="2"/>
      <c r="ALG216" s="2"/>
      <c r="ALH216" s="2"/>
      <c r="ALI216" s="2"/>
      <c r="ALJ216" s="2"/>
      <c r="ALK216" s="2"/>
      <c r="ALL216" s="2"/>
      <c r="ALM216" s="2"/>
      <c r="ALN216" s="2"/>
      <c r="ALO216" s="2"/>
      <c r="ALP216" s="2"/>
      <c r="ALQ216" s="2"/>
      <c r="ALR216"/>
      <c r="ALS216"/>
      <c r="ALT216"/>
      <c r="ALU216"/>
      <c r="ALV216"/>
      <c r="ALW216"/>
      <c r="ALX216"/>
      <c r="ALY216"/>
      <c r="ALZ216"/>
    </row>
    <row r="217" spans="1:1014" s="6" customFormat="1">
      <c r="A217" s="33">
        <v>214</v>
      </c>
      <c r="B217" s="19" t="s">
        <v>185</v>
      </c>
      <c r="C217" s="20" t="s">
        <v>197</v>
      </c>
      <c r="D217" s="2">
        <v>4</v>
      </c>
      <c r="E217" s="2">
        <v>1</v>
      </c>
      <c r="F217" s="2">
        <v>1</v>
      </c>
      <c r="G217" s="2">
        <v>2</v>
      </c>
      <c r="H217" s="2"/>
      <c r="I217" s="2">
        <f t="shared" si="6"/>
        <v>8</v>
      </c>
      <c r="J217" s="2"/>
      <c r="K217" s="4">
        <v>30824</v>
      </c>
      <c r="L217" s="5">
        <f t="shared" si="7"/>
        <v>3853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  <c r="ADL217" s="2"/>
      <c r="ADM217" s="2"/>
      <c r="ADN217" s="2"/>
      <c r="ADO217" s="2"/>
      <c r="ADP217" s="2"/>
      <c r="ADQ217" s="2"/>
      <c r="ADR217" s="2"/>
      <c r="ADS217" s="2"/>
      <c r="ADT217" s="2"/>
      <c r="ADU217" s="2"/>
      <c r="ADV217" s="2"/>
      <c r="ADW217" s="2"/>
      <c r="ADX217" s="2"/>
      <c r="ADY217" s="2"/>
      <c r="ADZ217" s="2"/>
      <c r="AEA217" s="2"/>
      <c r="AEB217" s="2"/>
      <c r="AEC217" s="2"/>
      <c r="AED217" s="2"/>
      <c r="AEE217" s="2"/>
      <c r="AEF217" s="2"/>
      <c r="AEG217" s="2"/>
      <c r="AEH217" s="2"/>
      <c r="AEI217" s="2"/>
      <c r="AEJ217" s="2"/>
      <c r="AEK217" s="2"/>
      <c r="AEL217" s="2"/>
      <c r="AEM217" s="2"/>
      <c r="AEN217" s="2"/>
      <c r="AEO217" s="2"/>
      <c r="AEP217" s="2"/>
      <c r="AEQ217" s="2"/>
      <c r="AER217" s="2"/>
      <c r="AES217" s="2"/>
      <c r="AET217" s="2"/>
      <c r="AEU217" s="2"/>
      <c r="AEV217" s="2"/>
      <c r="AEW217" s="2"/>
      <c r="AEX217" s="2"/>
      <c r="AEY217" s="2"/>
      <c r="AEZ217" s="2"/>
      <c r="AFA217" s="2"/>
      <c r="AFB217" s="2"/>
      <c r="AFC217" s="2"/>
      <c r="AFD217" s="2"/>
      <c r="AFE217" s="2"/>
      <c r="AFF217" s="2"/>
      <c r="AFG217" s="2"/>
      <c r="AFH217" s="2"/>
      <c r="AFI217" s="2"/>
      <c r="AFJ217" s="2"/>
      <c r="AFK217" s="2"/>
      <c r="AFL217" s="2"/>
      <c r="AFM217" s="2"/>
      <c r="AFN217" s="2"/>
      <c r="AFO217" s="2"/>
      <c r="AFP217" s="2"/>
      <c r="AFQ217" s="2"/>
      <c r="AFR217" s="2"/>
      <c r="AFS217" s="2"/>
      <c r="AFT217" s="2"/>
      <c r="AFU217" s="2"/>
      <c r="AFV217" s="2"/>
      <c r="AFW217" s="2"/>
      <c r="AFX217" s="2"/>
      <c r="AFY217" s="2"/>
      <c r="AFZ217" s="2"/>
      <c r="AGA217" s="2"/>
      <c r="AGB217" s="2"/>
      <c r="AGC217" s="2"/>
      <c r="AGD217" s="2"/>
      <c r="AGE217" s="2"/>
      <c r="AGF217" s="2"/>
      <c r="AGG217" s="2"/>
      <c r="AGH217" s="2"/>
      <c r="AGI217" s="2"/>
      <c r="AGJ217" s="2"/>
      <c r="AGK217" s="2"/>
      <c r="AGL217" s="2"/>
      <c r="AGM217" s="2"/>
      <c r="AGN217" s="2"/>
      <c r="AGO217" s="2"/>
      <c r="AGP217" s="2"/>
      <c r="AGQ217" s="2"/>
      <c r="AGR217" s="2"/>
      <c r="AGS217" s="2"/>
      <c r="AGT217" s="2"/>
      <c r="AGU217" s="2"/>
      <c r="AGV217" s="2"/>
      <c r="AGW217" s="2"/>
      <c r="AGX217" s="2"/>
      <c r="AGY217" s="2"/>
      <c r="AGZ217" s="2"/>
      <c r="AHA217" s="2"/>
      <c r="AHB217" s="2"/>
      <c r="AHC217" s="2"/>
      <c r="AHD217" s="2"/>
      <c r="AHE217" s="2"/>
      <c r="AHF217" s="2"/>
      <c r="AHG217" s="2"/>
      <c r="AHH217" s="2"/>
      <c r="AHI217" s="2"/>
      <c r="AHJ217" s="2"/>
      <c r="AHK217" s="2"/>
      <c r="AHL217" s="2"/>
      <c r="AHM217" s="2"/>
      <c r="AHN217" s="2"/>
      <c r="AHO217" s="2"/>
      <c r="AHP217" s="2"/>
      <c r="AHQ217" s="2"/>
      <c r="AHR217" s="2"/>
      <c r="AHS217" s="2"/>
      <c r="AHT217" s="2"/>
      <c r="AHU217" s="2"/>
      <c r="AHV217" s="2"/>
      <c r="AHW217" s="2"/>
      <c r="AHX217" s="2"/>
      <c r="AHY217" s="2"/>
      <c r="AHZ217" s="2"/>
      <c r="AIA217" s="2"/>
      <c r="AIB217" s="2"/>
      <c r="AIC217" s="2"/>
      <c r="AID217" s="2"/>
      <c r="AIE217" s="2"/>
      <c r="AIF217" s="2"/>
      <c r="AIG217" s="2"/>
      <c r="AIH217" s="2"/>
      <c r="AII217" s="2"/>
      <c r="AIJ217" s="2"/>
      <c r="AIK217" s="2"/>
      <c r="AIL217" s="2"/>
      <c r="AIM217" s="2"/>
      <c r="AIN217" s="2"/>
      <c r="AIO217" s="2"/>
      <c r="AIP217" s="2"/>
      <c r="AIQ217" s="2"/>
      <c r="AIR217" s="2"/>
      <c r="AIS217" s="2"/>
      <c r="AIT217" s="2"/>
      <c r="AIU217" s="2"/>
      <c r="AIV217" s="2"/>
      <c r="AIW217" s="2"/>
      <c r="AIX217" s="2"/>
      <c r="AIY217" s="2"/>
      <c r="AIZ217" s="2"/>
      <c r="AJA217" s="2"/>
      <c r="AJB217" s="2"/>
      <c r="AJC217" s="2"/>
      <c r="AJD217" s="2"/>
      <c r="AJE217" s="2"/>
      <c r="AJF217" s="2"/>
      <c r="AJG217" s="2"/>
      <c r="AJH217" s="2"/>
      <c r="AJI217" s="2"/>
      <c r="AJJ217" s="2"/>
      <c r="AJK217" s="2"/>
      <c r="AJL217" s="2"/>
      <c r="AJM217" s="2"/>
      <c r="AJN217" s="2"/>
      <c r="AJO217" s="2"/>
      <c r="AJP217" s="2"/>
      <c r="AJQ217" s="2"/>
      <c r="AJR217" s="2"/>
      <c r="AJS217" s="2"/>
      <c r="AJT217" s="2"/>
      <c r="AJU217" s="2"/>
      <c r="AJV217" s="2"/>
      <c r="AJW217" s="2"/>
      <c r="AJX217" s="2"/>
      <c r="AJY217" s="2"/>
      <c r="AJZ217" s="2"/>
      <c r="AKA217" s="2"/>
      <c r="AKB217" s="2"/>
      <c r="AKC217" s="2"/>
      <c r="AKD217" s="2"/>
      <c r="AKE217" s="2"/>
      <c r="AKF217" s="2"/>
      <c r="AKG217" s="2"/>
      <c r="AKH217" s="2"/>
      <c r="AKI217" s="2"/>
      <c r="AKJ217" s="2"/>
      <c r="AKK217" s="2"/>
      <c r="AKL217" s="2"/>
      <c r="AKM217" s="2"/>
      <c r="AKN217" s="2"/>
      <c r="AKO217" s="2"/>
      <c r="AKP217" s="2"/>
      <c r="AKQ217" s="2"/>
      <c r="AKR217" s="2"/>
      <c r="AKS217" s="2"/>
      <c r="AKT217" s="2"/>
      <c r="AKU217" s="2"/>
      <c r="AKV217" s="2"/>
      <c r="AKW217" s="2"/>
      <c r="AKX217" s="2"/>
      <c r="AKY217" s="2"/>
      <c r="AKZ217" s="2"/>
      <c r="ALA217" s="2"/>
      <c r="ALB217" s="2"/>
      <c r="ALC217" s="2"/>
      <c r="ALD217" s="2"/>
      <c r="ALE217" s="2"/>
      <c r="ALF217" s="2"/>
      <c r="ALG217" s="2"/>
      <c r="ALH217" s="2"/>
      <c r="ALI217" s="2"/>
      <c r="ALJ217" s="2"/>
      <c r="ALK217" s="2"/>
      <c r="ALL217" s="2"/>
      <c r="ALM217" s="2"/>
      <c r="ALN217" s="2"/>
      <c r="ALO217" s="2"/>
      <c r="ALP217" s="2"/>
      <c r="ALQ217" s="2"/>
      <c r="ALR217"/>
      <c r="ALS217"/>
      <c r="ALT217"/>
      <c r="ALU217"/>
      <c r="ALV217"/>
      <c r="ALW217"/>
      <c r="ALX217"/>
      <c r="ALY217"/>
      <c r="ALZ217"/>
    </row>
    <row r="218" spans="1:1014" s="6" customFormat="1">
      <c r="A218" s="33">
        <v>215</v>
      </c>
      <c r="B218" s="19" t="s">
        <v>185</v>
      </c>
      <c r="C218" s="20" t="s">
        <v>198</v>
      </c>
      <c r="D218" s="2">
        <v>5</v>
      </c>
      <c r="E218" s="2">
        <v>1</v>
      </c>
      <c r="F218" s="2"/>
      <c r="G218" s="2">
        <v>2</v>
      </c>
      <c r="H218" s="2"/>
      <c r="I218" s="2">
        <f t="shared" si="6"/>
        <v>8</v>
      </c>
      <c r="J218" s="2"/>
      <c r="K218" s="4">
        <v>28243</v>
      </c>
      <c r="L218" s="5">
        <f t="shared" si="7"/>
        <v>3530.375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  <c r="ADM218" s="2"/>
      <c r="ADN218" s="2"/>
      <c r="ADO218" s="2"/>
      <c r="ADP218" s="2"/>
      <c r="ADQ218" s="2"/>
      <c r="ADR218" s="2"/>
      <c r="ADS218" s="2"/>
      <c r="ADT218" s="2"/>
      <c r="ADU218" s="2"/>
      <c r="ADV218" s="2"/>
      <c r="ADW218" s="2"/>
      <c r="ADX218" s="2"/>
      <c r="ADY218" s="2"/>
      <c r="ADZ218" s="2"/>
      <c r="AEA218" s="2"/>
      <c r="AEB218" s="2"/>
      <c r="AEC218" s="2"/>
      <c r="AED218" s="2"/>
      <c r="AEE218" s="2"/>
      <c r="AEF218" s="2"/>
      <c r="AEG218" s="2"/>
      <c r="AEH218" s="2"/>
      <c r="AEI218" s="2"/>
      <c r="AEJ218" s="2"/>
      <c r="AEK218" s="2"/>
      <c r="AEL218" s="2"/>
      <c r="AEM218" s="2"/>
      <c r="AEN218" s="2"/>
      <c r="AEO218" s="2"/>
      <c r="AEP218" s="2"/>
      <c r="AEQ218" s="2"/>
      <c r="AER218" s="2"/>
      <c r="AES218" s="2"/>
      <c r="AET218" s="2"/>
      <c r="AEU218" s="2"/>
      <c r="AEV218" s="2"/>
      <c r="AEW218" s="2"/>
      <c r="AEX218" s="2"/>
      <c r="AEY218" s="2"/>
      <c r="AEZ218" s="2"/>
      <c r="AFA218" s="2"/>
      <c r="AFB218" s="2"/>
      <c r="AFC218" s="2"/>
      <c r="AFD218" s="2"/>
      <c r="AFE218" s="2"/>
      <c r="AFF218" s="2"/>
      <c r="AFG218" s="2"/>
      <c r="AFH218" s="2"/>
      <c r="AFI218" s="2"/>
      <c r="AFJ218" s="2"/>
      <c r="AFK218" s="2"/>
      <c r="AFL218" s="2"/>
      <c r="AFM218" s="2"/>
      <c r="AFN218" s="2"/>
      <c r="AFO218" s="2"/>
      <c r="AFP218" s="2"/>
      <c r="AFQ218" s="2"/>
      <c r="AFR218" s="2"/>
      <c r="AFS218" s="2"/>
      <c r="AFT218" s="2"/>
      <c r="AFU218" s="2"/>
      <c r="AFV218" s="2"/>
      <c r="AFW218" s="2"/>
      <c r="AFX218" s="2"/>
      <c r="AFY218" s="2"/>
      <c r="AFZ218" s="2"/>
      <c r="AGA218" s="2"/>
      <c r="AGB218" s="2"/>
      <c r="AGC218" s="2"/>
      <c r="AGD218" s="2"/>
      <c r="AGE218" s="2"/>
      <c r="AGF218" s="2"/>
      <c r="AGG218" s="2"/>
      <c r="AGH218" s="2"/>
      <c r="AGI218" s="2"/>
      <c r="AGJ218" s="2"/>
      <c r="AGK218" s="2"/>
      <c r="AGL218" s="2"/>
      <c r="AGM218" s="2"/>
      <c r="AGN218" s="2"/>
      <c r="AGO218" s="2"/>
      <c r="AGP218" s="2"/>
      <c r="AGQ218" s="2"/>
      <c r="AGR218" s="2"/>
      <c r="AGS218" s="2"/>
      <c r="AGT218" s="2"/>
      <c r="AGU218" s="2"/>
      <c r="AGV218" s="2"/>
      <c r="AGW218" s="2"/>
      <c r="AGX218" s="2"/>
      <c r="AGY218" s="2"/>
      <c r="AGZ218" s="2"/>
      <c r="AHA218" s="2"/>
      <c r="AHB218" s="2"/>
      <c r="AHC218" s="2"/>
      <c r="AHD218" s="2"/>
      <c r="AHE218" s="2"/>
      <c r="AHF218" s="2"/>
      <c r="AHG218" s="2"/>
      <c r="AHH218" s="2"/>
      <c r="AHI218" s="2"/>
      <c r="AHJ218" s="2"/>
      <c r="AHK218" s="2"/>
      <c r="AHL218" s="2"/>
      <c r="AHM218" s="2"/>
      <c r="AHN218" s="2"/>
      <c r="AHO218" s="2"/>
      <c r="AHP218" s="2"/>
      <c r="AHQ218" s="2"/>
      <c r="AHR218" s="2"/>
      <c r="AHS218" s="2"/>
      <c r="AHT218" s="2"/>
      <c r="AHU218" s="2"/>
      <c r="AHV218" s="2"/>
      <c r="AHW218" s="2"/>
      <c r="AHX218" s="2"/>
      <c r="AHY218" s="2"/>
      <c r="AHZ218" s="2"/>
      <c r="AIA218" s="2"/>
      <c r="AIB218" s="2"/>
      <c r="AIC218" s="2"/>
      <c r="AID218" s="2"/>
      <c r="AIE218" s="2"/>
      <c r="AIF218" s="2"/>
      <c r="AIG218" s="2"/>
      <c r="AIH218" s="2"/>
      <c r="AII218" s="2"/>
      <c r="AIJ218" s="2"/>
      <c r="AIK218" s="2"/>
      <c r="AIL218" s="2"/>
      <c r="AIM218" s="2"/>
      <c r="AIN218" s="2"/>
      <c r="AIO218" s="2"/>
      <c r="AIP218" s="2"/>
      <c r="AIQ218" s="2"/>
      <c r="AIR218" s="2"/>
      <c r="AIS218" s="2"/>
      <c r="AIT218" s="2"/>
      <c r="AIU218" s="2"/>
      <c r="AIV218" s="2"/>
      <c r="AIW218" s="2"/>
      <c r="AIX218" s="2"/>
      <c r="AIY218" s="2"/>
      <c r="AIZ218" s="2"/>
      <c r="AJA218" s="2"/>
      <c r="AJB218" s="2"/>
      <c r="AJC218" s="2"/>
      <c r="AJD218" s="2"/>
      <c r="AJE218" s="2"/>
      <c r="AJF218" s="2"/>
      <c r="AJG218" s="2"/>
      <c r="AJH218" s="2"/>
      <c r="AJI218" s="2"/>
      <c r="AJJ218" s="2"/>
      <c r="AJK218" s="2"/>
      <c r="AJL218" s="2"/>
      <c r="AJM218" s="2"/>
      <c r="AJN218" s="2"/>
      <c r="AJO218" s="2"/>
      <c r="AJP218" s="2"/>
      <c r="AJQ218" s="2"/>
      <c r="AJR218" s="2"/>
      <c r="AJS218" s="2"/>
      <c r="AJT218" s="2"/>
      <c r="AJU218" s="2"/>
      <c r="AJV218" s="2"/>
      <c r="AJW218" s="2"/>
      <c r="AJX218" s="2"/>
      <c r="AJY218" s="2"/>
      <c r="AJZ218" s="2"/>
      <c r="AKA218" s="2"/>
      <c r="AKB218" s="2"/>
      <c r="AKC218" s="2"/>
      <c r="AKD218" s="2"/>
      <c r="AKE218" s="2"/>
      <c r="AKF218" s="2"/>
      <c r="AKG218" s="2"/>
      <c r="AKH218" s="2"/>
      <c r="AKI218" s="2"/>
      <c r="AKJ218" s="2"/>
      <c r="AKK218" s="2"/>
      <c r="AKL218" s="2"/>
      <c r="AKM218" s="2"/>
      <c r="AKN218" s="2"/>
      <c r="AKO218" s="2"/>
      <c r="AKP218" s="2"/>
      <c r="AKQ218" s="2"/>
      <c r="AKR218" s="2"/>
      <c r="AKS218" s="2"/>
      <c r="AKT218" s="2"/>
      <c r="AKU218" s="2"/>
      <c r="AKV218" s="2"/>
      <c r="AKW218" s="2"/>
      <c r="AKX218" s="2"/>
      <c r="AKY218" s="2"/>
      <c r="AKZ218" s="2"/>
      <c r="ALA218" s="2"/>
      <c r="ALB218" s="2"/>
      <c r="ALC218" s="2"/>
      <c r="ALD218" s="2"/>
      <c r="ALE218" s="2"/>
      <c r="ALF218" s="2"/>
      <c r="ALG218" s="2"/>
      <c r="ALH218" s="2"/>
      <c r="ALI218" s="2"/>
      <c r="ALJ218" s="2"/>
      <c r="ALK218" s="2"/>
      <c r="ALL218" s="2"/>
      <c r="ALM218" s="2"/>
      <c r="ALN218" s="2"/>
      <c r="ALO218" s="2"/>
      <c r="ALP218" s="2"/>
      <c r="ALQ218" s="2"/>
      <c r="ALR218"/>
      <c r="ALS218"/>
      <c r="ALT218"/>
      <c r="ALU218"/>
      <c r="ALV218"/>
      <c r="ALW218"/>
      <c r="ALX218"/>
      <c r="ALY218"/>
      <c r="ALZ218"/>
    </row>
    <row r="219" spans="1:1014" s="6" customFormat="1">
      <c r="A219" s="33">
        <v>216</v>
      </c>
      <c r="B219" s="19" t="s">
        <v>260</v>
      </c>
      <c r="C219" s="20" t="s">
        <v>266</v>
      </c>
      <c r="D219" s="2">
        <v>6</v>
      </c>
      <c r="E219" s="2">
        <v>1</v>
      </c>
      <c r="F219" s="2"/>
      <c r="G219" s="2">
        <v>1</v>
      </c>
      <c r="H219" s="2"/>
      <c r="I219" s="2">
        <f t="shared" si="6"/>
        <v>8</v>
      </c>
      <c r="J219" s="2"/>
      <c r="K219" s="4">
        <v>27714</v>
      </c>
      <c r="L219" s="5">
        <f t="shared" si="7"/>
        <v>3464.25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  <c r="ADL219" s="2"/>
      <c r="ADM219" s="2"/>
      <c r="ADN219" s="2"/>
      <c r="ADO219" s="2"/>
      <c r="ADP219" s="2"/>
      <c r="ADQ219" s="2"/>
      <c r="ADR219" s="2"/>
      <c r="ADS219" s="2"/>
      <c r="ADT219" s="2"/>
      <c r="ADU219" s="2"/>
      <c r="ADV219" s="2"/>
      <c r="ADW219" s="2"/>
      <c r="ADX219" s="2"/>
      <c r="ADY219" s="2"/>
      <c r="ADZ219" s="2"/>
      <c r="AEA219" s="2"/>
      <c r="AEB219" s="2"/>
      <c r="AEC219" s="2"/>
      <c r="AED219" s="2"/>
      <c r="AEE219" s="2"/>
      <c r="AEF219" s="2"/>
      <c r="AEG219" s="2"/>
      <c r="AEH219" s="2"/>
      <c r="AEI219" s="2"/>
      <c r="AEJ219" s="2"/>
      <c r="AEK219" s="2"/>
      <c r="AEL219" s="2"/>
      <c r="AEM219" s="2"/>
      <c r="AEN219" s="2"/>
      <c r="AEO219" s="2"/>
      <c r="AEP219" s="2"/>
      <c r="AEQ219" s="2"/>
      <c r="AER219" s="2"/>
      <c r="AES219" s="2"/>
      <c r="AET219" s="2"/>
      <c r="AEU219" s="2"/>
      <c r="AEV219" s="2"/>
      <c r="AEW219" s="2"/>
      <c r="AEX219" s="2"/>
      <c r="AEY219" s="2"/>
      <c r="AEZ219" s="2"/>
      <c r="AFA219" s="2"/>
      <c r="AFB219" s="2"/>
      <c r="AFC219" s="2"/>
      <c r="AFD219" s="2"/>
      <c r="AFE219" s="2"/>
      <c r="AFF219" s="2"/>
      <c r="AFG219" s="2"/>
      <c r="AFH219" s="2"/>
      <c r="AFI219" s="2"/>
      <c r="AFJ219" s="2"/>
      <c r="AFK219" s="2"/>
      <c r="AFL219" s="2"/>
      <c r="AFM219" s="2"/>
      <c r="AFN219" s="2"/>
      <c r="AFO219" s="2"/>
      <c r="AFP219" s="2"/>
      <c r="AFQ219" s="2"/>
      <c r="AFR219" s="2"/>
      <c r="AFS219" s="2"/>
      <c r="AFT219" s="2"/>
      <c r="AFU219" s="2"/>
      <c r="AFV219" s="2"/>
      <c r="AFW219" s="2"/>
      <c r="AFX219" s="2"/>
      <c r="AFY219" s="2"/>
      <c r="AFZ219" s="2"/>
      <c r="AGA219" s="2"/>
      <c r="AGB219" s="2"/>
      <c r="AGC219" s="2"/>
      <c r="AGD219" s="2"/>
      <c r="AGE219" s="2"/>
      <c r="AGF219" s="2"/>
      <c r="AGG219" s="2"/>
      <c r="AGH219" s="2"/>
      <c r="AGI219" s="2"/>
      <c r="AGJ219" s="2"/>
      <c r="AGK219" s="2"/>
      <c r="AGL219" s="2"/>
      <c r="AGM219" s="2"/>
      <c r="AGN219" s="2"/>
      <c r="AGO219" s="2"/>
      <c r="AGP219" s="2"/>
      <c r="AGQ219" s="2"/>
      <c r="AGR219" s="2"/>
      <c r="AGS219" s="2"/>
      <c r="AGT219" s="2"/>
      <c r="AGU219" s="2"/>
      <c r="AGV219" s="2"/>
      <c r="AGW219" s="2"/>
      <c r="AGX219" s="2"/>
      <c r="AGY219" s="2"/>
      <c r="AGZ219" s="2"/>
      <c r="AHA219" s="2"/>
      <c r="AHB219" s="2"/>
      <c r="AHC219" s="2"/>
      <c r="AHD219" s="2"/>
      <c r="AHE219" s="2"/>
      <c r="AHF219" s="2"/>
      <c r="AHG219" s="2"/>
      <c r="AHH219" s="2"/>
      <c r="AHI219" s="2"/>
      <c r="AHJ219" s="2"/>
      <c r="AHK219" s="2"/>
      <c r="AHL219" s="2"/>
      <c r="AHM219" s="2"/>
      <c r="AHN219" s="2"/>
      <c r="AHO219" s="2"/>
      <c r="AHP219" s="2"/>
      <c r="AHQ219" s="2"/>
      <c r="AHR219" s="2"/>
      <c r="AHS219" s="2"/>
      <c r="AHT219" s="2"/>
      <c r="AHU219" s="2"/>
      <c r="AHV219" s="2"/>
      <c r="AHW219" s="2"/>
      <c r="AHX219" s="2"/>
      <c r="AHY219" s="2"/>
      <c r="AHZ219" s="2"/>
      <c r="AIA219" s="2"/>
      <c r="AIB219" s="2"/>
      <c r="AIC219" s="2"/>
      <c r="AID219" s="2"/>
      <c r="AIE219" s="2"/>
      <c r="AIF219" s="2"/>
      <c r="AIG219" s="2"/>
      <c r="AIH219" s="2"/>
      <c r="AII219" s="2"/>
      <c r="AIJ219" s="2"/>
      <c r="AIK219" s="2"/>
      <c r="AIL219" s="2"/>
      <c r="AIM219" s="2"/>
      <c r="AIN219" s="2"/>
      <c r="AIO219" s="2"/>
      <c r="AIP219" s="2"/>
      <c r="AIQ219" s="2"/>
      <c r="AIR219" s="2"/>
      <c r="AIS219" s="2"/>
      <c r="AIT219" s="2"/>
      <c r="AIU219" s="2"/>
      <c r="AIV219" s="2"/>
      <c r="AIW219" s="2"/>
      <c r="AIX219" s="2"/>
      <c r="AIY219" s="2"/>
      <c r="AIZ219" s="2"/>
      <c r="AJA219" s="2"/>
      <c r="AJB219" s="2"/>
      <c r="AJC219" s="2"/>
      <c r="AJD219" s="2"/>
      <c r="AJE219" s="2"/>
      <c r="AJF219" s="2"/>
      <c r="AJG219" s="2"/>
      <c r="AJH219" s="2"/>
      <c r="AJI219" s="2"/>
      <c r="AJJ219" s="2"/>
      <c r="AJK219" s="2"/>
      <c r="AJL219" s="2"/>
      <c r="AJM219" s="2"/>
      <c r="AJN219" s="2"/>
      <c r="AJO219" s="2"/>
      <c r="AJP219" s="2"/>
      <c r="AJQ219" s="2"/>
      <c r="AJR219" s="2"/>
      <c r="AJS219" s="2"/>
      <c r="AJT219" s="2"/>
      <c r="AJU219" s="2"/>
      <c r="AJV219" s="2"/>
      <c r="AJW219" s="2"/>
      <c r="AJX219" s="2"/>
      <c r="AJY219" s="2"/>
      <c r="AJZ219" s="2"/>
      <c r="AKA219" s="2"/>
      <c r="AKB219" s="2"/>
      <c r="AKC219" s="2"/>
      <c r="AKD219" s="2"/>
      <c r="AKE219" s="2"/>
      <c r="AKF219" s="2"/>
      <c r="AKG219" s="2"/>
      <c r="AKH219" s="2"/>
      <c r="AKI219" s="2"/>
      <c r="AKJ219" s="2"/>
      <c r="AKK219" s="2"/>
      <c r="AKL219" s="2"/>
      <c r="AKM219" s="2"/>
      <c r="AKN219" s="2"/>
      <c r="AKO219" s="2"/>
      <c r="AKP219" s="2"/>
      <c r="AKQ219" s="2"/>
      <c r="AKR219" s="2"/>
      <c r="AKS219" s="2"/>
      <c r="AKT219" s="2"/>
      <c r="AKU219" s="2"/>
      <c r="AKV219" s="2"/>
      <c r="AKW219" s="2"/>
      <c r="AKX219" s="2"/>
      <c r="AKY219" s="2"/>
      <c r="AKZ219" s="2"/>
      <c r="ALA219" s="2"/>
      <c r="ALB219" s="2"/>
      <c r="ALC219" s="2"/>
      <c r="ALD219" s="2"/>
      <c r="ALE219" s="2"/>
      <c r="ALF219" s="2"/>
      <c r="ALG219" s="2"/>
      <c r="ALH219" s="2"/>
      <c r="ALI219" s="2"/>
      <c r="ALJ219" s="2"/>
      <c r="ALK219" s="2"/>
      <c r="ALL219" s="2"/>
      <c r="ALM219" s="2"/>
      <c r="ALN219" s="2"/>
      <c r="ALO219" s="2"/>
      <c r="ALP219" s="2"/>
      <c r="ALQ219" s="2"/>
      <c r="ALR219"/>
      <c r="ALS219"/>
      <c r="ALT219"/>
      <c r="ALU219"/>
      <c r="ALV219"/>
      <c r="ALW219"/>
      <c r="ALX219"/>
      <c r="ALY219"/>
      <c r="ALZ219"/>
    </row>
    <row r="220" spans="1:1014" s="6" customFormat="1">
      <c r="A220" s="33">
        <v>217</v>
      </c>
      <c r="B220" s="19" t="s">
        <v>299</v>
      </c>
      <c r="C220" s="20" t="s">
        <v>305</v>
      </c>
      <c r="D220" s="2">
        <v>2</v>
      </c>
      <c r="E220" s="2">
        <v>4</v>
      </c>
      <c r="F220" s="2">
        <v>1</v>
      </c>
      <c r="G220" s="2">
        <v>1</v>
      </c>
      <c r="H220" s="2"/>
      <c r="I220" s="2">
        <f t="shared" si="6"/>
        <v>8</v>
      </c>
      <c r="J220" s="2"/>
      <c r="K220" s="4">
        <v>24950</v>
      </c>
      <c r="L220" s="5">
        <f t="shared" si="7"/>
        <v>3118.75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  <c r="ADL220" s="2"/>
      <c r="ADM220" s="2"/>
      <c r="ADN220" s="2"/>
      <c r="ADO220" s="2"/>
      <c r="ADP220" s="2"/>
      <c r="ADQ220" s="2"/>
      <c r="ADR220" s="2"/>
      <c r="ADS220" s="2"/>
      <c r="ADT220" s="2"/>
      <c r="ADU220" s="2"/>
      <c r="ADV220" s="2"/>
      <c r="ADW220" s="2"/>
      <c r="ADX220" s="2"/>
      <c r="ADY220" s="2"/>
      <c r="ADZ220" s="2"/>
      <c r="AEA220" s="2"/>
      <c r="AEB220" s="2"/>
      <c r="AEC220" s="2"/>
      <c r="AED220" s="2"/>
      <c r="AEE220" s="2"/>
      <c r="AEF220" s="2"/>
      <c r="AEG220" s="2"/>
      <c r="AEH220" s="2"/>
      <c r="AEI220" s="2"/>
      <c r="AEJ220" s="2"/>
      <c r="AEK220" s="2"/>
      <c r="AEL220" s="2"/>
      <c r="AEM220" s="2"/>
      <c r="AEN220" s="2"/>
      <c r="AEO220" s="2"/>
      <c r="AEP220" s="2"/>
      <c r="AEQ220" s="2"/>
      <c r="AER220" s="2"/>
      <c r="AES220" s="2"/>
      <c r="AET220" s="2"/>
      <c r="AEU220" s="2"/>
      <c r="AEV220" s="2"/>
      <c r="AEW220" s="2"/>
      <c r="AEX220" s="2"/>
      <c r="AEY220" s="2"/>
      <c r="AEZ220" s="2"/>
      <c r="AFA220" s="2"/>
      <c r="AFB220" s="2"/>
      <c r="AFC220" s="2"/>
      <c r="AFD220" s="2"/>
      <c r="AFE220" s="2"/>
      <c r="AFF220" s="2"/>
      <c r="AFG220" s="2"/>
      <c r="AFH220" s="2"/>
      <c r="AFI220" s="2"/>
      <c r="AFJ220" s="2"/>
      <c r="AFK220" s="2"/>
      <c r="AFL220" s="2"/>
      <c r="AFM220" s="2"/>
      <c r="AFN220" s="2"/>
      <c r="AFO220" s="2"/>
      <c r="AFP220" s="2"/>
      <c r="AFQ220" s="2"/>
      <c r="AFR220" s="2"/>
      <c r="AFS220" s="2"/>
      <c r="AFT220" s="2"/>
      <c r="AFU220" s="2"/>
      <c r="AFV220" s="2"/>
      <c r="AFW220" s="2"/>
      <c r="AFX220" s="2"/>
      <c r="AFY220" s="2"/>
      <c r="AFZ220" s="2"/>
      <c r="AGA220" s="2"/>
      <c r="AGB220" s="2"/>
      <c r="AGC220" s="2"/>
      <c r="AGD220" s="2"/>
      <c r="AGE220" s="2"/>
      <c r="AGF220" s="2"/>
      <c r="AGG220" s="2"/>
      <c r="AGH220" s="2"/>
      <c r="AGI220" s="2"/>
      <c r="AGJ220" s="2"/>
      <c r="AGK220" s="2"/>
      <c r="AGL220" s="2"/>
      <c r="AGM220" s="2"/>
      <c r="AGN220" s="2"/>
      <c r="AGO220" s="2"/>
      <c r="AGP220" s="2"/>
      <c r="AGQ220" s="2"/>
      <c r="AGR220" s="2"/>
      <c r="AGS220" s="2"/>
      <c r="AGT220" s="2"/>
      <c r="AGU220" s="2"/>
      <c r="AGV220" s="2"/>
      <c r="AGW220" s="2"/>
      <c r="AGX220" s="2"/>
      <c r="AGY220" s="2"/>
      <c r="AGZ220" s="2"/>
      <c r="AHA220" s="2"/>
      <c r="AHB220" s="2"/>
      <c r="AHC220" s="2"/>
      <c r="AHD220" s="2"/>
      <c r="AHE220" s="2"/>
      <c r="AHF220" s="2"/>
      <c r="AHG220" s="2"/>
      <c r="AHH220" s="2"/>
      <c r="AHI220" s="2"/>
      <c r="AHJ220" s="2"/>
      <c r="AHK220" s="2"/>
      <c r="AHL220" s="2"/>
      <c r="AHM220" s="2"/>
      <c r="AHN220" s="2"/>
      <c r="AHO220" s="2"/>
      <c r="AHP220" s="2"/>
      <c r="AHQ220" s="2"/>
      <c r="AHR220" s="2"/>
      <c r="AHS220" s="2"/>
      <c r="AHT220" s="2"/>
      <c r="AHU220" s="2"/>
      <c r="AHV220" s="2"/>
      <c r="AHW220" s="2"/>
      <c r="AHX220" s="2"/>
      <c r="AHY220" s="2"/>
      <c r="AHZ220" s="2"/>
      <c r="AIA220" s="2"/>
      <c r="AIB220" s="2"/>
      <c r="AIC220" s="2"/>
      <c r="AID220" s="2"/>
      <c r="AIE220" s="2"/>
      <c r="AIF220" s="2"/>
      <c r="AIG220" s="2"/>
      <c r="AIH220" s="2"/>
      <c r="AII220" s="2"/>
      <c r="AIJ220" s="2"/>
      <c r="AIK220" s="2"/>
      <c r="AIL220" s="2"/>
      <c r="AIM220" s="2"/>
      <c r="AIN220" s="2"/>
      <c r="AIO220" s="2"/>
      <c r="AIP220" s="2"/>
      <c r="AIQ220" s="2"/>
      <c r="AIR220" s="2"/>
      <c r="AIS220" s="2"/>
      <c r="AIT220" s="2"/>
      <c r="AIU220" s="2"/>
      <c r="AIV220" s="2"/>
      <c r="AIW220" s="2"/>
      <c r="AIX220" s="2"/>
      <c r="AIY220" s="2"/>
      <c r="AIZ220" s="2"/>
      <c r="AJA220" s="2"/>
      <c r="AJB220" s="2"/>
      <c r="AJC220" s="2"/>
      <c r="AJD220" s="2"/>
      <c r="AJE220" s="2"/>
      <c r="AJF220" s="2"/>
      <c r="AJG220" s="2"/>
      <c r="AJH220" s="2"/>
      <c r="AJI220" s="2"/>
      <c r="AJJ220" s="2"/>
      <c r="AJK220" s="2"/>
      <c r="AJL220" s="2"/>
      <c r="AJM220" s="2"/>
      <c r="AJN220" s="2"/>
      <c r="AJO220" s="2"/>
      <c r="AJP220" s="2"/>
      <c r="AJQ220" s="2"/>
      <c r="AJR220" s="2"/>
      <c r="AJS220" s="2"/>
      <c r="AJT220" s="2"/>
      <c r="AJU220" s="2"/>
      <c r="AJV220" s="2"/>
      <c r="AJW220" s="2"/>
      <c r="AJX220" s="2"/>
      <c r="AJY220" s="2"/>
      <c r="AJZ220" s="2"/>
      <c r="AKA220" s="2"/>
      <c r="AKB220" s="2"/>
      <c r="AKC220" s="2"/>
      <c r="AKD220" s="2"/>
      <c r="AKE220" s="2"/>
      <c r="AKF220" s="2"/>
      <c r="AKG220" s="2"/>
      <c r="AKH220" s="2"/>
      <c r="AKI220" s="2"/>
      <c r="AKJ220" s="2"/>
      <c r="AKK220" s="2"/>
      <c r="AKL220" s="2"/>
      <c r="AKM220" s="2"/>
      <c r="AKN220" s="2"/>
      <c r="AKO220" s="2"/>
      <c r="AKP220" s="2"/>
      <c r="AKQ220" s="2"/>
      <c r="AKR220" s="2"/>
      <c r="AKS220" s="2"/>
      <c r="AKT220" s="2"/>
      <c r="AKU220" s="2"/>
      <c r="AKV220" s="2"/>
      <c r="AKW220" s="2"/>
      <c r="AKX220" s="2"/>
      <c r="AKY220" s="2"/>
      <c r="AKZ220" s="2"/>
      <c r="ALA220" s="2"/>
      <c r="ALB220" s="2"/>
      <c r="ALC220" s="2"/>
      <c r="ALD220" s="2"/>
      <c r="ALE220" s="2"/>
      <c r="ALF220" s="2"/>
      <c r="ALG220" s="2"/>
      <c r="ALH220" s="2"/>
      <c r="ALI220" s="2"/>
      <c r="ALJ220" s="2"/>
      <c r="ALK220" s="2"/>
      <c r="ALL220" s="2"/>
      <c r="ALM220" s="2"/>
      <c r="ALN220" s="2"/>
      <c r="ALO220" s="2"/>
      <c r="ALP220" s="2"/>
      <c r="ALQ220" s="2"/>
      <c r="ALR220"/>
      <c r="ALS220"/>
      <c r="ALT220"/>
      <c r="ALU220"/>
      <c r="ALV220"/>
      <c r="ALW220"/>
      <c r="ALX220"/>
      <c r="ALY220"/>
      <c r="ALZ220"/>
    </row>
    <row r="221" spans="1:1014" s="6" customFormat="1">
      <c r="A221" s="33">
        <v>218</v>
      </c>
      <c r="B221" s="19" t="s">
        <v>185</v>
      </c>
      <c r="C221" s="20" t="s">
        <v>193</v>
      </c>
      <c r="D221" s="2">
        <v>5</v>
      </c>
      <c r="E221" s="2">
        <v>1</v>
      </c>
      <c r="F221" s="2"/>
      <c r="G221" s="2">
        <v>2</v>
      </c>
      <c r="H221" s="2"/>
      <c r="I221" s="2">
        <f t="shared" si="6"/>
        <v>8</v>
      </c>
      <c r="J221" s="2"/>
      <c r="K221" s="4">
        <v>23758</v>
      </c>
      <c r="L221" s="5">
        <f t="shared" si="7"/>
        <v>2969.75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  <c r="ADL221" s="2"/>
      <c r="ADM221" s="2"/>
      <c r="ADN221" s="2"/>
      <c r="ADO221" s="2"/>
      <c r="ADP221" s="2"/>
      <c r="ADQ221" s="2"/>
      <c r="ADR221" s="2"/>
      <c r="ADS221" s="2"/>
      <c r="ADT221" s="2"/>
      <c r="ADU221" s="2"/>
      <c r="ADV221" s="2"/>
      <c r="ADW221" s="2"/>
      <c r="ADX221" s="2"/>
      <c r="ADY221" s="2"/>
      <c r="ADZ221" s="2"/>
      <c r="AEA221" s="2"/>
      <c r="AEB221" s="2"/>
      <c r="AEC221" s="2"/>
      <c r="AED221" s="2"/>
      <c r="AEE221" s="2"/>
      <c r="AEF221" s="2"/>
      <c r="AEG221" s="2"/>
      <c r="AEH221" s="2"/>
      <c r="AEI221" s="2"/>
      <c r="AEJ221" s="2"/>
      <c r="AEK221" s="2"/>
      <c r="AEL221" s="2"/>
      <c r="AEM221" s="2"/>
      <c r="AEN221" s="2"/>
      <c r="AEO221" s="2"/>
      <c r="AEP221" s="2"/>
      <c r="AEQ221" s="2"/>
      <c r="AER221" s="2"/>
      <c r="AES221" s="2"/>
      <c r="AET221" s="2"/>
      <c r="AEU221" s="2"/>
      <c r="AEV221" s="2"/>
      <c r="AEW221" s="2"/>
      <c r="AEX221" s="2"/>
      <c r="AEY221" s="2"/>
      <c r="AEZ221" s="2"/>
      <c r="AFA221" s="2"/>
      <c r="AFB221" s="2"/>
      <c r="AFC221" s="2"/>
      <c r="AFD221" s="2"/>
      <c r="AFE221" s="2"/>
      <c r="AFF221" s="2"/>
      <c r="AFG221" s="2"/>
      <c r="AFH221" s="2"/>
      <c r="AFI221" s="2"/>
      <c r="AFJ221" s="2"/>
      <c r="AFK221" s="2"/>
      <c r="AFL221" s="2"/>
      <c r="AFM221" s="2"/>
      <c r="AFN221" s="2"/>
      <c r="AFO221" s="2"/>
      <c r="AFP221" s="2"/>
      <c r="AFQ221" s="2"/>
      <c r="AFR221" s="2"/>
      <c r="AFS221" s="2"/>
      <c r="AFT221" s="2"/>
      <c r="AFU221" s="2"/>
      <c r="AFV221" s="2"/>
      <c r="AFW221" s="2"/>
      <c r="AFX221" s="2"/>
      <c r="AFY221" s="2"/>
      <c r="AFZ221" s="2"/>
      <c r="AGA221" s="2"/>
      <c r="AGB221" s="2"/>
      <c r="AGC221" s="2"/>
      <c r="AGD221" s="2"/>
      <c r="AGE221" s="2"/>
      <c r="AGF221" s="2"/>
      <c r="AGG221" s="2"/>
      <c r="AGH221" s="2"/>
      <c r="AGI221" s="2"/>
      <c r="AGJ221" s="2"/>
      <c r="AGK221" s="2"/>
      <c r="AGL221" s="2"/>
      <c r="AGM221" s="2"/>
      <c r="AGN221" s="2"/>
      <c r="AGO221" s="2"/>
      <c r="AGP221" s="2"/>
      <c r="AGQ221" s="2"/>
      <c r="AGR221" s="2"/>
      <c r="AGS221" s="2"/>
      <c r="AGT221" s="2"/>
      <c r="AGU221" s="2"/>
      <c r="AGV221" s="2"/>
      <c r="AGW221" s="2"/>
      <c r="AGX221" s="2"/>
      <c r="AGY221" s="2"/>
      <c r="AGZ221" s="2"/>
      <c r="AHA221" s="2"/>
      <c r="AHB221" s="2"/>
      <c r="AHC221" s="2"/>
      <c r="AHD221" s="2"/>
      <c r="AHE221" s="2"/>
      <c r="AHF221" s="2"/>
      <c r="AHG221" s="2"/>
      <c r="AHH221" s="2"/>
      <c r="AHI221" s="2"/>
      <c r="AHJ221" s="2"/>
      <c r="AHK221" s="2"/>
      <c r="AHL221" s="2"/>
      <c r="AHM221" s="2"/>
      <c r="AHN221" s="2"/>
      <c r="AHO221" s="2"/>
      <c r="AHP221" s="2"/>
      <c r="AHQ221" s="2"/>
      <c r="AHR221" s="2"/>
      <c r="AHS221" s="2"/>
      <c r="AHT221" s="2"/>
      <c r="AHU221" s="2"/>
      <c r="AHV221" s="2"/>
      <c r="AHW221" s="2"/>
      <c r="AHX221" s="2"/>
      <c r="AHY221" s="2"/>
      <c r="AHZ221" s="2"/>
      <c r="AIA221" s="2"/>
      <c r="AIB221" s="2"/>
      <c r="AIC221" s="2"/>
      <c r="AID221" s="2"/>
      <c r="AIE221" s="2"/>
      <c r="AIF221" s="2"/>
      <c r="AIG221" s="2"/>
      <c r="AIH221" s="2"/>
      <c r="AII221" s="2"/>
      <c r="AIJ221" s="2"/>
      <c r="AIK221" s="2"/>
      <c r="AIL221" s="2"/>
      <c r="AIM221" s="2"/>
      <c r="AIN221" s="2"/>
      <c r="AIO221" s="2"/>
      <c r="AIP221" s="2"/>
      <c r="AIQ221" s="2"/>
      <c r="AIR221" s="2"/>
      <c r="AIS221" s="2"/>
      <c r="AIT221" s="2"/>
      <c r="AIU221" s="2"/>
      <c r="AIV221" s="2"/>
      <c r="AIW221" s="2"/>
      <c r="AIX221" s="2"/>
      <c r="AIY221" s="2"/>
      <c r="AIZ221" s="2"/>
      <c r="AJA221" s="2"/>
      <c r="AJB221" s="2"/>
      <c r="AJC221" s="2"/>
      <c r="AJD221" s="2"/>
      <c r="AJE221" s="2"/>
      <c r="AJF221" s="2"/>
      <c r="AJG221" s="2"/>
      <c r="AJH221" s="2"/>
      <c r="AJI221" s="2"/>
      <c r="AJJ221" s="2"/>
      <c r="AJK221" s="2"/>
      <c r="AJL221" s="2"/>
      <c r="AJM221" s="2"/>
      <c r="AJN221" s="2"/>
      <c r="AJO221" s="2"/>
      <c r="AJP221" s="2"/>
      <c r="AJQ221" s="2"/>
      <c r="AJR221" s="2"/>
      <c r="AJS221" s="2"/>
      <c r="AJT221" s="2"/>
      <c r="AJU221" s="2"/>
      <c r="AJV221" s="2"/>
      <c r="AJW221" s="2"/>
      <c r="AJX221" s="2"/>
      <c r="AJY221" s="2"/>
      <c r="AJZ221" s="2"/>
      <c r="AKA221" s="2"/>
      <c r="AKB221" s="2"/>
      <c r="AKC221" s="2"/>
      <c r="AKD221" s="2"/>
      <c r="AKE221" s="2"/>
      <c r="AKF221" s="2"/>
      <c r="AKG221" s="2"/>
      <c r="AKH221" s="2"/>
      <c r="AKI221" s="2"/>
      <c r="AKJ221" s="2"/>
      <c r="AKK221" s="2"/>
      <c r="AKL221" s="2"/>
      <c r="AKM221" s="2"/>
      <c r="AKN221" s="2"/>
      <c r="AKO221" s="2"/>
      <c r="AKP221" s="2"/>
      <c r="AKQ221" s="2"/>
      <c r="AKR221" s="2"/>
      <c r="AKS221" s="2"/>
      <c r="AKT221" s="2"/>
      <c r="AKU221" s="2"/>
      <c r="AKV221" s="2"/>
      <c r="AKW221" s="2"/>
      <c r="AKX221" s="2"/>
      <c r="AKY221" s="2"/>
      <c r="AKZ221" s="2"/>
      <c r="ALA221" s="2"/>
      <c r="ALB221" s="2"/>
      <c r="ALC221" s="2"/>
      <c r="ALD221" s="2"/>
      <c r="ALE221" s="2"/>
      <c r="ALF221" s="2"/>
      <c r="ALG221" s="2"/>
      <c r="ALH221" s="2"/>
      <c r="ALI221" s="2"/>
      <c r="ALJ221" s="2"/>
      <c r="ALK221" s="2"/>
      <c r="ALL221" s="2"/>
      <c r="ALM221" s="2"/>
      <c r="ALN221" s="2"/>
      <c r="ALO221" s="2"/>
      <c r="ALP221" s="2"/>
      <c r="ALQ221" s="2"/>
      <c r="ALR221"/>
      <c r="ALS221"/>
      <c r="ALT221"/>
      <c r="ALU221"/>
      <c r="ALV221"/>
      <c r="ALW221"/>
      <c r="ALX221"/>
      <c r="ALY221"/>
      <c r="ALZ221"/>
    </row>
    <row r="222" spans="1:1014" s="6" customFormat="1">
      <c r="A222" s="33">
        <v>219</v>
      </c>
      <c r="B222" s="19" t="s">
        <v>35</v>
      </c>
      <c r="C222" s="20" t="s">
        <v>36</v>
      </c>
      <c r="D222" s="2">
        <v>5</v>
      </c>
      <c r="E222" s="2">
        <v>2</v>
      </c>
      <c r="F222" s="2">
        <v>1</v>
      </c>
      <c r="G222" s="2"/>
      <c r="H222" s="2"/>
      <c r="I222" s="2">
        <f t="shared" si="6"/>
        <v>8</v>
      </c>
      <c r="J222" s="2"/>
      <c r="K222" s="4">
        <v>21654</v>
      </c>
      <c r="L222" s="5">
        <f t="shared" si="7"/>
        <v>2706.75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  <c r="ADL222" s="2"/>
      <c r="ADM222" s="2"/>
      <c r="ADN222" s="2"/>
      <c r="ADO222" s="2"/>
      <c r="ADP222" s="2"/>
      <c r="ADQ222" s="2"/>
      <c r="ADR222" s="2"/>
      <c r="ADS222" s="2"/>
      <c r="ADT222" s="2"/>
      <c r="ADU222" s="2"/>
      <c r="ADV222" s="2"/>
      <c r="ADW222" s="2"/>
      <c r="ADX222" s="2"/>
      <c r="ADY222" s="2"/>
      <c r="ADZ222" s="2"/>
      <c r="AEA222" s="2"/>
      <c r="AEB222" s="2"/>
      <c r="AEC222" s="2"/>
      <c r="AED222" s="2"/>
      <c r="AEE222" s="2"/>
      <c r="AEF222" s="2"/>
      <c r="AEG222" s="2"/>
      <c r="AEH222" s="2"/>
      <c r="AEI222" s="2"/>
      <c r="AEJ222" s="2"/>
      <c r="AEK222" s="2"/>
      <c r="AEL222" s="2"/>
      <c r="AEM222" s="2"/>
      <c r="AEN222" s="2"/>
      <c r="AEO222" s="2"/>
      <c r="AEP222" s="2"/>
      <c r="AEQ222" s="2"/>
      <c r="AER222" s="2"/>
      <c r="AES222" s="2"/>
      <c r="AET222" s="2"/>
      <c r="AEU222" s="2"/>
      <c r="AEV222" s="2"/>
      <c r="AEW222" s="2"/>
      <c r="AEX222" s="2"/>
      <c r="AEY222" s="2"/>
      <c r="AEZ222" s="2"/>
      <c r="AFA222" s="2"/>
      <c r="AFB222" s="2"/>
      <c r="AFC222" s="2"/>
      <c r="AFD222" s="2"/>
      <c r="AFE222" s="2"/>
      <c r="AFF222" s="2"/>
      <c r="AFG222" s="2"/>
      <c r="AFH222" s="2"/>
      <c r="AFI222" s="2"/>
      <c r="AFJ222" s="2"/>
      <c r="AFK222" s="2"/>
      <c r="AFL222" s="2"/>
      <c r="AFM222" s="2"/>
      <c r="AFN222" s="2"/>
      <c r="AFO222" s="2"/>
      <c r="AFP222" s="2"/>
      <c r="AFQ222" s="2"/>
      <c r="AFR222" s="2"/>
      <c r="AFS222" s="2"/>
      <c r="AFT222" s="2"/>
      <c r="AFU222" s="2"/>
      <c r="AFV222" s="2"/>
      <c r="AFW222" s="2"/>
      <c r="AFX222" s="2"/>
      <c r="AFY222" s="2"/>
      <c r="AFZ222" s="2"/>
      <c r="AGA222" s="2"/>
      <c r="AGB222" s="2"/>
      <c r="AGC222" s="2"/>
      <c r="AGD222" s="2"/>
      <c r="AGE222" s="2"/>
      <c r="AGF222" s="2"/>
      <c r="AGG222" s="2"/>
      <c r="AGH222" s="2"/>
      <c r="AGI222" s="2"/>
      <c r="AGJ222" s="2"/>
      <c r="AGK222" s="2"/>
      <c r="AGL222" s="2"/>
      <c r="AGM222" s="2"/>
      <c r="AGN222" s="2"/>
      <c r="AGO222" s="2"/>
      <c r="AGP222" s="2"/>
      <c r="AGQ222" s="2"/>
      <c r="AGR222" s="2"/>
      <c r="AGS222" s="2"/>
      <c r="AGT222" s="2"/>
      <c r="AGU222" s="2"/>
      <c r="AGV222" s="2"/>
      <c r="AGW222" s="2"/>
      <c r="AGX222" s="2"/>
      <c r="AGY222" s="2"/>
      <c r="AGZ222" s="2"/>
      <c r="AHA222" s="2"/>
      <c r="AHB222" s="2"/>
      <c r="AHC222" s="2"/>
      <c r="AHD222" s="2"/>
      <c r="AHE222" s="2"/>
      <c r="AHF222" s="2"/>
      <c r="AHG222" s="2"/>
      <c r="AHH222" s="2"/>
      <c r="AHI222" s="2"/>
      <c r="AHJ222" s="2"/>
      <c r="AHK222" s="2"/>
      <c r="AHL222" s="2"/>
      <c r="AHM222" s="2"/>
      <c r="AHN222" s="2"/>
      <c r="AHO222" s="2"/>
      <c r="AHP222" s="2"/>
      <c r="AHQ222" s="2"/>
      <c r="AHR222" s="2"/>
      <c r="AHS222" s="2"/>
      <c r="AHT222" s="2"/>
      <c r="AHU222" s="2"/>
      <c r="AHV222" s="2"/>
      <c r="AHW222" s="2"/>
      <c r="AHX222" s="2"/>
      <c r="AHY222" s="2"/>
      <c r="AHZ222" s="2"/>
      <c r="AIA222" s="2"/>
      <c r="AIB222" s="2"/>
      <c r="AIC222" s="2"/>
      <c r="AID222" s="2"/>
      <c r="AIE222" s="2"/>
      <c r="AIF222" s="2"/>
      <c r="AIG222" s="2"/>
      <c r="AIH222" s="2"/>
      <c r="AII222" s="2"/>
      <c r="AIJ222" s="2"/>
      <c r="AIK222" s="2"/>
      <c r="AIL222" s="2"/>
      <c r="AIM222" s="2"/>
      <c r="AIN222" s="2"/>
      <c r="AIO222" s="2"/>
      <c r="AIP222" s="2"/>
      <c r="AIQ222" s="2"/>
      <c r="AIR222" s="2"/>
      <c r="AIS222" s="2"/>
      <c r="AIT222" s="2"/>
      <c r="AIU222" s="2"/>
      <c r="AIV222" s="2"/>
      <c r="AIW222" s="2"/>
      <c r="AIX222" s="2"/>
      <c r="AIY222" s="2"/>
      <c r="AIZ222" s="2"/>
      <c r="AJA222" s="2"/>
      <c r="AJB222" s="2"/>
      <c r="AJC222" s="2"/>
      <c r="AJD222" s="2"/>
      <c r="AJE222" s="2"/>
      <c r="AJF222" s="2"/>
      <c r="AJG222" s="2"/>
      <c r="AJH222" s="2"/>
      <c r="AJI222" s="2"/>
      <c r="AJJ222" s="2"/>
      <c r="AJK222" s="2"/>
      <c r="AJL222" s="2"/>
      <c r="AJM222" s="2"/>
      <c r="AJN222" s="2"/>
      <c r="AJO222" s="2"/>
      <c r="AJP222" s="2"/>
      <c r="AJQ222" s="2"/>
      <c r="AJR222" s="2"/>
      <c r="AJS222" s="2"/>
      <c r="AJT222" s="2"/>
      <c r="AJU222" s="2"/>
      <c r="AJV222" s="2"/>
      <c r="AJW222" s="2"/>
      <c r="AJX222" s="2"/>
      <c r="AJY222" s="2"/>
      <c r="AJZ222" s="2"/>
      <c r="AKA222" s="2"/>
      <c r="AKB222" s="2"/>
      <c r="AKC222" s="2"/>
      <c r="AKD222" s="2"/>
      <c r="AKE222" s="2"/>
      <c r="AKF222" s="2"/>
      <c r="AKG222" s="2"/>
      <c r="AKH222" s="2"/>
      <c r="AKI222" s="2"/>
      <c r="AKJ222" s="2"/>
      <c r="AKK222" s="2"/>
      <c r="AKL222" s="2"/>
      <c r="AKM222" s="2"/>
      <c r="AKN222" s="2"/>
      <c r="AKO222" s="2"/>
      <c r="AKP222" s="2"/>
      <c r="AKQ222" s="2"/>
      <c r="AKR222" s="2"/>
      <c r="AKS222" s="2"/>
      <c r="AKT222" s="2"/>
      <c r="AKU222" s="2"/>
      <c r="AKV222" s="2"/>
      <c r="AKW222" s="2"/>
      <c r="AKX222" s="2"/>
      <c r="AKY222" s="2"/>
      <c r="AKZ222" s="2"/>
      <c r="ALA222" s="2"/>
      <c r="ALB222" s="2"/>
      <c r="ALC222" s="2"/>
      <c r="ALD222" s="2"/>
      <c r="ALE222" s="2"/>
      <c r="ALF222" s="2"/>
      <c r="ALG222" s="2"/>
      <c r="ALH222" s="2"/>
      <c r="ALI222" s="2"/>
      <c r="ALJ222" s="2"/>
      <c r="ALK222" s="2"/>
      <c r="ALL222" s="2"/>
      <c r="ALM222" s="2"/>
      <c r="ALN222" s="2"/>
      <c r="ALO222" s="2"/>
      <c r="ALP222" s="2"/>
      <c r="ALQ222" s="2"/>
      <c r="ALR222"/>
      <c r="ALS222"/>
      <c r="ALT222"/>
      <c r="ALU222"/>
      <c r="ALV222"/>
      <c r="ALW222"/>
      <c r="ALX222"/>
      <c r="ALY222"/>
      <c r="ALZ222"/>
    </row>
    <row r="223" spans="1:1014" s="6" customFormat="1">
      <c r="A223" s="33">
        <v>220</v>
      </c>
      <c r="B223" s="19" t="s">
        <v>225</v>
      </c>
      <c r="C223" s="20" t="s">
        <v>238</v>
      </c>
      <c r="D223" s="2">
        <v>4</v>
      </c>
      <c r="E223" s="2">
        <v>2</v>
      </c>
      <c r="F223" s="2">
        <v>1</v>
      </c>
      <c r="G223" s="2">
        <v>1</v>
      </c>
      <c r="H223" s="2"/>
      <c r="I223" s="2">
        <f t="shared" si="6"/>
        <v>8</v>
      </c>
      <c r="J223" s="2"/>
      <c r="K223" s="4">
        <v>21198</v>
      </c>
      <c r="L223" s="5">
        <f t="shared" si="7"/>
        <v>2649.75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  <c r="ADL223" s="2"/>
      <c r="ADM223" s="2"/>
      <c r="ADN223" s="2"/>
      <c r="ADO223" s="2"/>
      <c r="ADP223" s="2"/>
      <c r="ADQ223" s="2"/>
      <c r="ADR223" s="2"/>
      <c r="ADS223" s="2"/>
      <c r="ADT223" s="2"/>
      <c r="ADU223" s="2"/>
      <c r="ADV223" s="2"/>
      <c r="ADW223" s="2"/>
      <c r="ADX223" s="2"/>
      <c r="ADY223" s="2"/>
      <c r="ADZ223" s="2"/>
      <c r="AEA223" s="2"/>
      <c r="AEB223" s="2"/>
      <c r="AEC223" s="2"/>
      <c r="AED223" s="2"/>
      <c r="AEE223" s="2"/>
      <c r="AEF223" s="2"/>
      <c r="AEG223" s="2"/>
      <c r="AEH223" s="2"/>
      <c r="AEI223" s="2"/>
      <c r="AEJ223" s="2"/>
      <c r="AEK223" s="2"/>
      <c r="AEL223" s="2"/>
      <c r="AEM223" s="2"/>
      <c r="AEN223" s="2"/>
      <c r="AEO223" s="2"/>
      <c r="AEP223" s="2"/>
      <c r="AEQ223" s="2"/>
      <c r="AER223" s="2"/>
      <c r="AES223" s="2"/>
      <c r="AET223" s="2"/>
      <c r="AEU223" s="2"/>
      <c r="AEV223" s="2"/>
      <c r="AEW223" s="2"/>
      <c r="AEX223" s="2"/>
      <c r="AEY223" s="2"/>
      <c r="AEZ223" s="2"/>
      <c r="AFA223" s="2"/>
      <c r="AFB223" s="2"/>
      <c r="AFC223" s="2"/>
      <c r="AFD223" s="2"/>
      <c r="AFE223" s="2"/>
      <c r="AFF223" s="2"/>
      <c r="AFG223" s="2"/>
      <c r="AFH223" s="2"/>
      <c r="AFI223" s="2"/>
      <c r="AFJ223" s="2"/>
      <c r="AFK223" s="2"/>
      <c r="AFL223" s="2"/>
      <c r="AFM223" s="2"/>
      <c r="AFN223" s="2"/>
      <c r="AFO223" s="2"/>
      <c r="AFP223" s="2"/>
      <c r="AFQ223" s="2"/>
      <c r="AFR223" s="2"/>
      <c r="AFS223" s="2"/>
      <c r="AFT223" s="2"/>
      <c r="AFU223" s="2"/>
      <c r="AFV223" s="2"/>
      <c r="AFW223" s="2"/>
      <c r="AFX223" s="2"/>
      <c r="AFY223" s="2"/>
      <c r="AFZ223" s="2"/>
      <c r="AGA223" s="2"/>
      <c r="AGB223" s="2"/>
      <c r="AGC223" s="2"/>
      <c r="AGD223" s="2"/>
      <c r="AGE223" s="2"/>
      <c r="AGF223" s="2"/>
      <c r="AGG223" s="2"/>
      <c r="AGH223" s="2"/>
      <c r="AGI223" s="2"/>
      <c r="AGJ223" s="2"/>
      <c r="AGK223" s="2"/>
      <c r="AGL223" s="2"/>
      <c r="AGM223" s="2"/>
      <c r="AGN223" s="2"/>
      <c r="AGO223" s="2"/>
      <c r="AGP223" s="2"/>
      <c r="AGQ223" s="2"/>
      <c r="AGR223" s="2"/>
      <c r="AGS223" s="2"/>
      <c r="AGT223" s="2"/>
      <c r="AGU223" s="2"/>
      <c r="AGV223" s="2"/>
      <c r="AGW223" s="2"/>
      <c r="AGX223" s="2"/>
      <c r="AGY223" s="2"/>
      <c r="AGZ223" s="2"/>
      <c r="AHA223" s="2"/>
      <c r="AHB223" s="2"/>
      <c r="AHC223" s="2"/>
      <c r="AHD223" s="2"/>
      <c r="AHE223" s="2"/>
      <c r="AHF223" s="2"/>
      <c r="AHG223" s="2"/>
      <c r="AHH223" s="2"/>
      <c r="AHI223" s="2"/>
      <c r="AHJ223" s="2"/>
      <c r="AHK223" s="2"/>
      <c r="AHL223" s="2"/>
      <c r="AHM223" s="2"/>
      <c r="AHN223" s="2"/>
      <c r="AHO223" s="2"/>
      <c r="AHP223" s="2"/>
      <c r="AHQ223" s="2"/>
      <c r="AHR223" s="2"/>
      <c r="AHS223" s="2"/>
      <c r="AHT223" s="2"/>
      <c r="AHU223" s="2"/>
      <c r="AHV223" s="2"/>
      <c r="AHW223" s="2"/>
      <c r="AHX223" s="2"/>
      <c r="AHY223" s="2"/>
      <c r="AHZ223" s="2"/>
      <c r="AIA223" s="2"/>
      <c r="AIB223" s="2"/>
      <c r="AIC223" s="2"/>
      <c r="AID223" s="2"/>
      <c r="AIE223" s="2"/>
      <c r="AIF223" s="2"/>
      <c r="AIG223" s="2"/>
      <c r="AIH223" s="2"/>
      <c r="AII223" s="2"/>
      <c r="AIJ223" s="2"/>
      <c r="AIK223" s="2"/>
      <c r="AIL223" s="2"/>
      <c r="AIM223" s="2"/>
      <c r="AIN223" s="2"/>
      <c r="AIO223" s="2"/>
      <c r="AIP223" s="2"/>
      <c r="AIQ223" s="2"/>
      <c r="AIR223" s="2"/>
      <c r="AIS223" s="2"/>
      <c r="AIT223" s="2"/>
      <c r="AIU223" s="2"/>
      <c r="AIV223" s="2"/>
      <c r="AIW223" s="2"/>
      <c r="AIX223" s="2"/>
      <c r="AIY223" s="2"/>
      <c r="AIZ223" s="2"/>
      <c r="AJA223" s="2"/>
      <c r="AJB223" s="2"/>
      <c r="AJC223" s="2"/>
      <c r="AJD223" s="2"/>
      <c r="AJE223" s="2"/>
      <c r="AJF223" s="2"/>
      <c r="AJG223" s="2"/>
      <c r="AJH223" s="2"/>
      <c r="AJI223" s="2"/>
      <c r="AJJ223" s="2"/>
      <c r="AJK223" s="2"/>
      <c r="AJL223" s="2"/>
      <c r="AJM223" s="2"/>
      <c r="AJN223" s="2"/>
      <c r="AJO223" s="2"/>
      <c r="AJP223" s="2"/>
      <c r="AJQ223" s="2"/>
      <c r="AJR223" s="2"/>
      <c r="AJS223" s="2"/>
      <c r="AJT223" s="2"/>
      <c r="AJU223" s="2"/>
      <c r="AJV223" s="2"/>
      <c r="AJW223" s="2"/>
      <c r="AJX223" s="2"/>
      <c r="AJY223" s="2"/>
      <c r="AJZ223" s="2"/>
      <c r="AKA223" s="2"/>
      <c r="AKB223" s="2"/>
      <c r="AKC223" s="2"/>
      <c r="AKD223" s="2"/>
      <c r="AKE223" s="2"/>
      <c r="AKF223" s="2"/>
      <c r="AKG223" s="2"/>
      <c r="AKH223" s="2"/>
      <c r="AKI223" s="2"/>
      <c r="AKJ223" s="2"/>
      <c r="AKK223" s="2"/>
      <c r="AKL223" s="2"/>
      <c r="AKM223" s="2"/>
      <c r="AKN223" s="2"/>
      <c r="AKO223" s="2"/>
      <c r="AKP223" s="2"/>
      <c r="AKQ223" s="2"/>
      <c r="AKR223" s="2"/>
      <c r="AKS223" s="2"/>
      <c r="AKT223" s="2"/>
      <c r="AKU223" s="2"/>
      <c r="AKV223" s="2"/>
      <c r="AKW223" s="2"/>
      <c r="AKX223" s="2"/>
      <c r="AKY223" s="2"/>
      <c r="AKZ223" s="2"/>
      <c r="ALA223" s="2"/>
      <c r="ALB223" s="2"/>
      <c r="ALC223" s="2"/>
      <c r="ALD223" s="2"/>
      <c r="ALE223" s="2"/>
      <c r="ALF223" s="2"/>
      <c r="ALG223" s="2"/>
      <c r="ALH223" s="2"/>
      <c r="ALI223" s="2"/>
      <c r="ALJ223" s="2"/>
      <c r="ALK223" s="2"/>
      <c r="ALL223" s="2"/>
      <c r="ALM223" s="2"/>
      <c r="ALN223" s="2"/>
      <c r="ALO223" s="2"/>
      <c r="ALP223" s="2"/>
      <c r="ALQ223" s="2"/>
      <c r="ALR223"/>
      <c r="ALS223"/>
      <c r="ALT223"/>
      <c r="ALU223"/>
      <c r="ALV223"/>
      <c r="ALW223"/>
      <c r="ALX223"/>
      <c r="ALY223"/>
      <c r="ALZ223"/>
    </row>
    <row r="224" spans="1:1014" s="6" customFormat="1">
      <c r="A224" s="33">
        <v>221</v>
      </c>
      <c r="B224" s="19" t="s">
        <v>299</v>
      </c>
      <c r="C224" s="20" t="s">
        <v>325</v>
      </c>
      <c r="D224" s="2">
        <v>4</v>
      </c>
      <c r="E224" s="2">
        <v>1</v>
      </c>
      <c r="F224" s="2"/>
      <c r="G224" s="2">
        <v>3</v>
      </c>
      <c r="H224" s="2"/>
      <c r="I224" s="2">
        <f t="shared" si="6"/>
        <v>8</v>
      </c>
      <c r="J224" s="2"/>
      <c r="K224" s="4">
        <v>20162</v>
      </c>
      <c r="L224" s="5">
        <f t="shared" si="7"/>
        <v>2520.25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  <c r="ADL224" s="2"/>
      <c r="ADM224" s="2"/>
      <c r="ADN224" s="2"/>
      <c r="ADO224" s="2"/>
      <c r="ADP224" s="2"/>
      <c r="ADQ224" s="2"/>
      <c r="ADR224" s="2"/>
      <c r="ADS224" s="2"/>
      <c r="ADT224" s="2"/>
      <c r="ADU224" s="2"/>
      <c r="ADV224" s="2"/>
      <c r="ADW224" s="2"/>
      <c r="ADX224" s="2"/>
      <c r="ADY224" s="2"/>
      <c r="ADZ224" s="2"/>
      <c r="AEA224" s="2"/>
      <c r="AEB224" s="2"/>
      <c r="AEC224" s="2"/>
      <c r="AED224" s="2"/>
      <c r="AEE224" s="2"/>
      <c r="AEF224" s="2"/>
      <c r="AEG224" s="2"/>
      <c r="AEH224" s="2"/>
      <c r="AEI224" s="2"/>
      <c r="AEJ224" s="2"/>
      <c r="AEK224" s="2"/>
      <c r="AEL224" s="2"/>
      <c r="AEM224" s="2"/>
      <c r="AEN224" s="2"/>
      <c r="AEO224" s="2"/>
      <c r="AEP224" s="2"/>
      <c r="AEQ224" s="2"/>
      <c r="AER224" s="2"/>
      <c r="AES224" s="2"/>
      <c r="AET224" s="2"/>
      <c r="AEU224" s="2"/>
      <c r="AEV224" s="2"/>
      <c r="AEW224" s="2"/>
      <c r="AEX224" s="2"/>
      <c r="AEY224" s="2"/>
      <c r="AEZ224" s="2"/>
      <c r="AFA224" s="2"/>
      <c r="AFB224" s="2"/>
      <c r="AFC224" s="2"/>
      <c r="AFD224" s="2"/>
      <c r="AFE224" s="2"/>
      <c r="AFF224" s="2"/>
      <c r="AFG224" s="2"/>
      <c r="AFH224" s="2"/>
      <c r="AFI224" s="2"/>
      <c r="AFJ224" s="2"/>
      <c r="AFK224" s="2"/>
      <c r="AFL224" s="2"/>
      <c r="AFM224" s="2"/>
      <c r="AFN224" s="2"/>
      <c r="AFO224" s="2"/>
      <c r="AFP224" s="2"/>
      <c r="AFQ224" s="2"/>
      <c r="AFR224" s="2"/>
      <c r="AFS224" s="2"/>
      <c r="AFT224" s="2"/>
      <c r="AFU224" s="2"/>
      <c r="AFV224" s="2"/>
      <c r="AFW224" s="2"/>
      <c r="AFX224" s="2"/>
      <c r="AFY224" s="2"/>
      <c r="AFZ224" s="2"/>
      <c r="AGA224" s="2"/>
      <c r="AGB224" s="2"/>
      <c r="AGC224" s="2"/>
      <c r="AGD224" s="2"/>
      <c r="AGE224" s="2"/>
      <c r="AGF224" s="2"/>
      <c r="AGG224" s="2"/>
      <c r="AGH224" s="2"/>
      <c r="AGI224" s="2"/>
      <c r="AGJ224" s="2"/>
      <c r="AGK224" s="2"/>
      <c r="AGL224" s="2"/>
      <c r="AGM224" s="2"/>
      <c r="AGN224" s="2"/>
      <c r="AGO224" s="2"/>
      <c r="AGP224" s="2"/>
      <c r="AGQ224" s="2"/>
      <c r="AGR224" s="2"/>
      <c r="AGS224" s="2"/>
      <c r="AGT224" s="2"/>
      <c r="AGU224" s="2"/>
      <c r="AGV224" s="2"/>
      <c r="AGW224" s="2"/>
      <c r="AGX224" s="2"/>
      <c r="AGY224" s="2"/>
      <c r="AGZ224" s="2"/>
      <c r="AHA224" s="2"/>
      <c r="AHB224" s="2"/>
      <c r="AHC224" s="2"/>
      <c r="AHD224" s="2"/>
      <c r="AHE224" s="2"/>
      <c r="AHF224" s="2"/>
      <c r="AHG224" s="2"/>
      <c r="AHH224" s="2"/>
      <c r="AHI224" s="2"/>
      <c r="AHJ224" s="2"/>
      <c r="AHK224" s="2"/>
      <c r="AHL224" s="2"/>
      <c r="AHM224" s="2"/>
      <c r="AHN224" s="2"/>
      <c r="AHO224" s="2"/>
      <c r="AHP224" s="2"/>
      <c r="AHQ224" s="2"/>
      <c r="AHR224" s="2"/>
      <c r="AHS224" s="2"/>
      <c r="AHT224" s="2"/>
      <c r="AHU224" s="2"/>
      <c r="AHV224" s="2"/>
      <c r="AHW224" s="2"/>
      <c r="AHX224" s="2"/>
      <c r="AHY224" s="2"/>
      <c r="AHZ224" s="2"/>
      <c r="AIA224" s="2"/>
      <c r="AIB224" s="2"/>
      <c r="AIC224" s="2"/>
      <c r="AID224" s="2"/>
      <c r="AIE224" s="2"/>
      <c r="AIF224" s="2"/>
      <c r="AIG224" s="2"/>
      <c r="AIH224" s="2"/>
      <c r="AII224" s="2"/>
      <c r="AIJ224" s="2"/>
      <c r="AIK224" s="2"/>
      <c r="AIL224" s="2"/>
      <c r="AIM224" s="2"/>
      <c r="AIN224" s="2"/>
      <c r="AIO224" s="2"/>
      <c r="AIP224" s="2"/>
      <c r="AIQ224" s="2"/>
      <c r="AIR224" s="2"/>
      <c r="AIS224" s="2"/>
      <c r="AIT224" s="2"/>
      <c r="AIU224" s="2"/>
      <c r="AIV224" s="2"/>
      <c r="AIW224" s="2"/>
      <c r="AIX224" s="2"/>
      <c r="AIY224" s="2"/>
      <c r="AIZ224" s="2"/>
      <c r="AJA224" s="2"/>
      <c r="AJB224" s="2"/>
      <c r="AJC224" s="2"/>
      <c r="AJD224" s="2"/>
      <c r="AJE224" s="2"/>
      <c r="AJF224" s="2"/>
      <c r="AJG224" s="2"/>
      <c r="AJH224" s="2"/>
      <c r="AJI224" s="2"/>
      <c r="AJJ224" s="2"/>
      <c r="AJK224" s="2"/>
      <c r="AJL224" s="2"/>
      <c r="AJM224" s="2"/>
      <c r="AJN224" s="2"/>
      <c r="AJO224" s="2"/>
      <c r="AJP224" s="2"/>
      <c r="AJQ224" s="2"/>
      <c r="AJR224" s="2"/>
      <c r="AJS224" s="2"/>
      <c r="AJT224" s="2"/>
      <c r="AJU224" s="2"/>
      <c r="AJV224" s="2"/>
      <c r="AJW224" s="2"/>
      <c r="AJX224" s="2"/>
      <c r="AJY224" s="2"/>
      <c r="AJZ224" s="2"/>
      <c r="AKA224" s="2"/>
      <c r="AKB224" s="2"/>
      <c r="AKC224" s="2"/>
      <c r="AKD224" s="2"/>
      <c r="AKE224" s="2"/>
      <c r="AKF224" s="2"/>
      <c r="AKG224" s="2"/>
      <c r="AKH224" s="2"/>
      <c r="AKI224" s="2"/>
      <c r="AKJ224" s="2"/>
      <c r="AKK224" s="2"/>
      <c r="AKL224" s="2"/>
      <c r="AKM224" s="2"/>
      <c r="AKN224" s="2"/>
      <c r="AKO224" s="2"/>
      <c r="AKP224" s="2"/>
      <c r="AKQ224" s="2"/>
      <c r="AKR224" s="2"/>
      <c r="AKS224" s="2"/>
      <c r="AKT224" s="2"/>
      <c r="AKU224" s="2"/>
      <c r="AKV224" s="2"/>
      <c r="AKW224" s="2"/>
      <c r="AKX224" s="2"/>
      <c r="AKY224" s="2"/>
      <c r="AKZ224" s="2"/>
      <c r="ALA224" s="2"/>
      <c r="ALB224" s="2"/>
      <c r="ALC224" s="2"/>
      <c r="ALD224" s="2"/>
      <c r="ALE224" s="2"/>
      <c r="ALF224" s="2"/>
      <c r="ALG224" s="2"/>
      <c r="ALH224" s="2"/>
      <c r="ALI224" s="2"/>
      <c r="ALJ224" s="2"/>
      <c r="ALK224" s="2"/>
      <c r="ALL224" s="2"/>
      <c r="ALM224" s="2"/>
      <c r="ALN224" s="2"/>
      <c r="ALO224" s="2"/>
      <c r="ALP224" s="2"/>
      <c r="ALQ224" s="2"/>
      <c r="ALR224"/>
      <c r="ALS224"/>
      <c r="ALT224"/>
      <c r="ALU224"/>
      <c r="ALV224"/>
      <c r="ALW224"/>
      <c r="ALX224"/>
      <c r="ALY224"/>
      <c r="ALZ224"/>
    </row>
    <row r="225" spans="1:1014" s="6" customFormat="1">
      <c r="A225" s="33">
        <v>222</v>
      </c>
      <c r="B225" s="19" t="s">
        <v>333</v>
      </c>
      <c r="C225" s="20" t="s">
        <v>334</v>
      </c>
      <c r="D225" s="2">
        <v>3</v>
      </c>
      <c r="E225" s="2">
        <v>5</v>
      </c>
      <c r="F225" s="2"/>
      <c r="G225" s="2"/>
      <c r="H225" s="2"/>
      <c r="I225" s="2">
        <f t="shared" si="6"/>
        <v>8</v>
      </c>
      <c r="J225" s="2"/>
      <c r="K225" s="4">
        <v>16953</v>
      </c>
      <c r="L225" s="5">
        <f t="shared" si="7"/>
        <v>2119.125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  <c r="ADL225" s="2"/>
      <c r="ADM225" s="2"/>
      <c r="ADN225" s="2"/>
      <c r="ADO225" s="2"/>
      <c r="ADP225" s="2"/>
      <c r="ADQ225" s="2"/>
      <c r="ADR225" s="2"/>
      <c r="ADS225" s="2"/>
      <c r="ADT225" s="2"/>
      <c r="ADU225" s="2"/>
      <c r="ADV225" s="2"/>
      <c r="ADW225" s="2"/>
      <c r="ADX225" s="2"/>
      <c r="ADY225" s="2"/>
      <c r="ADZ225" s="2"/>
      <c r="AEA225" s="2"/>
      <c r="AEB225" s="2"/>
      <c r="AEC225" s="2"/>
      <c r="AED225" s="2"/>
      <c r="AEE225" s="2"/>
      <c r="AEF225" s="2"/>
      <c r="AEG225" s="2"/>
      <c r="AEH225" s="2"/>
      <c r="AEI225" s="2"/>
      <c r="AEJ225" s="2"/>
      <c r="AEK225" s="2"/>
      <c r="AEL225" s="2"/>
      <c r="AEM225" s="2"/>
      <c r="AEN225" s="2"/>
      <c r="AEO225" s="2"/>
      <c r="AEP225" s="2"/>
      <c r="AEQ225" s="2"/>
      <c r="AER225" s="2"/>
      <c r="AES225" s="2"/>
      <c r="AET225" s="2"/>
      <c r="AEU225" s="2"/>
      <c r="AEV225" s="2"/>
      <c r="AEW225" s="2"/>
      <c r="AEX225" s="2"/>
      <c r="AEY225" s="2"/>
      <c r="AEZ225" s="2"/>
      <c r="AFA225" s="2"/>
      <c r="AFB225" s="2"/>
      <c r="AFC225" s="2"/>
      <c r="AFD225" s="2"/>
      <c r="AFE225" s="2"/>
      <c r="AFF225" s="2"/>
      <c r="AFG225" s="2"/>
      <c r="AFH225" s="2"/>
      <c r="AFI225" s="2"/>
      <c r="AFJ225" s="2"/>
      <c r="AFK225" s="2"/>
      <c r="AFL225" s="2"/>
      <c r="AFM225" s="2"/>
      <c r="AFN225" s="2"/>
      <c r="AFO225" s="2"/>
      <c r="AFP225" s="2"/>
      <c r="AFQ225" s="2"/>
      <c r="AFR225" s="2"/>
      <c r="AFS225" s="2"/>
      <c r="AFT225" s="2"/>
      <c r="AFU225" s="2"/>
      <c r="AFV225" s="2"/>
      <c r="AFW225" s="2"/>
      <c r="AFX225" s="2"/>
      <c r="AFY225" s="2"/>
      <c r="AFZ225" s="2"/>
      <c r="AGA225" s="2"/>
      <c r="AGB225" s="2"/>
      <c r="AGC225" s="2"/>
      <c r="AGD225" s="2"/>
      <c r="AGE225" s="2"/>
      <c r="AGF225" s="2"/>
      <c r="AGG225" s="2"/>
      <c r="AGH225" s="2"/>
      <c r="AGI225" s="2"/>
      <c r="AGJ225" s="2"/>
      <c r="AGK225" s="2"/>
      <c r="AGL225" s="2"/>
      <c r="AGM225" s="2"/>
      <c r="AGN225" s="2"/>
      <c r="AGO225" s="2"/>
      <c r="AGP225" s="2"/>
      <c r="AGQ225" s="2"/>
      <c r="AGR225" s="2"/>
      <c r="AGS225" s="2"/>
      <c r="AGT225" s="2"/>
      <c r="AGU225" s="2"/>
      <c r="AGV225" s="2"/>
      <c r="AGW225" s="2"/>
      <c r="AGX225" s="2"/>
      <c r="AGY225" s="2"/>
      <c r="AGZ225" s="2"/>
      <c r="AHA225" s="2"/>
      <c r="AHB225" s="2"/>
      <c r="AHC225" s="2"/>
      <c r="AHD225" s="2"/>
      <c r="AHE225" s="2"/>
      <c r="AHF225" s="2"/>
      <c r="AHG225" s="2"/>
      <c r="AHH225" s="2"/>
      <c r="AHI225" s="2"/>
      <c r="AHJ225" s="2"/>
      <c r="AHK225" s="2"/>
      <c r="AHL225" s="2"/>
      <c r="AHM225" s="2"/>
      <c r="AHN225" s="2"/>
      <c r="AHO225" s="2"/>
      <c r="AHP225" s="2"/>
      <c r="AHQ225" s="2"/>
      <c r="AHR225" s="2"/>
      <c r="AHS225" s="2"/>
      <c r="AHT225" s="2"/>
      <c r="AHU225" s="2"/>
      <c r="AHV225" s="2"/>
      <c r="AHW225" s="2"/>
      <c r="AHX225" s="2"/>
      <c r="AHY225" s="2"/>
      <c r="AHZ225" s="2"/>
      <c r="AIA225" s="2"/>
      <c r="AIB225" s="2"/>
      <c r="AIC225" s="2"/>
      <c r="AID225" s="2"/>
      <c r="AIE225" s="2"/>
      <c r="AIF225" s="2"/>
      <c r="AIG225" s="2"/>
      <c r="AIH225" s="2"/>
      <c r="AII225" s="2"/>
      <c r="AIJ225" s="2"/>
      <c r="AIK225" s="2"/>
      <c r="AIL225" s="2"/>
      <c r="AIM225" s="2"/>
      <c r="AIN225" s="2"/>
      <c r="AIO225" s="2"/>
      <c r="AIP225" s="2"/>
      <c r="AIQ225" s="2"/>
      <c r="AIR225" s="2"/>
      <c r="AIS225" s="2"/>
      <c r="AIT225" s="2"/>
      <c r="AIU225" s="2"/>
      <c r="AIV225" s="2"/>
      <c r="AIW225" s="2"/>
      <c r="AIX225" s="2"/>
      <c r="AIY225" s="2"/>
      <c r="AIZ225" s="2"/>
      <c r="AJA225" s="2"/>
      <c r="AJB225" s="2"/>
      <c r="AJC225" s="2"/>
      <c r="AJD225" s="2"/>
      <c r="AJE225" s="2"/>
      <c r="AJF225" s="2"/>
      <c r="AJG225" s="2"/>
      <c r="AJH225" s="2"/>
      <c r="AJI225" s="2"/>
      <c r="AJJ225" s="2"/>
      <c r="AJK225" s="2"/>
      <c r="AJL225" s="2"/>
      <c r="AJM225" s="2"/>
      <c r="AJN225" s="2"/>
      <c r="AJO225" s="2"/>
      <c r="AJP225" s="2"/>
      <c r="AJQ225" s="2"/>
      <c r="AJR225" s="2"/>
      <c r="AJS225" s="2"/>
      <c r="AJT225" s="2"/>
      <c r="AJU225" s="2"/>
      <c r="AJV225" s="2"/>
      <c r="AJW225" s="2"/>
      <c r="AJX225" s="2"/>
      <c r="AJY225" s="2"/>
      <c r="AJZ225" s="2"/>
      <c r="AKA225" s="2"/>
      <c r="AKB225" s="2"/>
      <c r="AKC225" s="2"/>
      <c r="AKD225" s="2"/>
      <c r="AKE225" s="2"/>
      <c r="AKF225" s="2"/>
      <c r="AKG225" s="2"/>
      <c r="AKH225" s="2"/>
      <c r="AKI225" s="2"/>
      <c r="AKJ225" s="2"/>
      <c r="AKK225" s="2"/>
      <c r="AKL225" s="2"/>
      <c r="AKM225" s="2"/>
      <c r="AKN225" s="2"/>
      <c r="AKO225" s="2"/>
      <c r="AKP225" s="2"/>
      <c r="AKQ225" s="2"/>
      <c r="AKR225" s="2"/>
      <c r="AKS225" s="2"/>
      <c r="AKT225" s="2"/>
      <c r="AKU225" s="2"/>
      <c r="AKV225" s="2"/>
      <c r="AKW225" s="2"/>
      <c r="AKX225" s="2"/>
      <c r="AKY225" s="2"/>
      <c r="AKZ225" s="2"/>
      <c r="ALA225" s="2"/>
      <c r="ALB225" s="2"/>
      <c r="ALC225" s="2"/>
      <c r="ALD225" s="2"/>
      <c r="ALE225" s="2"/>
      <c r="ALF225" s="2"/>
      <c r="ALG225" s="2"/>
      <c r="ALH225" s="2"/>
      <c r="ALI225" s="2"/>
      <c r="ALJ225" s="2"/>
      <c r="ALK225" s="2"/>
      <c r="ALL225" s="2"/>
      <c r="ALM225" s="2"/>
      <c r="ALN225" s="2"/>
      <c r="ALO225" s="2"/>
      <c r="ALP225" s="2"/>
      <c r="ALQ225" s="2"/>
      <c r="ALR225"/>
      <c r="ALS225"/>
      <c r="ALT225"/>
      <c r="ALU225"/>
      <c r="ALV225"/>
      <c r="ALW225"/>
      <c r="ALX225"/>
      <c r="ALY225"/>
      <c r="ALZ225"/>
    </row>
    <row r="226" spans="1:1014" s="6" customFormat="1">
      <c r="A226" s="33">
        <v>223</v>
      </c>
      <c r="B226" s="19" t="s">
        <v>260</v>
      </c>
      <c r="C226" s="20" t="s">
        <v>289</v>
      </c>
      <c r="D226" s="2">
        <v>5</v>
      </c>
      <c r="E226" s="2">
        <v>1</v>
      </c>
      <c r="F226" s="2"/>
      <c r="G226" s="2">
        <v>1</v>
      </c>
      <c r="H226" s="2"/>
      <c r="I226" s="2">
        <f t="shared" si="6"/>
        <v>7</v>
      </c>
      <c r="J226" s="2"/>
      <c r="K226" s="4">
        <v>38482</v>
      </c>
      <c r="L226" s="5">
        <f t="shared" si="7"/>
        <v>5497.4285714285716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  <c r="ADL226" s="2"/>
      <c r="ADM226" s="2"/>
      <c r="ADN226" s="2"/>
      <c r="ADO226" s="2"/>
      <c r="ADP226" s="2"/>
      <c r="ADQ226" s="2"/>
      <c r="ADR226" s="2"/>
      <c r="ADS226" s="2"/>
      <c r="ADT226" s="2"/>
      <c r="ADU226" s="2"/>
      <c r="ADV226" s="2"/>
      <c r="ADW226" s="2"/>
      <c r="ADX226" s="2"/>
      <c r="ADY226" s="2"/>
      <c r="ADZ226" s="2"/>
      <c r="AEA226" s="2"/>
      <c r="AEB226" s="2"/>
      <c r="AEC226" s="2"/>
      <c r="AED226" s="2"/>
      <c r="AEE226" s="2"/>
      <c r="AEF226" s="2"/>
      <c r="AEG226" s="2"/>
      <c r="AEH226" s="2"/>
      <c r="AEI226" s="2"/>
      <c r="AEJ226" s="2"/>
      <c r="AEK226" s="2"/>
      <c r="AEL226" s="2"/>
      <c r="AEM226" s="2"/>
      <c r="AEN226" s="2"/>
      <c r="AEO226" s="2"/>
      <c r="AEP226" s="2"/>
      <c r="AEQ226" s="2"/>
      <c r="AER226" s="2"/>
      <c r="AES226" s="2"/>
      <c r="AET226" s="2"/>
      <c r="AEU226" s="2"/>
      <c r="AEV226" s="2"/>
      <c r="AEW226" s="2"/>
      <c r="AEX226" s="2"/>
      <c r="AEY226" s="2"/>
      <c r="AEZ226" s="2"/>
      <c r="AFA226" s="2"/>
      <c r="AFB226" s="2"/>
      <c r="AFC226" s="2"/>
      <c r="AFD226" s="2"/>
      <c r="AFE226" s="2"/>
      <c r="AFF226" s="2"/>
      <c r="AFG226" s="2"/>
      <c r="AFH226" s="2"/>
      <c r="AFI226" s="2"/>
      <c r="AFJ226" s="2"/>
      <c r="AFK226" s="2"/>
      <c r="AFL226" s="2"/>
      <c r="AFM226" s="2"/>
      <c r="AFN226" s="2"/>
      <c r="AFO226" s="2"/>
      <c r="AFP226" s="2"/>
      <c r="AFQ226" s="2"/>
      <c r="AFR226" s="2"/>
      <c r="AFS226" s="2"/>
      <c r="AFT226" s="2"/>
      <c r="AFU226" s="2"/>
      <c r="AFV226" s="2"/>
      <c r="AFW226" s="2"/>
      <c r="AFX226" s="2"/>
      <c r="AFY226" s="2"/>
      <c r="AFZ226" s="2"/>
      <c r="AGA226" s="2"/>
      <c r="AGB226" s="2"/>
      <c r="AGC226" s="2"/>
      <c r="AGD226" s="2"/>
      <c r="AGE226" s="2"/>
      <c r="AGF226" s="2"/>
      <c r="AGG226" s="2"/>
      <c r="AGH226" s="2"/>
      <c r="AGI226" s="2"/>
      <c r="AGJ226" s="2"/>
      <c r="AGK226" s="2"/>
      <c r="AGL226" s="2"/>
      <c r="AGM226" s="2"/>
      <c r="AGN226" s="2"/>
      <c r="AGO226" s="2"/>
      <c r="AGP226" s="2"/>
      <c r="AGQ226" s="2"/>
      <c r="AGR226" s="2"/>
      <c r="AGS226" s="2"/>
      <c r="AGT226" s="2"/>
      <c r="AGU226" s="2"/>
      <c r="AGV226" s="2"/>
      <c r="AGW226" s="2"/>
      <c r="AGX226" s="2"/>
      <c r="AGY226" s="2"/>
      <c r="AGZ226" s="2"/>
      <c r="AHA226" s="2"/>
      <c r="AHB226" s="2"/>
      <c r="AHC226" s="2"/>
      <c r="AHD226" s="2"/>
      <c r="AHE226" s="2"/>
      <c r="AHF226" s="2"/>
      <c r="AHG226" s="2"/>
      <c r="AHH226" s="2"/>
      <c r="AHI226" s="2"/>
      <c r="AHJ226" s="2"/>
      <c r="AHK226" s="2"/>
      <c r="AHL226" s="2"/>
      <c r="AHM226" s="2"/>
      <c r="AHN226" s="2"/>
      <c r="AHO226" s="2"/>
      <c r="AHP226" s="2"/>
      <c r="AHQ226" s="2"/>
      <c r="AHR226" s="2"/>
      <c r="AHS226" s="2"/>
      <c r="AHT226" s="2"/>
      <c r="AHU226" s="2"/>
      <c r="AHV226" s="2"/>
      <c r="AHW226" s="2"/>
      <c r="AHX226" s="2"/>
      <c r="AHY226" s="2"/>
      <c r="AHZ226" s="2"/>
      <c r="AIA226" s="2"/>
      <c r="AIB226" s="2"/>
      <c r="AIC226" s="2"/>
      <c r="AID226" s="2"/>
      <c r="AIE226" s="2"/>
      <c r="AIF226" s="2"/>
      <c r="AIG226" s="2"/>
      <c r="AIH226" s="2"/>
      <c r="AII226" s="2"/>
      <c r="AIJ226" s="2"/>
      <c r="AIK226" s="2"/>
      <c r="AIL226" s="2"/>
      <c r="AIM226" s="2"/>
      <c r="AIN226" s="2"/>
      <c r="AIO226" s="2"/>
      <c r="AIP226" s="2"/>
      <c r="AIQ226" s="2"/>
      <c r="AIR226" s="2"/>
      <c r="AIS226" s="2"/>
      <c r="AIT226" s="2"/>
      <c r="AIU226" s="2"/>
      <c r="AIV226" s="2"/>
      <c r="AIW226" s="2"/>
      <c r="AIX226" s="2"/>
      <c r="AIY226" s="2"/>
      <c r="AIZ226" s="2"/>
      <c r="AJA226" s="2"/>
      <c r="AJB226" s="2"/>
      <c r="AJC226" s="2"/>
      <c r="AJD226" s="2"/>
      <c r="AJE226" s="2"/>
      <c r="AJF226" s="2"/>
      <c r="AJG226" s="2"/>
      <c r="AJH226" s="2"/>
      <c r="AJI226" s="2"/>
      <c r="AJJ226" s="2"/>
      <c r="AJK226" s="2"/>
      <c r="AJL226" s="2"/>
      <c r="AJM226" s="2"/>
      <c r="AJN226" s="2"/>
      <c r="AJO226" s="2"/>
      <c r="AJP226" s="2"/>
      <c r="AJQ226" s="2"/>
      <c r="AJR226" s="2"/>
      <c r="AJS226" s="2"/>
      <c r="AJT226" s="2"/>
      <c r="AJU226" s="2"/>
      <c r="AJV226" s="2"/>
      <c r="AJW226" s="2"/>
      <c r="AJX226" s="2"/>
      <c r="AJY226" s="2"/>
      <c r="AJZ226" s="2"/>
      <c r="AKA226" s="2"/>
      <c r="AKB226" s="2"/>
      <c r="AKC226" s="2"/>
      <c r="AKD226" s="2"/>
      <c r="AKE226" s="2"/>
      <c r="AKF226" s="2"/>
      <c r="AKG226" s="2"/>
      <c r="AKH226" s="2"/>
      <c r="AKI226" s="2"/>
      <c r="AKJ226" s="2"/>
      <c r="AKK226" s="2"/>
      <c r="AKL226" s="2"/>
      <c r="AKM226" s="2"/>
      <c r="AKN226" s="2"/>
      <c r="AKO226" s="2"/>
      <c r="AKP226" s="2"/>
      <c r="AKQ226" s="2"/>
      <c r="AKR226" s="2"/>
      <c r="AKS226" s="2"/>
      <c r="AKT226" s="2"/>
      <c r="AKU226" s="2"/>
      <c r="AKV226" s="2"/>
      <c r="AKW226" s="2"/>
      <c r="AKX226" s="2"/>
      <c r="AKY226" s="2"/>
      <c r="AKZ226" s="2"/>
      <c r="ALA226" s="2"/>
      <c r="ALB226" s="2"/>
      <c r="ALC226" s="2"/>
      <c r="ALD226" s="2"/>
      <c r="ALE226" s="2"/>
      <c r="ALF226" s="2"/>
      <c r="ALG226" s="2"/>
      <c r="ALH226" s="2"/>
      <c r="ALI226" s="2"/>
      <c r="ALJ226" s="2"/>
      <c r="ALK226" s="2"/>
      <c r="ALL226" s="2"/>
      <c r="ALM226" s="2"/>
      <c r="ALN226" s="2"/>
      <c r="ALO226" s="2"/>
      <c r="ALP226" s="2"/>
      <c r="ALQ226" s="2"/>
      <c r="ALR226"/>
      <c r="ALS226"/>
      <c r="ALT226"/>
      <c r="ALU226"/>
      <c r="ALV226"/>
      <c r="ALW226"/>
      <c r="ALX226"/>
      <c r="ALY226"/>
      <c r="ALZ226"/>
    </row>
    <row r="227" spans="1:1014" s="6" customFormat="1">
      <c r="A227" s="33">
        <v>224</v>
      </c>
      <c r="B227" s="19" t="s">
        <v>260</v>
      </c>
      <c r="C227" s="20" t="s">
        <v>294</v>
      </c>
      <c r="D227" s="2">
        <v>5</v>
      </c>
      <c r="E227" s="2">
        <v>2</v>
      </c>
      <c r="F227" s="2"/>
      <c r="G227" s="2"/>
      <c r="H227" s="2"/>
      <c r="I227" s="2">
        <f t="shared" si="6"/>
        <v>7</v>
      </c>
      <c r="J227" s="2"/>
      <c r="K227" s="4">
        <v>29933</v>
      </c>
      <c r="L227" s="5">
        <f t="shared" si="7"/>
        <v>4276.1428571428569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  <c r="ADL227" s="2"/>
      <c r="ADM227" s="2"/>
      <c r="ADN227" s="2"/>
      <c r="ADO227" s="2"/>
      <c r="ADP227" s="2"/>
      <c r="ADQ227" s="2"/>
      <c r="ADR227" s="2"/>
      <c r="ADS227" s="2"/>
      <c r="ADT227" s="2"/>
      <c r="ADU227" s="2"/>
      <c r="ADV227" s="2"/>
      <c r="ADW227" s="2"/>
      <c r="ADX227" s="2"/>
      <c r="ADY227" s="2"/>
      <c r="ADZ227" s="2"/>
      <c r="AEA227" s="2"/>
      <c r="AEB227" s="2"/>
      <c r="AEC227" s="2"/>
      <c r="AED227" s="2"/>
      <c r="AEE227" s="2"/>
      <c r="AEF227" s="2"/>
      <c r="AEG227" s="2"/>
      <c r="AEH227" s="2"/>
      <c r="AEI227" s="2"/>
      <c r="AEJ227" s="2"/>
      <c r="AEK227" s="2"/>
      <c r="AEL227" s="2"/>
      <c r="AEM227" s="2"/>
      <c r="AEN227" s="2"/>
      <c r="AEO227" s="2"/>
      <c r="AEP227" s="2"/>
      <c r="AEQ227" s="2"/>
      <c r="AER227" s="2"/>
      <c r="AES227" s="2"/>
      <c r="AET227" s="2"/>
      <c r="AEU227" s="2"/>
      <c r="AEV227" s="2"/>
      <c r="AEW227" s="2"/>
      <c r="AEX227" s="2"/>
      <c r="AEY227" s="2"/>
      <c r="AEZ227" s="2"/>
      <c r="AFA227" s="2"/>
      <c r="AFB227" s="2"/>
      <c r="AFC227" s="2"/>
      <c r="AFD227" s="2"/>
      <c r="AFE227" s="2"/>
      <c r="AFF227" s="2"/>
      <c r="AFG227" s="2"/>
      <c r="AFH227" s="2"/>
      <c r="AFI227" s="2"/>
      <c r="AFJ227" s="2"/>
      <c r="AFK227" s="2"/>
      <c r="AFL227" s="2"/>
      <c r="AFM227" s="2"/>
      <c r="AFN227" s="2"/>
      <c r="AFO227" s="2"/>
      <c r="AFP227" s="2"/>
      <c r="AFQ227" s="2"/>
      <c r="AFR227" s="2"/>
      <c r="AFS227" s="2"/>
      <c r="AFT227" s="2"/>
      <c r="AFU227" s="2"/>
      <c r="AFV227" s="2"/>
      <c r="AFW227" s="2"/>
      <c r="AFX227" s="2"/>
      <c r="AFY227" s="2"/>
      <c r="AFZ227" s="2"/>
      <c r="AGA227" s="2"/>
      <c r="AGB227" s="2"/>
      <c r="AGC227" s="2"/>
      <c r="AGD227" s="2"/>
      <c r="AGE227" s="2"/>
      <c r="AGF227" s="2"/>
      <c r="AGG227" s="2"/>
      <c r="AGH227" s="2"/>
      <c r="AGI227" s="2"/>
      <c r="AGJ227" s="2"/>
      <c r="AGK227" s="2"/>
      <c r="AGL227" s="2"/>
      <c r="AGM227" s="2"/>
      <c r="AGN227" s="2"/>
      <c r="AGO227" s="2"/>
      <c r="AGP227" s="2"/>
      <c r="AGQ227" s="2"/>
      <c r="AGR227" s="2"/>
      <c r="AGS227" s="2"/>
      <c r="AGT227" s="2"/>
      <c r="AGU227" s="2"/>
      <c r="AGV227" s="2"/>
      <c r="AGW227" s="2"/>
      <c r="AGX227" s="2"/>
      <c r="AGY227" s="2"/>
      <c r="AGZ227" s="2"/>
      <c r="AHA227" s="2"/>
      <c r="AHB227" s="2"/>
      <c r="AHC227" s="2"/>
      <c r="AHD227" s="2"/>
      <c r="AHE227" s="2"/>
      <c r="AHF227" s="2"/>
      <c r="AHG227" s="2"/>
      <c r="AHH227" s="2"/>
      <c r="AHI227" s="2"/>
      <c r="AHJ227" s="2"/>
      <c r="AHK227" s="2"/>
      <c r="AHL227" s="2"/>
      <c r="AHM227" s="2"/>
      <c r="AHN227" s="2"/>
      <c r="AHO227" s="2"/>
      <c r="AHP227" s="2"/>
      <c r="AHQ227" s="2"/>
      <c r="AHR227" s="2"/>
      <c r="AHS227" s="2"/>
      <c r="AHT227" s="2"/>
      <c r="AHU227" s="2"/>
      <c r="AHV227" s="2"/>
      <c r="AHW227" s="2"/>
      <c r="AHX227" s="2"/>
      <c r="AHY227" s="2"/>
      <c r="AHZ227" s="2"/>
      <c r="AIA227" s="2"/>
      <c r="AIB227" s="2"/>
      <c r="AIC227" s="2"/>
      <c r="AID227" s="2"/>
      <c r="AIE227" s="2"/>
      <c r="AIF227" s="2"/>
      <c r="AIG227" s="2"/>
      <c r="AIH227" s="2"/>
      <c r="AII227" s="2"/>
      <c r="AIJ227" s="2"/>
      <c r="AIK227" s="2"/>
      <c r="AIL227" s="2"/>
      <c r="AIM227" s="2"/>
      <c r="AIN227" s="2"/>
      <c r="AIO227" s="2"/>
      <c r="AIP227" s="2"/>
      <c r="AIQ227" s="2"/>
      <c r="AIR227" s="2"/>
      <c r="AIS227" s="2"/>
      <c r="AIT227" s="2"/>
      <c r="AIU227" s="2"/>
      <c r="AIV227" s="2"/>
      <c r="AIW227" s="2"/>
      <c r="AIX227" s="2"/>
      <c r="AIY227" s="2"/>
      <c r="AIZ227" s="2"/>
      <c r="AJA227" s="2"/>
      <c r="AJB227" s="2"/>
      <c r="AJC227" s="2"/>
      <c r="AJD227" s="2"/>
      <c r="AJE227" s="2"/>
      <c r="AJF227" s="2"/>
      <c r="AJG227" s="2"/>
      <c r="AJH227" s="2"/>
      <c r="AJI227" s="2"/>
      <c r="AJJ227" s="2"/>
      <c r="AJK227" s="2"/>
      <c r="AJL227" s="2"/>
      <c r="AJM227" s="2"/>
      <c r="AJN227" s="2"/>
      <c r="AJO227" s="2"/>
      <c r="AJP227" s="2"/>
      <c r="AJQ227" s="2"/>
      <c r="AJR227" s="2"/>
      <c r="AJS227" s="2"/>
      <c r="AJT227" s="2"/>
      <c r="AJU227" s="2"/>
      <c r="AJV227" s="2"/>
      <c r="AJW227" s="2"/>
      <c r="AJX227" s="2"/>
      <c r="AJY227" s="2"/>
      <c r="AJZ227" s="2"/>
      <c r="AKA227" s="2"/>
      <c r="AKB227" s="2"/>
      <c r="AKC227" s="2"/>
      <c r="AKD227" s="2"/>
      <c r="AKE227" s="2"/>
      <c r="AKF227" s="2"/>
      <c r="AKG227" s="2"/>
      <c r="AKH227" s="2"/>
      <c r="AKI227" s="2"/>
      <c r="AKJ227" s="2"/>
      <c r="AKK227" s="2"/>
      <c r="AKL227" s="2"/>
      <c r="AKM227" s="2"/>
      <c r="AKN227" s="2"/>
      <c r="AKO227" s="2"/>
      <c r="AKP227" s="2"/>
      <c r="AKQ227" s="2"/>
      <c r="AKR227" s="2"/>
      <c r="AKS227" s="2"/>
      <c r="AKT227" s="2"/>
      <c r="AKU227" s="2"/>
      <c r="AKV227" s="2"/>
      <c r="AKW227" s="2"/>
      <c r="AKX227" s="2"/>
      <c r="AKY227" s="2"/>
      <c r="AKZ227" s="2"/>
      <c r="ALA227" s="2"/>
      <c r="ALB227" s="2"/>
      <c r="ALC227" s="2"/>
      <c r="ALD227" s="2"/>
      <c r="ALE227" s="2"/>
      <c r="ALF227" s="2"/>
      <c r="ALG227" s="2"/>
      <c r="ALH227" s="2"/>
      <c r="ALI227" s="2"/>
      <c r="ALJ227" s="2"/>
      <c r="ALK227" s="2"/>
      <c r="ALL227" s="2"/>
      <c r="ALM227" s="2"/>
      <c r="ALN227" s="2"/>
      <c r="ALO227" s="2"/>
      <c r="ALP227" s="2"/>
      <c r="ALQ227" s="2"/>
      <c r="ALR227"/>
      <c r="ALS227"/>
      <c r="ALT227"/>
      <c r="ALU227"/>
      <c r="ALV227"/>
      <c r="ALW227"/>
      <c r="ALX227"/>
      <c r="ALY227"/>
      <c r="ALZ227"/>
    </row>
    <row r="228" spans="1:1014" s="6" customFormat="1">
      <c r="A228" s="33">
        <v>225</v>
      </c>
      <c r="B228" s="19" t="s">
        <v>260</v>
      </c>
      <c r="C228" s="20" t="s">
        <v>276</v>
      </c>
      <c r="D228" s="2">
        <v>6</v>
      </c>
      <c r="E228" s="2">
        <v>1</v>
      </c>
      <c r="F228" s="2"/>
      <c r="G228" s="2"/>
      <c r="H228" s="2"/>
      <c r="I228" s="2">
        <f t="shared" si="6"/>
        <v>7</v>
      </c>
      <c r="J228" s="2"/>
      <c r="K228" s="4">
        <v>28290</v>
      </c>
      <c r="L228" s="5">
        <f t="shared" si="7"/>
        <v>4041.4285714285716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  <c r="ADM228" s="2"/>
      <c r="ADN228" s="2"/>
      <c r="ADO228" s="2"/>
      <c r="ADP228" s="2"/>
      <c r="ADQ228" s="2"/>
      <c r="ADR228" s="2"/>
      <c r="ADS228" s="2"/>
      <c r="ADT228" s="2"/>
      <c r="ADU228" s="2"/>
      <c r="ADV228" s="2"/>
      <c r="ADW228" s="2"/>
      <c r="ADX228" s="2"/>
      <c r="ADY228" s="2"/>
      <c r="ADZ228" s="2"/>
      <c r="AEA228" s="2"/>
      <c r="AEB228" s="2"/>
      <c r="AEC228" s="2"/>
      <c r="AED228" s="2"/>
      <c r="AEE228" s="2"/>
      <c r="AEF228" s="2"/>
      <c r="AEG228" s="2"/>
      <c r="AEH228" s="2"/>
      <c r="AEI228" s="2"/>
      <c r="AEJ228" s="2"/>
      <c r="AEK228" s="2"/>
      <c r="AEL228" s="2"/>
      <c r="AEM228" s="2"/>
      <c r="AEN228" s="2"/>
      <c r="AEO228" s="2"/>
      <c r="AEP228" s="2"/>
      <c r="AEQ228" s="2"/>
      <c r="AER228" s="2"/>
      <c r="AES228" s="2"/>
      <c r="AET228" s="2"/>
      <c r="AEU228" s="2"/>
      <c r="AEV228" s="2"/>
      <c r="AEW228" s="2"/>
      <c r="AEX228" s="2"/>
      <c r="AEY228" s="2"/>
      <c r="AEZ228" s="2"/>
      <c r="AFA228" s="2"/>
      <c r="AFB228" s="2"/>
      <c r="AFC228" s="2"/>
      <c r="AFD228" s="2"/>
      <c r="AFE228" s="2"/>
      <c r="AFF228" s="2"/>
      <c r="AFG228" s="2"/>
      <c r="AFH228" s="2"/>
      <c r="AFI228" s="2"/>
      <c r="AFJ228" s="2"/>
      <c r="AFK228" s="2"/>
      <c r="AFL228" s="2"/>
      <c r="AFM228" s="2"/>
      <c r="AFN228" s="2"/>
      <c r="AFO228" s="2"/>
      <c r="AFP228" s="2"/>
      <c r="AFQ228" s="2"/>
      <c r="AFR228" s="2"/>
      <c r="AFS228" s="2"/>
      <c r="AFT228" s="2"/>
      <c r="AFU228" s="2"/>
      <c r="AFV228" s="2"/>
      <c r="AFW228" s="2"/>
      <c r="AFX228" s="2"/>
      <c r="AFY228" s="2"/>
      <c r="AFZ228" s="2"/>
      <c r="AGA228" s="2"/>
      <c r="AGB228" s="2"/>
      <c r="AGC228" s="2"/>
      <c r="AGD228" s="2"/>
      <c r="AGE228" s="2"/>
      <c r="AGF228" s="2"/>
      <c r="AGG228" s="2"/>
      <c r="AGH228" s="2"/>
      <c r="AGI228" s="2"/>
      <c r="AGJ228" s="2"/>
      <c r="AGK228" s="2"/>
      <c r="AGL228" s="2"/>
      <c r="AGM228" s="2"/>
      <c r="AGN228" s="2"/>
      <c r="AGO228" s="2"/>
      <c r="AGP228" s="2"/>
      <c r="AGQ228" s="2"/>
      <c r="AGR228" s="2"/>
      <c r="AGS228" s="2"/>
      <c r="AGT228" s="2"/>
      <c r="AGU228" s="2"/>
      <c r="AGV228" s="2"/>
      <c r="AGW228" s="2"/>
      <c r="AGX228" s="2"/>
      <c r="AGY228" s="2"/>
      <c r="AGZ228" s="2"/>
      <c r="AHA228" s="2"/>
      <c r="AHB228" s="2"/>
      <c r="AHC228" s="2"/>
      <c r="AHD228" s="2"/>
      <c r="AHE228" s="2"/>
      <c r="AHF228" s="2"/>
      <c r="AHG228" s="2"/>
      <c r="AHH228" s="2"/>
      <c r="AHI228" s="2"/>
      <c r="AHJ228" s="2"/>
      <c r="AHK228" s="2"/>
      <c r="AHL228" s="2"/>
      <c r="AHM228" s="2"/>
      <c r="AHN228" s="2"/>
      <c r="AHO228" s="2"/>
      <c r="AHP228" s="2"/>
      <c r="AHQ228" s="2"/>
      <c r="AHR228" s="2"/>
      <c r="AHS228" s="2"/>
      <c r="AHT228" s="2"/>
      <c r="AHU228" s="2"/>
      <c r="AHV228" s="2"/>
      <c r="AHW228" s="2"/>
      <c r="AHX228" s="2"/>
      <c r="AHY228" s="2"/>
      <c r="AHZ228" s="2"/>
      <c r="AIA228" s="2"/>
      <c r="AIB228" s="2"/>
      <c r="AIC228" s="2"/>
      <c r="AID228" s="2"/>
      <c r="AIE228" s="2"/>
      <c r="AIF228" s="2"/>
      <c r="AIG228" s="2"/>
      <c r="AIH228" s="2"/>
      <c r="AII228" s="2"/>
      <c r="AIJ228" s="2"/>
      <c r="AIK228" s="2"/>
      <c r="AIL228" s="2"/>
      <c r="AIM228" s="2"/>
      <c r="AIN228" s="2"/>
      <c r="AIO228" s="2"/>
      <c r="AIP228" s="2"/>
      <c r="AIQ228" s="2"/>
      <c r="AIR228" s="2"/>
      <c r="AIS228" s="2"/>
      <c r="AIT228" s="2"/>
      <c r="AIU228" s="2"/>
      <c r="AIV228" s="2"/>
      <c r="AIW228" s="2"/>
      <c r="AIX228" s="2"/>
      <c r="AIY228" s="2"/>
      <c r="AIZ228" s="2"/>
      <c r="AJA228" s="2"/>
      <c r="AJB228" s="2"/>
      <c r="AJC228" s="2"/>
      <c r="AJD228" s="2"/>
      <c r="AJE228" s="2"/>
      <c r="AJF228" s="2"/>
      <c r="AJG228" s="2"/>
      <c r="AJH228" s="2"/>
      <c r="AJI228" s="2"/>
      <c r="AJJ228" s="2"/>
      <c r="AJK228" s="2"/>
      <c r="AJL228" s="2"/>
      <c r="AJM228" s="2"/>
      <c r="AJN228" s="2"/>
      <c r="AJO228" s="2"/>
      <c r="AJP228" s="2"/>
      <c r="AJQ228" s="2"/>
      <c r="AJR228" s="2"/>
      <c r="AJS228" s="2"/>
      <c r="AJT228" s="2"/>
      <c r="AJU228" s="2"/>
      <c r="AJV228" s="2"/>
      <c r="AJW228" s="2"/>
      <c r="AJX228" s="2"/>
      <c r="AJY228" s="2"/>
      <c r="AJZ228" s="2"/>
      <c r="AKA228" s="2"/>
      <c r="AKB228" s="2"/>
      <c r="AKC228" s="2"/>
      <c r="AKD228" s="2"/>
      <c r="AKE228" s="2"/>
      <c r="AKF228" s="2"/>
      <c r="AKG228" s="2"/>
      <c r="AKH228" s="2"/>
      <c r="AKI228" s="2"/>
      <c r="AKJ228" s="2"/>
      <c r="AKK228" s="2"/>
      <c r="AKL228" s="2"/>
      <c r="AKM228" s="2"/>
      <c r="AKN228" s="2"/>
      <c r="AKO228" s="2"/>
      <c r="AKP228" s="2"/>
      <c r="AKQ228" s="2"/>
      <c r="AKR228" s="2"/>
      <c r="AKS228" s="2"/>
      <c r="AKT228" s="2"/>
      <c r="AKU228" s="2"/>
      <c r="AKV228" s="2"/>
      <c r="AKW228" s="2"/>
      <c r="AKX228" s="2"/>
      <c r="AKY228" s="2"/>
      <c r="AKZ228" s="2"/>
      <c r="ALA228" s="2"/>
      <c r="ALB228" s="2"/>
      <c r="ALC228" s="2"/>
      <c r="ALD228" s="2"/>
      <c r="ALE228" s="2"/>
      <c r="ALF228" s="2"/>
      <c r="ALG228" s="2"/>
      <c r="ALH228" s="2"/>
      <c r="ALI228" s="2"/>
      <c r="ALJ228" s="2"/>
      <c r="ALK228" s="2"/>
      <c r="ALL228" s="2"/>
      <c r="ALM228" s="2"/>
      <c r="ALN228" s="2"/>
      <c r="ALO228" s="2"/>
      <c r="ALP228" s="2"/>
      <c r="ALQ228" s="2"/>
      <c r="ALR228"/>
      <c r="ALS228"/>
      <c r="ALT228"/>
      <c r="ALU228"/>
      <c r="ALV228"/>
      <c r="ALW228"/>
      <c r="ALX228"/>
      <c r="ALY228"/>
      <c r="ALZ228"/>
    </row>
    <row r="229" spans="1:1014" s="2" customFormat="1">
      <c r="A229" s="33">
        <v>226</v>
      </c>
      <c r="B229" s="19" t="s">
        <v>185</v>
      </c>
      <c r="C229" s="20" t="s">
        <v>203</v>
      </c>
      <c r="D229" s="2">
        <v>5</v>
      </c>
      <c r="E229" s="2">
        <v>2</v>
      </c>
      <c r="I229" s="2">
        <f t="shared" si="6"/>
        <v>7</v>
      </c>
      <c r="K229" s="4">
        <v>26338</v>
      </c>
      <c r="L229" s="5">
        <f t="shared" si="7"/>
        <v>3762.5714285714284</v>
      </c>
      <c r="ALR229"/>
      <c r="ALS229"/>
      <c r="ALT229"/>
      <c r="ALU229"/>
      <c r="ALV229"/>
      <c r="ALW229"/>
      <c r="ALX229"/>
      <c r="ALY229"/>
      <c r="ALZ229"/>
    </row>
    <row r="230" spans="1:1014" s="2" customFormat="1">
      <c r="A230" s="33">
        <v>227</v>
      </c>
      <c r="B230" s="19" t="s">
        <v>299</v>
      </c>
      <c r="C230" s="20" t="s">
        <v>327</v>
      </c>
      <c r="D230" s="2">
        <v>5</v>
      </c>
      <c r="E230" s="2">
        <v>2</v>
      </c>
      <c r="I230" s="2">
        <f t="shared" si="6"/>
        <v>7</v>
      </c>
      <c r="K230" s="4">
        <v>25693</v>
      </c>
      <c r="L230" s="5">
        <f t="shared" si="7"/>
        <v>3670.4285714285716</v>
      </c>
      <c r="ALR230"/>
      <c r="ALS230"/>
      <c r="ALT230"/>
      <c r="ALU230"/>
      <c r="ALV230"/>
      <c r="ALW230"/>
      <c r="ALX230"/>
      <c r="ALY230"/>
      <c r="ALZ230"/>
    </row>
    <row r="231" spans="1:1014" s="2" customFormat="1">
      <c r="A231" s="33">
        <v>228</v>
      </c>
      <c r="B231" s="19" t="s">
        <v>225</v>
      </c>
      <c r="C231" s="20" t="s">
        <v>244</v>
      </c>
      <c r="D231" s="2">
        <v>5</v>
      </c>
      <c r="E231" s="2">
        <v>2</v>
      </c>
      <c r="I231" s="2">
        <f t="shared" si="6"/>
        <v>7</v>
      </c>
      <c r="K231" s="4">
        <v>25231</v>
      </c>
      <c r="L231" s="5">
        <f t="shared" si="7"/>
        <v>3604.4285714285716</v>
      </c>
      <c r="ALR231"/>
      <c r="ALS231"/>
      <c r="ALT231"/>
      <c r="ALU231"/>
      <c r="ALV231"/>
      <c r="ALW231"/>
      <c r="ALX231"/>
      <c r="ALY231"/>
      <c r="ALZ231"/>
    </row>
    <row r="232" spans="1:1014" s="2" customFormat="1">
      <c r="A232" s="33">
        <v>229</v>
      </c>
      <c r="B232" s="19" t="s">
        <v>350</v>
      </c>
      <c r="C232" s="20" t="s">
        <v>357</v>
      </c>
      <c r="D232" s="2">
        <v>6</v>
      </c>
      <c r="E232" s="2">
        <v>1</v>
      </c>
      <c r="I232" s="2">
        <f t="shared" si="6"/>
        <v>7</v>
      </c>
      <c r="K232" s="4">
        <v>23329</v>
      </c>
      <c r="L232" s="5">
        <f t="shared" si="7"/>
        <v>3332.7142857142858</v>
      </c>
      <c r="ALR232"/>
      <c r="ALS232"/>
      <c r="ALT232"/>
      <c r="ALU232"/>
      <c r="ALV232"/>
      <c r="ALW232"/>
      <c r="ALX232"/>
      <c r="ALY232"/>
      <c r="ALZ232"/>
    </row>
    <row r="233" spans="1:1014" s="2" customFormat="1">
      <c r="A233" s="33">
        <v>230</v>
      </c>
      <c r="B233" s="19" t="s">
        <v>206</v>
      </c>
      <c r="C233" s="20" t="s">
        <v>208</v>
      </c>
      <c r="D233" s="2">
        <v>4</v>
      </c>
      <c r="E233" s="2">
        <v>1</v>
      </c>
      <c r="G233" s="2">
        <v>2</v>
      </c>
      <c r="I233" s="2">
        <f t="shared" si="6"/>
        <v>7</v>
      </c>
      <c r="K233" s="4">
        <v>18636</v>
      </c>
      <c r="L233" s="5">
        <f t="shared" si="7"/>
        <v>2662.2857142857142</v>
      </c>
      <c r="ALR233"/>
      <c r="ALS233"/>
      <c r="ALT233"/>
      <c r="ALU233"/>
      <c r="ALV233"/>
      <c r="ALW233"/>
      <c r="ALX233"/>
      <c r="ALY233"/>
      <c r="ALZ233"/>
    </row>
    <row r="234" spans="1:1014" s="2" customFormat="1">
      <c r="A234" s="33">
        <v>231</v>
      </c>
      <c r="B234" s="19" t="s">
        <v>143</v>
      </c>
      <c r="C234" s="20" t="s">
        <v>167</v>
      </c>
      <c r="D234" s="2">
        <v>4</v>
      </c>
      <c r="E234" s="2">
        <v>2</v>
      </c>
      <c r="F234" s="2">
        <v>1</v>
      </c>
      <c r="I234" s="2">
        <f t="shared" si="6"/>
        <v>7</v>
      </c>
      <c r="K234" s="4">
        <v>14590</v>
      </c>
      <c r="L234" s="5">
        <f t="shared" si="7"/>
        <v>2084.2857142857142</v>
      </c>
      <c r="ALR234"/>
      <c r="ALS234"/>
      <c r="ALT234"/>
      <c r="ALU234"/>
      <c r="ALV234"/>
      <c r="ALW234"/>
      <c r="ALX234"/>
      <c r="ALY234"/>
      <c r="ALZ234"/>
    </row>
    <row r="235" spans="1:1014" s="2" customFormat="1">
      <c r="A235" s="33">
        <v>232</v>
      </c>
      <c r="B235" s="19" t="s">
        <v>97</v>
      </c>
      <c r="C235" s="20" t="s">
        <v>109</v>
      </c>
      <c r="D235" s="2">
        <v>3</v>
      </c>
      <c r="E235" s="2">
        <v>3</v>
      </c>
      <c r="G235" s="2">
        <v>1</v>
      </c>
      <c r="I235" s="2">
        <f t="shared" si="6"/>
        <v>7</v>
      </c>
      <c r="K235" s="4">
        <v>13823</v>
      </c>
      <c r="L235" s="5">
        <f t="shared" si="7"/>
        <v>1974.7142857142858</v>
      </c>
      <c r="ALR235"/>
      <c r="ALS235"/>
      <c r="ALT235"/>
      <c r="ALU235"/>
      <c r="ALV235"/>
      <c r="ALW235"/>
      <c r="ALX235"/>
      <c r="ALY235"/>
      <c r="ALZ235"/>
    </row>
    <row r="236" spans="1:1014" s="2" customFormat="1">
      <c r="A236" s="33">
        <v>233</v>
      </c>
      <c r="B236" s="19" t="s">
        <v>116</v>
      </c>
      <c r="C236" s="20" t="s">
        <v>131</v>
      </c>
      <c r="D236" s="2">
        <v>4</v>
      </c>
      <c r="E236" s="2">
        <v>3</v>
      </c>
      <c r="I236" s="2">
        <f t="shared" si="6"/>
        <v>7</v>
      </c>
      <c r="K236" s="4">
        <v>10831</v>
      </c>
      <c r="L236" s="5">
        <f t="shared" si="7"/>
        <v>1547.2857142857142</v>
      </c>
      <c r="ALR236"/>
      <c r="ALS236"/>
      <c r="ALT236"/>
      <c r="ALU236"/>
      <c r="ALV236"/>
      <c r="ALW236"/>
      <c r="ALX236"/>
      <c r="ALY236"/>
      <c r="ALZ236"/>
    </row>
    <row r="237" spans="1:1014" s="2" customFormat="1">
      <c r="A237" s="33">
        <v>234</v>
      </c>
      <c r="B237" s="19" t="s">
        <v>299</v>
      </c>
      <c r="C237" s="20" t="s">
        <v>314</v>
      </c>
      <c r="D237" s="2">
        <v>5</v>
      </c>
      <c r="E237" s="2">
        <v>1</v>
      </c>
      <c r="G237" s="2">
        <v>1</v>
      </c>
      <c r="I237" s="2">
        <f t="shared" si="6"/>
        <v>7</v>
      </c>
      <c r="K237" s="4">
        <v>5211</v>
      </c>
      <c r="L237" s="5">
        <f t="shared" si="7"/>
        <v>744.42857142857144</v>
      </c>
      <c r="ALR237"/>
      <c r="ALS237"/>
      <c r="ALT237"/>
      <c r="ALU237"/>
      <c r="ALV237"/>
      <c r="ALW237"/>
      <c r="ALX237"/>
      <c r="ALY237"/>
      <c r="ALZ237"/>
    </row>
    <row r="238" spans="1:1014" s="2" customFormat="1">
      <c r="A238" s="33">
        <v>235</v>
      </c>
      <c r="B238" s="19" t="s">
        <v>143</v>
      </c>
      <c r="C238" s="20" t="s">
        <v>162</v>
      </c>
      <c r="D238" s="2">
        <v>3</v>
      </c>
      <c r="E238" s="2">
        <v>1</v>
      </c>
      <c r="F238" s="2">
        <v>2</v>
      </c>
      <c r="I238" s="2">
        <f t="shared" si="6"/>
        <v>6</v>
      </c>
      <c r="K238" s="4">
        <v>30030</v>
      </c>
      <c r="L238" s="5">
        <f t="shared" si="7"/>
        <v>5005</v>
      </c>
      <c r="ALR238"/>
      <c r="ALS238"/>
      <c r="ALT238"/>
      <c r="ALU238"/>
      <c r="ALV238"/>
      <c r="ALW238"/>
      <c r="ALX238"/>
      <c r="ALY238"/>
      <c r="ALZ238"/>
    </row>
    <row r="239" spans="1:1014" s="2" customFormat="1">
      <c r="A239" s="33">
        <v>236</v>
      </c>
      <c r="B239" s="19" t="s">
        <v>225</v>
      </c>
      <c r="C239" s="20" t="s">
        <v>247</v>
      </c>
      <c r="D239" s="2">
        <v>3</v>
      </c>
      <c r="E239" s="2">
        <v>3</v>
      </c>
      <c r="I239" s="2">
        <f t="shared" si="6"/>
        <v>6</v>
      </c>
      <c r="K239" s="4">
        <v>22680</v>
      </c>
      <c r="L239" s="5">
        <f t="shared" si="7"/>
        <v>3780</v>
      </c>
      <c r="ALR239"/>
      <c r="ALS239"/>
      <c r="ALT239"/>
      <c r="ALU239"/>
      <c r="ALV239"/>
      <c r="ALW239"/>
      <c r="ALX239"/>
      <c r="ALY239"/>
      <c r="ALZ239"/>
    </row>
    <row r="240" spans="1:1014" s="2" customFormat="1">
      <c r="A240" s="33">
        <v>237</v>
      </c>
      <c r="B240" s="19" t="s">
        <v>299</v>
      </c>
      <c r="C240" s="20" t="s">
        <v>301</v>
      </c>
      <c r="D240" s="2">
        <v>4</v>
      </c>
      <c r="E240" s="2">
        <v>2</v>
      </c>
      <c r="I240" s="2">
        <f t="shared" si="6"/>
        <v>6</v>
      </c>
      <c r="K240" s="4">
        <v>21893</v>
      </c>
      <c r="L240" s="5">
        <f t="shared" si="7"/>
        <v>3648.8333333333335</v>
      </c>
      <c r="ALR240"/>
      <c r="ALS240"/>
      <c r="ALT240"/>
      <c r="ALU240"/>
      <c r="ALV240"/>
      <c r="ALW240"/>
      <c r="ALX240"/>
      <c r="ALY240"/>
      <c r="ALZ240"/>
    </row>
    <row r="241" spans="1:1014" s="2" customFormat="1">
      <c r="A241" s="33">
        <v>238</v>
      </c>
      <c r="B241" s="19" t="s">
        <v>170</v>
      </c>
      <c r="C241" s="20" t="s">
        <v>181</v>
      </c>
      <c r="D241" s="2">
        <v>3</v>
      </c>
      <c r="E241" s="2">
        <v>2</v>
      </c>
      <c r="G241" s="2">
        <v>1</v>
      </c>
      <c r="I241" s="2">
        <f t="shared" si="6"/>
        <v>6</v>
      </c>
      <c r="K241" s="4">
        <v>17180</v>
      </c>
      <c r="L241" s="5">
        <f t="shared" si="7"/>
        <v>2863.3333333333335</v>
      </c>
      <c r="ALR241"/>
      <c r="ALS241"/>
      <c r="ALT241"/>
      <c r="ALU241"/>
      <c r="ALV241"/>
      <c r="ALW241"/>
      <c r="ALX241"/>
      <c r="ALY241"/>
      <c r="ALZ241"/>
    </row>
    <row r="242" spans="1:1014" s="2" customFormat="1">
      <c r="A242" s="33">
        <v>239</v>
      </c>
      <c r="B242" s="19" t="s">
        <v>170</v>
      </c>
      <c r="C242" s="20" t="s">
        <v>182</v>
      </c>
      <c r="D242" s="2">
        <v>5</v>
      </c>
      <c r="E242" s="2">
        <v>1</v>
      </c>
      <c r="I242" s="2">
        <f t="shared" si="6"/>
        <v>6</v>
      </c>
      <c r="K242" s="4">
        <v>16931</v>
      </c>
      <c r="L242" s="5">
        <f t="shared" si="7"/>
        <v>2821.8333333333335</v>
      </c>
      <c r="ALR242"/>
      <c r="ALS242"/>
      <c r="ALT242"/>
      <c r="ALU242"/>
      <c r="ALV242"/>
      <c r="ALW242"/>
      <c r="ALX242"/>
      <c r="ALY242"/>
      <c r="ALZ242"/>
    </row>
    <row r="243" spans="1:1014" s="2" customFormat="1">
      <c r="A243" s="33">
        <v>240</v>
      </c>
      <c r="B243" s="19" t="s">
        <v>97</v>
      </c>
      <c r="C243" s="20" t="s">
        <v>106</v>
      </c>
      <c r="D243" s="2">
        <v>3</v>
      </c>
      <c r="E243" s="2">
        <v>1</v>
      </c>
      <c r="F243" s="2">
        <v>2</v>
      </c>
      <c r="I243" s="2">
        <f t="shared" si="6"/>
        <v>6</v>
      </c>
      <c r="K243" s="4">
        <v>12164</v>
      </c>
      <c r="L243" s="5">
        <f t="shared" si="7"/>
        <v>2027.3333333333333</v>
      </c>
      <c r="ALR243"/>
      <c r="ALS243"/>
      <c r="ALT243"/>
      <c r="ALU243"/>
      <c r="ALV243"/>
      <c r="ALW243"/>
      <c r="ALX243"/>
      <c r="ALY243"/>
      <c r="ALZ243"/>
    </row>
    <row r="244" spans="1:1014" s="2" customFormat="1">
      <c r="A244" s="33">
        <v>241</v>
      </c>
      <c r="B244" s="19" t="s">
        <v>35</v>
      </c>
      <c r="C244" s="20" t="s">
        <v>44</v>
      </c>
      <c r="D244" s="2">
        <v>4</v>
      </c>
      <c r="E244" s="2">
        <v>2</v>
      </c>
      <c r="I244" s="2">
        <f t="shared" si="6"/>
        <v>6</v>
      </c>
      <c r="K244" s="4">
        <v>11754</v>
      </c>
      <c r="L244" s="5">
        <f t="shared" si="7"/>
        <v>1959</v>
      </c>
      <c r="ALR244"/>
      <c r="ALS244"/>
      <c r="ALT244"/>
      <c r="ALU244"/>
      <c r="ALV244"/>
      <c r="ALW244"/>
      <c r="ALX244"/>
      <c r="ALY244"/>
      <c r="ALZ244"/>
    </row>
    <row r="245" spans="1:1014" s="6" customFormat="1">
      <c r="A245" s="33">
        <v>242</v>
      </c>
      <c r="B245" s="19" t="s">
        <v>299</v>
      </c>
      <c r="C245" s="20" t="s">
        <v>326</v>
      </c>
      <c r="D245" s="2">
        <v>3</v>
      </c>
      <c r="E245" s="2">
        <v>1</v>
      </c>
      <c r="F245" s="2"/>
      <c r="G245" s="2">
        <v>2</v>
      </c>
      <c r="H245" s="2"/>
      <c r="I245" s="2">
        <f t="shared" si="6"/>
        <v>6</v>
      </c>
      <c r="J245" s="2"/>
      <c r="K245" s="4">
        <v>8260</v>
      </c>
      <c r="L245" s="5">
        <f t="shared" si="7"/>
        <v>1376.6666666666667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2"/>
      <c r="XQ245" s="2"/>
      <c r="XR245" s="2"/>
      <c r="XS245" s="2"/>
      <c r="XT245" s="2"/>
      <c r="XU245" s="2"/>
      <c r="XV245" s="2"/>
      <c r="XW245" s="2"/>
      <c r="XX245" s="2"/>
      <c r="XY245" s="2"/>
      <c r="XZ245" s="2"/>
      <c r="YA245" s="2"/>
      <c r="YB245" s="2"/>
      <c r="YC245" s="2"/>
      <c r="YD245" s="2"/>
      <c r="YE245" s="2"/>
      <c r="YF245" s="2"/>
      <c r="YG245" s="2"/>
      <c r="YH245" s="2"/>
      <c r="YI245" s="2"/>
      <c r="YJ245" s="2"/>
      <c r="YK245" s="2"/>
      <c r="YL245" s="2"/>
      <c r="YM245" s="2"/>
      <c r="YN245" s="2"/>
      <c r="YO245" s="2"/>
      <c r="YP245" s="2"/>
      <c r="YQ245" s="2"/>
      <c r="YR245" s="2"/>
      <c r="YS245" s="2"/>
      <c r="YT245" s="2"/>
      <c r="YU245" s="2"/>
      <c r="YV245" s="2"/>
      <c r="YW245" s="2"/>
      <c r="YX245" s="2"/>
      <c r="YY245" s="2"/>
      <c r="YZ245" s="2"/>
      <c r="ZA245" s="2"/>
      <c r="ZB245" s="2"/>
      <c r="ZC245" s="2"/>
      <c r="ZD245" s="2"/>
      <c r="ZE245" s="2"/>
      <c r="ZF245" s="2"/>
      <c r="ZG245" s="2"/>
      <c r="ZH245" s="2"/>
      <c r="ZI245" s="2"/>
      <c r="ZJ245" s="2"/>
      <c r="ZK245" s="2"/>
      <c r="ZL245" s="2"/>
      <c r="ZM245" s="2"/>
      <c r="ZN245" s="2"/>
      <c r="ZO245" s="2"/>
      <c r="ZP245" s="2"/>
      <c r="ZQ245" s="2"/>
      <c r="ZR245" s="2"/>
      <c r="ZS245" s="2"/>
      <c r="ZT245" s="2"/>
      <c r="ZU245" s="2"/>
      <c r="ZV245" s="2"/>
      <c r="ZW245" s="2"/>
      <c r="ZX245" s="2"/>
      <c r="ZY245" s="2"/>
      <c r="ZZ245" s="2"/>
      <c r="AAA245" s="2"/>
      <c r="AAB245" s="2"/>
      <c r="AAC245" s="2"/>
      <c r="AAD245" s="2"/>
      <c r="AAE245" s="2"/>
      <c r="AAF245" s="2"/>
      <c r="AAG245" s="2"/>
      <c r="AAH245" s="2"/>
      <c r="AAI245" s="2"/>
      <c r="AAJ245" s="2"/>
      <c r="AAK245" s="2"/>
      <c r="AAL245" s="2"/>
      <c r="AAM245" s="2"/>
      <c r="AAN245" s="2"/>
      <c r="AAO245" s="2"/>
      <c r="AAP245" s="2"/>
      <c r="AAQ245" s="2"/>
      <c r="AAR245" s="2"/>
      <c r="AAS245" s="2"/>
      <c r="AAT245" s="2"/>
      <c r="AAU245" s="2"/>
      <c r="AAV245" s="2"/>
      <c r="AAW245" s="2"/>
      <c r="AAX245" s="2"/>
      <c r="AAY245" s="2"/>
      <c r="AAZ245" s="2"/>
      <c r="ABA245" s="2"/>
      <c r="ABB245" s="2"/>
      <c r="ABC245" s="2"/>
      <c r="ABD245" s="2"/>
      <c r="ABE245" s="2"/>
      <c r="ABF245" s="2"/>
      <c r="ABG245" s="2"/>
      <c r="ABH245" s="2"/>
      <c r="ABI245" s="2"/>
      <c r="ABJ245" s="2"/>
      <c r="ABK245" s="2"/>
      <c r="ABL245" s="2"/>
      <c r="ABM245" s="2"/>
      <c r="ABN245" s="2"/>
      <c r="ABO245" s="2"/>
      <c r="ABP245" s="2"/>
      <c r="ABQ245" s="2"/>
      <c r="ABR245" s="2"/>
      <c r="ABS245" s="2"/>
      <c r="ABT245" s="2"/>
      <c r="ABU245" s="2"/>
      <c r="ABV245" s="2"/>
      <c r="ABW245" s="2"/>
      <c r="ABX245" s="2"/>
      <c r="ABY245" s="2"/>
      <c r="ABZ245" s="2"/>
      <c r="ACA245" s="2"/>
      <c r="ACB245" s="2"/>
      <c r="ACC245" s="2"/>
      <c r="ACD245" s="2"/>
      <c r="ACE245" s="2"/>
      <c r="ACF245" s="2"/>
      <c r="ACG245" s="2"/>
      <c r="ACH245" s="2"/>
      <c r="ACI245" s="2"/>
      <c r="ACJ245" s="2"/>
      <c r="ACK245" s="2"/>
      <c r="ACL245" s="2"/>
      <c r="ACM245" s="2"/>
      <c r="ACN245" s="2"/>
      <c r="ACO245" s="2"/>
      <c r="ACP245" s="2"/>
      <c r="ACQ245" s="2"/>
      <c r="ACR245" s="2"/>
      <c r="ACS245" s="2"/>
      <c r="ACT245" s="2"/>
      <c r="ACU245" s="2"/>
      <c r="ACV245" s="2"/>
      <c r="ACW245" s="2"/>
      <c r="ACX245" s="2"/>
      <c r="ACY245" s="2"/>
      <c r="ACZ245" s="2"/>
      <c r="ADA245" s="2"/>
      <c r="ADB245" s="2"/>
      <c r="ADC245" s="2"/>
      <c r="ADD245" s="2"/>
      <c r="ADE245" s="2"/>
      <c r="ADF245" s="2"/>
      <c r="ADG245" s="2"/>
      <c r="ADH245" s="2"/>
      <c r="ADI245" s="2"/>
      <c r="ADJ245" s="2"/>
      <c r="ADK245" s="2"/>
      <c r="ADL245" s="2"/>
      <c r="ADM245" s="2"/>
      <c r="ADN245" s="2"/>
      <c r="ADO245" s="2"/>
      <c r="ADP245" s="2"/>
      <c r="ADQ245" s="2"/>
      <c r="ADR245" s="2"/>
      <c r="ADS245" s="2"/>
      <c r="ADT245" s="2"/>
      <c r="ADU245" s="2"/>
      <c r="ADV245" s="2"/>
      <c r="ADW245" s="2"/>
      <c r="ADX245" s="2"/>
      <c r="ADY245" s="2"/>
      <c r="ADZ245" s="2"/>
      <c r="AEA245" s="2"/>
      <c r="AEB245" s="2"/>
      <c r="AEC245" s="2"/>
      <c r="AED245" s="2"/>
      <c r="AEE245" s="2"/>
      <c r="AEF245" s="2"/>
      <c r="AEG245" s="2"/>
      <c r="AEH245" s="2"/>
      <c r="AEI245" s="2"/>
      <c r="AEJ245" s="2"/>
      <c r="AEK245" s="2"/>
      <c r="AEL245" s="2"/>
      <c r="AEM245" s="2"/>
      <c r="AEN245" s="2"/>
      <c r="AEO245" s="2"/>
      <c r="AEP245" s="2"/>
      <c r="AEQ245" s="2"/>
      <c r="AER245" s="2"/>
      <c r="AES245" s="2"/>
      <c r="AET245" s="2"/>
      <c r="AEU245" s="2"/>
      <c r="AEV245" s="2"/>
      <c r="AEW245" s="2"/>
      <c r="AEX245" s="2"/>
      <c r="AEY245" s="2"/>
      <c r="AEZ245" s="2"/>
      <c r="AFA245" s="2"/>
      <c r="AFB245" s="2"/>
      <c r="AFC245" s="2"/>
      <c r="AFD245" s="2"/>
      <c r="AFE245" s="2"/>
      <c r="AFF245" s="2"/>
      <c r="AFG245" s="2"/>
      <c r="AFH245" s="2"/>
      <c r="AFI245" s="2"/>
      <c r="AFJ245" s="2"/>
      <c r="AFK245" s="2"/>
      <c r="AFL245" s="2"/>
      <c r="AFM245" s="2"/>
      <c r="AFN245" s="2"/>
      <c r="AFO245" s="2"/>
      <c r="AFP245" s="2"/>
      <c r="AFQ245" s="2"/>
      <c r="AFR245" s="2"/>
      <c r="AFS245" s="2"/>
      <c r="AFT245" s="2"/>
      <c r="AFU245" s="2"/>
      <c r="AFV245" s="2"/>
      <c r="AFW245" s="2"/>
      <c r="AFX245" s="2"/>
      <c r="AFY245" s="2"/>
      <c r="AFZ245" s="2"/>
      <c r="AGA245" s="2"/>
      <c r="AGB245" s="2"/>
      <c r="AGC245" s="2"/>
      <c r="AGD245" s="2"/>
      <c r="AGE245" s="2"/>
      <c r="AGF245" s="2"/>
      <c r="AGG245" s="2"/>
      <c r="AGH245" s="2"/>
      <c r="AGI245" s="2"/>
      <c r="AGJ245" s="2"/>
      <c r="AGK245" s="2"/>
      <c r="AGL245" s="2"/>
      <c r="AGM245" s="2"/>
      <c r="AGN245" s="2"/>
      <c r="AGO245" s="2"/>
      <c r="AGP245" s="2"/>
      <c r="AGQ245" s="2"/>
      <c r="AGR245" s="2"/>
      <c r="AGS245" s="2"/>
      <c r="AGT245" s="2"/>
      <c r="AGU245" s="2"/>
      <c r="AGV245" s="2"/>
      <c r="AGW245" s="2"/>
      <c r="AGX245" s="2"/>
      <c r="AGY245" s="2"/>
      <c r="AGZ245" s="2"/>
      <c r="AHA245" s="2"/>
      <c r="AHB245" s="2"/>
      <c r="AHC245" s="2"/>
      <c r="AHD245" s="2"/>
      <c r="AHE245" s="2"/>
      <c r="AHF245" s="2"/>
      <c r="AHG245" s="2"/>
      <c r="AHH245" s="2"/>
      <c r="AHI245" s="2"/>
      <c r="AHJ245" s="2"/>
      <c r="AHK245" s="2"/>
      <c r="AHL245" s="2"/>
      <c r="AHM245" s="2"/>
      <c r="AHN245" s="2"/>
      <c r="AHO245" s="2"/>
      <c r="AHP245" s="2"/>
      <c r="AHQ245" s="2"/>
      <c r="AHR245" s="2"/>
      <c r="AHS245" s="2"/>
      <c r="AHT245" s="2"/>
      <c r="AHU245" s="2"/>
      <c r="AHV245" s="2"/>
      <c r="AHW245" s="2"/>
      <c r="AHX245" s="2"/>
      <c r="AHY245" s="2"/>
      <c r="AHZ245" s="2"/>
      <c r="AIA245" s="2"/>
      <c r="AIB245" s="2"/>
      <c r="AIC245" s="2"/>
      <c r="AID245" s="2"/>
      <c r="AIE245" s="2"/>
      <c r="AIF245" s="2"/>
      <c r="AIG245" s="2"/>
      <c r="AIH245" s="2"/>
      <c r="AII245" s="2"/>
      <c r="AIJ245" s="2"/>
      <c r="AIK245" s="2"/>
      <c r="AIL245" s="2"/>
      <c r="AIM245" s="2"/>
      <c r="AIN245" s="2"/>
      <c r="AIO245" s="2"/>
      <c r="AIP245" s="2"/>
      <c r="AIQ245" s="2"/>
      <c r="AIR245" s="2"/>
      <c r="AIS245" s="2"/>
      <c r="AIT245" s="2"/>
      <c r="AIU245" s="2"/>
      <c r="AIV245" s="2"/>
      <c r="AIW245" s="2"/>
      <c r="AIX245" s="2"/>
      <c r="AIY245" s="2"/>
      <c r="AIZ245" s="2"/>
      <c r="AJA245" s="2"/>
      <c r="AJB245" s="2"/>
      <c r="AJC245" s="2"/>
      <c r="AJD245" s="2"/>
      <c r="AJE245" s="2"/>
      <c r="AJF245" s="2"/>
      <c r="AJG245" s="2"/>
      <c r="AJH245" s="2"/>
      <c r="AJI245" s="2"/>
      <c r="AJJ245" s="2"/>
      <c r="AJK245" s="2"/>
      <c r="AJL245" s="2"/>
      <c r="AJM245" s="2"/>
      <c r="AJN245" s="2"/>
      <c r="AJO245" s="2"/>
      <c r="AJP245" s="2"/>
      <c r="AJQ245" s="2"/>
      <c r="AJR245" s="2"/>
      <c r="AJS245" s="2"/>
      <c r="AJT245" s="2"/>
      <c r="AJU245" s="2"/>
      <c r="AJV245" s="2"/>
      <c r="AJW245" s="2"/>
      <c r="AJX245" s="2"/>
      <c r="AJY245" s="2"/>
      <c r="AJZ245" s="2"/>
      <c r="AKA245" s="2"/>
      <c r="AKB245" s="2"/>
      <c r="AKC245" s="2"/>
      <c r="AKD245" s="2"/>
      <c r="AKE245" s="2"/>
      <c r="AKF245" s="2"/>
      <c r="AKG245" s="2"/>
      <c r="AKH245" s="2"/>
      <c r="AKI245" s="2"/>
      <c r="AKJ245" s="2"/>
      <c r="AKK245" s="2"/>
      <c r="AKL245" s="2"/>
      <c r="AKM245" s="2"/>
      <c r="AKN245" s="2"/>
      <c r="AKO245" s="2"/>
      <c r="AKP245" s="2"/>
      <c r="AKQ245" s="2"/>
      <c r="AKR245" s="2"/>
      <c r="AKS245" s="2"/>
      <c r="AKT245" s="2"/>
      <c r="AKU245" s="2"/>
      <c r="AKV245" s="2"/>
      <c r="AKW245" s="2"/>
      <c r="AKX245" s="2"/>
      <c r="AKY245" s="2"/>
      <c r="AKZ245" s="2"/>
      <c r="ALA245" s="2"/>
      <c r="ALB245" s="2"/>
      <c r="ALC245" s="2"/>
      <c r="ALD245" s="2"/>
      <c r="ALE245" s="2"/>
      <c r="ALF245" s="2"/>
      <c r="ALG245" s="2"/>
      <c r="ALH245" s="2"/>
      <c r="ALI245" s="2"/>
      <c r="ALJ245" s="2"/>
      <c r="ALK245" s="2"/>
      <c r="ALL245" s="2"/>
      <c r="ALM245" s="2"/>
      <c r="ALN245" s="2"/>
      <c r="ALO245" s="2"/>
      <c r="ALP245" s="2"/>
      <c r="ALQ245" s="2"/>
      <c r="ALR245"/>
      <c r="ALS245"/>
      <c r="ALT245"/>
      <c r="ALU245"/>
      <c r="ALV245"/>
      <c r="ALW245"/>
      <c r="ALX245"/>
      <c r="ALY245"/>
      <c r="ALZ245"/>
    </row>
    <row r="246" spans="1:1014" s="6" customFormat="1">
      <c r="A246" s="33">
        <v>243</v>
      </c>
      <c r="B246" s="19" t="s">
        <v>391</v>
      </c>
      <c r="C246" s="20" t="s">
        <v>393</v>
      </c>
      <c r="D246" s="2">
        <v>6</v>
      </c>
      <c r="E246" s="2"/>
      <c r="F246" s="2"/>
      <c r="G246" s="2"/>
      <c r="H246" s="2"/>
      <c r="I246" s="2">
        <f t="shared" si="6"/>
        <v>6</v>
      </c>
      <c r="J246" s="2"/>
      <c r="K246" s="4">
        <v>7629</v>
      </c>
      <c r="L246" s="5">
        <f t="shared" si="7"/>
        <v>1271.5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  <c r="ADM246" s="2"/>
      <c r="ADN246" s="2"/>
      <c r="ADO246" s="2"/>
      <c r="ADP246" s="2"/>
      <c r="ADQ246" s="2"/>
      <c r="ADR246" s="2"/>
      <c r="ADS246" s="2"/>
      <c r="ADT246" s="2"/>
      <c r="ADU246" s="2"/>
      <c r="ADV246" s="2"/>
      <c r="ADW246" s="2"/>
      <c r="ADX246" s="2"/>
      <c r="ADY246" s="2"/>
      <c r="ADZ246" s="2"/>
      <c r="AEA246" s="2"/>
      <c r="AEB246" s="2"/>
      <c r="AEC246" s="2"/>
      <c r="AED246" s="2"/>
      <c r="AEE246" s="2"/>
      <c r="AEF246" s="2"/>
      <c r="AEG246" s="2"/>
      <c r="AEH246" s="2"/>
      <c r="AEI246" s="2"/>
      <c r="AEJ246" s="2"/>
      <c r="AEK246" s="2"/>
      <c r="AEL246" s="2"/>
      <c r="AEM246" s="2"/>
      <c r="AEN246" s="2"/>
      <c r="AEO246" s="2"/>
      <c r="AEP246" s="2"/>
      <c r="AEQ246" s="2"/>
      <c r="AER246" s="2"/>
      <c r="AES246" s="2"/>
      <c r="AET246" s="2"/>
      <c r="AEU246" s="2"/>
      <c r="AEV246" s="2"/>
      <c r="AEW246" s="2"/>
      <c r="AEX246" s="2"/>
      <c r="AEY246" s="2"/>
      <c r="AEZ246" s="2"/>
      <c r="AFA246" s="2"/>
      <c r="AFB246" s="2"/>
      <c r="AFC246" s="2"/>
      <c r="AFD246" s="2"/>
      <c r="AFE246" s="2"/>
      <c r="AFF246" s="2"/>
      <c r="AFG246" s="2"/>
      <c r="AFH246" s="2"/>
      <c r="AFI246" s="2"/>
      <c r="AFJ246" s="2"/>
      <c r="AFK246" s="2"/>
      <c r="AFL246" s="2"/>
      <c r="AFM246" s="2"/>
      <c r="AFN246" s="2"/>
      <c r="AFO246" s="2"/>
      <c r="AFP246" s="2"/>
      <c r="AFQ246" s="2"/>
      <c r="AFR246" s="2"/>
      <c r="AFS246" s="2"/>
      <c r="AFT246" s="2"/>
      <c r="AFU246" s="2"/>
      <c r="AFV246" s="2"/>
      <c r="AFW246" s="2"/>
      <c r="AFX246" s="2"/>
      <c r="AFY246" s="2"/>
      <c r="AFZ246" s="2"/>
      <c r="AGA246" s="2"/>
      <c r="AGB246" s="2"/>
      <c r="AGC246" s="2"/>
      <c r="AGD246" s="2"/>
      <c r="AGE246" s="2"/>
      <c r="AGF246" s="2"/>
      <c r="AGG246" s="2"/>
      <c r="AGH246" s="2"/>
      <c r="AGI246" s="2"/>
      <c r="AGJ246" s="2"/>
      <c r="AGK246" s="2"/>
      <c r="AGL246" s="2"/>
      <c r="AGM246" s="2"/>
      <c r="AGN246" s="2"/>
      <c r="AGO246" s="2"/>
      <c r="AGP246" s="2"/>
      <c r="AGQ246" s="2"/>
      <c r="AGR246" s="2"/>
      <c r="AGS246" s="2"/>
      <c r="AGT246" s="2"/>
      <c r="AGU246" s="2"/>
      <c r="AGV246" s="2"/>
      <c r="AGW246" s="2"/>
      <c r="AGX246" s="2"/>
      <c r="AGY246" s="2"/>
      <c r="AGZ246" s="2"/>
      <c r="AHA246" s="2"/>
      <c r="AHB246" s="2"/>
      <c r="AHC246" s="2"/>
      <c r="AHD246" s="2"/>
      <c r="AHE246" s="2"/>
      <c r="AHF246" s="2"/>
      <c r="AHG246" s="2"/>
      <c r="AHH246" s="2"/>
      <c r="AHI246" s="2"/>
      <c r="AHJ246" s="2"/>
      <c r="AHK246" s="2"/>
      <c r="AHL246" s="2"/>
      <c r="AHM246" s="2"/>
      <c r="AHN246" s="2"/>
      <c r="AHO246" s="2"/>
      <c r="AHP246" s="2"/>
      <c r="AHQ246" s="2"/>
      <c r="AHR246" s="2"/>
      <c r="AHS246" s="2"/>
      <c r="AHT246" s="2"/>
      <c r="AHU246" s="2"/>
      <c r="AHV246" s="2"/>
      <c r="AHW246" s="2"/>
      <c r="AHX246" s="2"/>
      <c r="AHY246" s="2"/>
      <c r="AHZ246" s="2"/>
      <c r="AIA246" s="2"/>
      <c r="AIB246" s="2"/>
      <c r="AIC246" s="2"/>
      <c r="AID246" s="2"/>
      <c r="AIE246" s="2"/>
      <c r="AIF246" s="2"/>
      <c r="AIG246" s="2"/>
      <c r="AIH246" s="2"/>
      <c r="AII246" s="2"/>
      <c r="AIJ246" s="2"/>
      <c r="AIK246" s="2"/>
      <c r="AIL246" s="2"/>
      <c r="AIM246" s="2"/>
      <c r="AIN246" s="2"/>
      <c r="AIO246" s="2"/>
      <c r="AIP246" s="2"/>
      <c r="AIQ246" s="2"/>
      <c r="AIR246" s="2"/>
      <c r="AIS246" s="2"/>
      <c r="AIT246" s="2"/>
      <c r="AIU246" s="2"/>
      <c r="AIV246" s="2"/>
      <c r="AIW246" s="2"/>
      <c r="AIX246" s="2"/>
      <c r="AIY246" s="2"/>
      <c r="AIZ246" s="2"/>
      <c r="AJA246" s="2"/>
      <c r="AJB246" s="2"/>
      <c r="AJC246" s="2"/>
      <c r="AJD246" s="2"/>
      <c r="AJE246" s="2"/>
      <c r="AJF246" s="2"/>
      <c r="AJG246" s="2"/>
      <c r="AJH246" s="2"/>
      <c r="AJI246" s="2"/>
      <c r="AJJ246" s="2"/>
      <c r="AJK246" s="2"/>
      <c r="AJL246" s="2"/>
      <c r="AJM246" s="2"/>
      <c r="AJN246" s="2"/>
      <c r="AJO246" s="2"/>
      <c r="AJP246" s="2"/>
      <c r="AJQ246" s="2"/>
      <c r="AJR246" s="2"/>
      <c r="AJS246" s="2"/>
      <c r="AJT246" s="2"/>
      <c r="AJU246" s="2"/>
      <c r="AJV246" s="2"/>
      <c r="AJW246" s="2"/>
      <c r="AJX246" s="2"/>
      <c r="AJY246" s="2"/>
      <c r="AJZ246" s="2"/>
      <c r="AKA246" s="2"/>
      <c r="AKB246" s="2"/>
      <c r="AKC246" s="2"/>
      <c r="AKD246" s="2"/>
      <c r="AKE246" s="2"/>
      <c r="AKF246" s="2"/>
      <c r="AKG246" s="2"/>
      <c r="AKH246" s="2"/>
      <c r="AKI246" s="2"/>
      <c r="AKJ246" s="2"/>
      <c r="AKK246" s="2"/>
      <c r="AKL246" s="2"/>
      <c r="AKM246" s="2"/>
      <c r="AKN246" s="2"/>
      <c r="AKO246" s="2"/>
      <c r="AKP246" s="2"/>
      <c r="AKQ246" s="2"/>
      <c r="AKR246" s="2"/>
      <c r="AKS246" s="2"/>
      <c r="AKT246" s="2"/>
      <c r="AKU246" s="2"/>
      <c r="AKV246" s="2"/>
      <c r="AKW246" s="2"/>
      <c r="AKX246" s="2"/>
      <c r="AKY246" s="2"/>
      <c r="AKZ246" s="2"/>
      <c r="ALA246" s="2"/>
      <c r="ALB246" s="2"/>
      <c r="ALC246" s="2"/>
      <c r="ALD246" s="2"/>
      <c r="ALE246" s="2"/>
      <c r="ALF246" s="2"/>
      <c r="ALG246" s="2"/>
      <c r="ALH246" s="2"/>
      <c r="ALI246" s="2"/>
      <c r="ALJ246" s="2"/>
      <c r="ALK246" s="2"/>
      <c r="ALL246" s="2"/>
      <c r="ALM246" s="2"/>
      <c r="ALN246" s="2"/>
      <c r="ALO246" s="2"/>
      <c r="ALP246" s="2"/>
      <c r="ALQ246" s="2"/>
      <c r="ALR246"/>
      <c r="ALS246"/>
      <c r="ALT246"/>
      <c r="ALU246"/>
      <c r="ALV246"/>
      <c r="ALW246"/>
      <c r="ALX246"/>
      <c r="ALY246"/>
      <c r="ALZ246"/>
    </row>
    <row r="247" spans="1:1014" s="6" customFormat="1">
      <c r="A247" s="33">
        <v>244</v>
      </c>
      <c r="B247" s="19" t="s">
        <v>35</v>
      </c>
      <c r="C247" s="20" t="s">
        <v>41</v>
      </c>
      <c r="D247" s="2">
        <v>2</v>
      </c>
      <c r="E247" s="21">
        <v>2</v>
      </c>
      <c r="F247" s="2"/>
      <c r="G247" s="2">
        <v>2</v>
      </c>
      <c r="H247" s="2"/>
      <c r="I247" s="2">
        <f t="shared" si="6"/>
        <v>6</v>
      </c>
      <c r="J247" s="2"/>
      <c r="K247" s="4">
        <v>7546</v>
      </c>
      <c r="L247" s="5">
        <f t="shared" si="7"/>
        <v>1257.6666666666667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  <c r="AKY247" s="2"/>
      <c r="AKZ247" s="2"/>
      <c r="ALA247" s="2"/>
      <c r="ALB247" s="2"/>
      <c r="ALC247" s="2"/>
      <c r="ALD247" s="2"/>
      <c r="ALE247" s="2"/>
      <c r="ALF247" s="2"/>
      <c r="ALG247" s="2"/>
      <c r="ALH247" s="2"/>
      <c r="ALI247" s="2"/>
      <c r="ALJ247" s="2"/>
      <c r="ALK247" s="2"/>
      <c r="ALL247" s="2"/>
      <c r="ALM247" s="2"/>
      <c r="ALN247" s="2"/>
      <c r="ALO247" s="2"/>
      <c r="ALP247" s="2"/>
      <c r="ALQ247" s="2"/>
      <c r="ALR247"/>
      <c r="ALS247"/>
      <c r="ALT247"/>
      <c r="ALU247"/>
      <c r="ALV247"/>
      <c r="ALW247"/>
      <c r="ALX247"/>
      <c r="ALY247"/>
      <c r="ALZ247"/>
    </row>
    <row r="248" spans="1:1014" s="6" customFormat="1">
      <c r="A248" s="33">
        <v>245</v>
      </c>
      <c r="B248" s="19" t="s">
        <v>143</v>
      </c>
      <c r="C248" s="20" t="s">
        <v>164</v>
      </c>
      <c r="D248" s="91">
        <v>3</v>
      </c>
      <c r="E248" s="2">
        <v>1</v>
      </c>
      <c r="F248" s="2"/>
      <c r="G248" s="2">
        <v>1</v>
      </c>
      <c r="H248" s="2"/>
      <c r="I248" s="2">
        <f t="shared" si="6"/>
        <v>5</v>
      </c>
      <c r="J248" s="91"/>
      <c r="K248" s="4">
        <v>49598</v>
      </c>
      <c r="L248" s="5">
        <f t="shared" si="7"/>
        <v>9919.6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E248" s="2"/>
      <c r="WF248" s="2"/>
      <c r="WG248" s="2"/>
      <c r="WH248" s="2"/>
      <c r="WI248" s="2"/>
      <c r="WJ248" s="2"/>
      <c r="WK248" s="2"/>
      <c r="WL248" s="2"/>
      <c r="WM248" s="2"/>
      <c r="WN248" s="2"/>
      <c r="WO248" s="2"/>
      <c r="WP248" s="2"/>
      <c r="WQ248" s="2"/>
      <c r="WR248" s="2"/>
      <c r="WS248" s="2"/>
      <c r="WT248" s="2"/>
      <c r="WU248" s="2"/>
      <c r="WV248" s="2"/>
      <c r="WW248" s="2"/>
      <c r="WX248" s="2"/>
      <c r="WY248" s="2"/>
      <c r="WZ248" s="2"/>
      <c r="XA248" s="2"/>
      <c r="XB248" s="2"/>
      <c r="XC248" s="2"/>
      <c r="XD248" s="2"/>
      <c r="XE248" s="2"/>
      <c r="XF248" s="2"/>
      <c r="XG248" s="2"/>
      <c r="XH248" s="2"/>
      <c r="XI248" s="2"/>
      <c r="XJ248" s="2"/>
      <c r="XK248" s="2"/>
      <c r="XL248" s="2"/>
      <c r="XM248" s="2"/>
      <c r="XN248" s="2"/>
      <c r="XO248" s="2"/>
      <c r="XP248" s="2"/>
      <c r="XQ248" s="2"/>
      <c r="XR248" s="2"/>
      <c r="XS248" s="2"/>
      <c r="XT248" s="2"/>
      <c r="XU248" s="2"/>
      <c r="XV248" s="2"/>
      <c r="XW248" s="2"/>
      <c r="XX248" s="2"/>
      <c r="XY248" s="2"/>
      <c r="XZ248" s="2"/>
      <c r="YA248" s="2"/>
      <c r="YB248" s="2"/>
      <c r="YC248" s="2"/>
      <c r="YD248" s="2"/>
      <c r="YE248" s="2"/>
      <c r="YF248" s="2"/>
      <c r="YG248" s="2"/>
      <c r="YH248" s="2"/>
      <c r="YI248" s="2"/>
      <c r="YJ248" s="2"/>
      <c r="YK248" s="2"/>
      <c r="YL248" s="2"/>
      <c r="YM248" s="2"/>
      <c r="YN248" s="2"/>
      <c r="YO248" s="2"/>
      <c r="YP248" s="2"/>
      <c r="YQ248" s="2"/>
      <c r="YR248" s="2"/>
      <c r="YS248" s="2"/>
      <c r="YT248" s="2"/>
      <c r="YU248" s="2"/>
      <c r="YV248" s="2"/>
      <c r="YW248" s="2"/>
      <c r="YX248" s="2"/>
      <c r="YY248" s="2"/>
      <c r="YZ248" s="2"/>
      <c r="ZA248" s="2"/>
      <c r="ZB248" s="2"/>
      <c r="ZC248" s="2"/>
      <c r="ZD248" s="2"/>
      <c r="ZE248" s="2"/>
      <c r="ZF248" s="2"/>
      <c r="ZG248" s="2"/>
      <c r="ZH248" s="2"/>
      <c r="ZI248" s="2"/>
      <c r="ZJ248" s="2"/>
      <c r="ZK248" s="2"/>
      <c r="ZL248" s="2"/>
      <c r="ZM248" s="2"/>
      <c r="ZN248" s="2"/>
      <c r="ZO248" s="2"/>
      <c r="ZP248" s="2"/>
      <c r="ZQ248" s="2"/>
      <c r="ZR248" s="2"/>
      <c r="ZS248" s="2"/>
      <c r="ZT248" s="2"/>
      <c r="ZU248" s="2"/>
      <c r="ZV248" s="2"/>
      <c r="ZW248" s="2"/>
      <c r="ZX248" s="2"/>
      <c r="ZY248" s="2"/>
      <c r="ZZ248" s="2"/>
      <c r="AAA248" s="2"/>
      <c r="AAB248" s="2"/>
      <c r="AAC248" s="2"/>
      <c r="AAD248" s="2"/>
      <c r="AAE248" s="2"/>
      <c r="AAF248" s="2"/>
      <c r="AAG248" s="2"/>
      <c r="AAH248" s="2"/>
      <c r="AAI248" s="2"/>
      <c r="AAJ248" s="2"/>
      <c r="AAK248" s="2"/>
      <c r="AAL248" s="2"/>
      <c r="AAM248" s="2"/>
      <c r="AAN248" s="2"/>
      <c r="AAO248" s="2"/>
      <c r="AAP248" s="2"/>
      <c r="AAQ248" s="2"/>
      <c r="AAR248" s="2"/>
      <c r="AAS248" s="2"/>
      <c r="AAT248" s="2"/>
      <c r="AAU248" s="2"/>
      <c r="AAV248" s="2"/>
      <c r="AAW248" s="2"/>
      <c r="AAX248" s="2"/>
      <c r="AAY248" s="2"/>
      <c r="AAZ248" s="2"/>
      <c r="ABA248" s="2"/>
      <c r="ABB248" s="2"/>
      <c r="ABC248" s="2"/>
      <c r="ABD248" s="2"/>
      <c r="ABE248" s="2"/>
      <c r="ABF248" s="2"/>
      <c r="ABG248" s="2"/>
      <c r="ABH248" s="2"/>
      <c r="ABI248" s="2"/>
      <c r="ABJ248" s="2"/>
      <c r="ABK248" s="2"/>
      <c r="ABL248" s="2"/>
      <c r="ABM248" s="2"/>
      <c r="ABN248" s="2"/>
      <c r="ABO248" s="2"/>
      <c r="ABP248" s="2"/>
      <c r="ABQ248" s="2"/>
      <c r="ABR248" s="2"/>
      <c r="ABS248" s="2"/>
      <c r="ABT248" s="2"/>
      <c r="ABU248" s="2"/>
      <c r="ABV248" s="2"/>
      <c r="ABW248" s="2"/>
      <c r="ABX248" s="2"/>
      <c r="ABY248" s="2"/>
      <c r="ABZ248" s="2"/>
      <c r="ACA248" s="2"/>
      <c r="ACB248" s="2"/>
      <c r="ACC248" s="2"/>
      <c r="ACD248" s="2"/>
      <c r="ACE248" s="2"/>
      <c r="ACF248" s="2"/>
      <c r="ACG248" s="2"/>
      <c r="ACH248" s="2"/>
      <c r="ACI248" s="2"/>
      <c r="ACJ248" s="2"/>
      <c r="ACK248" s="2"/>
      <c r="ACL248" s="2"/>
      <c r="ACM248" s="2"/>
      <c r="ACN248" s="2"/>
      <c r="ACO248" s="2"/>
      <c r="ACP248" s="2"/>
      <c r="ACQ248" s="2"/>
      <c r="ACR248" s="2"/>
      <c r="ACS248" s="2"/>
      <c r="ACT248" s="2"/>
      <c r="ACU248" s="2"/>
      <c r="ACV248" s="2"/>
      <c r="ACW248" s="2"/>
      <c r="ACX248" s="2"/>
      <c r="ACY248" s="2"/>
      <c r="ACZ248" s="2"/>
      <c r="ADA248" s="2"/>
      <c r="ADB248" s="2"/>
      <c r="ADC248" s="2"/>
      <c r="ADD248" s="2"/>
      <c r="ADE248" s="2"/>
      <c r="ADF248" s="2"/>
      <c r="ADG248" s="2"/>
      <c r="ADH248" s="2"/>
      <c r="ADI248" s="2"/>
      <c r="ADJ248" s="2"/>
      <c r="ADK248" s="2"/>
      <c r="ADL248" s="2"/>
      <c r="ADM248" s="2"/>
      <c r="ADN248" s="2"/>
      <c r="ADO248" s="2"/>
      <c r="ADP248" s="2"/>
      <c r="ADQ248" s="2"/>
      <c r="ADR248" s="2"/>
      <c r="ADS248" s="2"/>
      <c r="ADT248" s="2"/>
      <c r="ADU248" s="2"/>
      <c r="ADV248" s="2"/>
      <c r="ADW248" s="2"/>
      <c r="ADX248" s="2"/>
      <c r="ADY248" s="2"/>
      <c r="ADZ248" s="2"/>
      <c r="AEA248" s="2"/>
      <c r="AEB248" s="2"/>
      <c r="AEC248" s="2"/>
      <c r="AED248" s="2"/>
      <c r="AEE248" s="2"/>
      <c r="AEF248" s="2"/>
      <c r="AEG248" s="2"/>
      <c r="AEH248" s="2"/>
      <c r="AEI248" s="2"/>
      <c r="AEJ248" s="2"/>
      <c r="AEK248" s="2"/>
      <c r="AEL248" s="2"/>
      <c r="AEM248" s="2"/>
      <c r="AEN248" s="2"/>
      <c r="AEO248" s="2"/>
      <c r="AEP248" s="2"/>
      <c r="AEQ248" s="2"/>
      <c r="AER248" s="2"/>
      <c r="AES248" s="2"/>
      <c r="AET248" s="2"/>
      <c r="AEU248" s="2"/>
      <c r="AEV248" s="2"/>
      <c r="AEW248" s="2"/>
      <c r="AEX248" s="2"/>
      <c r="AEY248" s="2"/>
      <c r="AEZ248" s="2"/>
      <c r="AFA248" s="2"/>
      <c r="AFB248" s="2"/>
      <c r="AFC248" s="2"/>
      <c r="AFD248" s="2"/>
      <c r="AFE248" s="2"/>
      <c r="AFF248" s="2"/>
      <c r="AFG248" s="2"/>
      <c r="AFH248" s="2"/>
      <c r="AFI248" s="2"/>
      <c r="AFJ248" s="2"/>
      <c r="AFK248" s="2"/>
      <c r="AFL248" s="2"/>
      <c r="AFM248" s="2"/>
      <c r="AFN248" s="2"/>
      <c r="AFO248" s="2"/>
      <c r="AFP248" s="2"/>
      <c r="AFQ248" s="2"/>
      <c r="AFR248" s="2"/>
      <c r="AFS248" s="2"/>
      <c r="AFT248" s="2"/>
      <c r="AFU248" s="2"/>
      <c r="AFV248" s="2"/>
      <c r="AFW248" s="2"/>
      <c r="AFX248" s="2"/>
      <c r="AFY248" s="2"/>
      <c r="AFZ248" s="2"/>
      <c r="AGA248" s="2"/>
      <c r="AGB248" s="2"/>
      <c r="AGC248" s="2"/>
      <c r="AGD248" s="2"/>
      <c r="AGE248" s="2"/>
      <c r="AGF248" s="2"/>
      <c r="AGG248" s="2"/>
      <c r="AGH248" s="2"/>
      <c r="AGI248" s="2"/>
      <c r="AGJ248" s="2"/>
      <c r="AGK248" s="2"/>
      <c r="AGL248" s="2"/>
      <c r="AGM248" s="2"/>
      <c r="AGN248" s="2"/>
      <c r="AGO248" s="2"/>
      <c r="AGP248" s="2"/>
      <c r="AGQ248" s="2"/>
      <c r="AGR248" s="2"/>
      <c r="AGS248" s="2"/>
      <c r="AGT248" s="2"/>
      <c r="AGU248" s="2"/>
      <c r="AGV248" s="2"/>
      <c r="AGW248" s="2"/>
      <c r="AGX248" s="2"/>
      <c r="AGY248" s="2"/>
      <c r="AGZ248" s="2"/>
      <c r="AHA248" s="2"/>
      <c r="AHB248" s="2"/>
      <c r="AHC248" s="2"/>
      <c r="AHD248" s="2"/>
      <c r="AHE248" s="2"/>
      <c r="AHF248" s="2"/>
      <c r="AHG248" s="2"/>
      <c r="AHH248" s="2"/>
      <c r="AHI248" s="2"/>
      <c r="AHJ248" s="2"/>
      <c r="AHK248" s="2"/>
      <c r="AHL248" s="2"/>
      <c r="AHM248" s="2"/>
      <c r="AHN248" s="2"/>
      <c r="AHO248" s="2"/>
      <c r="AHP248" s="2"/>
      <c r="AHQ248" s="2"/>
      <c r="AHR248" s="2"/>
      <c r="AHS248" s="2"/>
      <c r="AHT248" s="2"/>
      <c r="AHU248" s="2"/>
      <c r="AHV248" s="2"/>
      <c r="AHW248" s="2"/>
      <c r="AHX248" s="2"/>
      <c r="AHY248" s="2"/>
      <c r="AHZ248" s="2"/>
      <c r="AIA248" s="2"/>
      <c r="AIB248" s="2"/>
      <c r="AIC248" s="2"/>
      <c r="AID248" s="2"/>
      <c r="AIE248" s="2"/>
      <c r="AIF248" s="2"/>
      <c r="AIG248" s="2"/>
      <c r="AIH248" s="2"/>
      <c r="AII248" s="2"/>
      <c r="AIJ248" s="2"/>
      <c r="AIK248" s="2"/>
      <c r="AIL248" s="2"/>
      <c r="AIM248" s="2"/>
      <c r="AIN248" s="2"/>
      <c r="AIO248" s="2"/>
      <c r="AIP248" s="2"/>
      <c r="AIQ248" s="2"/>
      <c r="AIR248" s="2"/>
      <c r="AIS248" s="2"/>
      <c r="AIT248" s="2"/>
      <c r="AIU248" s="2"/>
      <c r="AIV248" s="2"/>
      <c r="AIW248" s="2"/>
      <c r="AIX248" s="2"/>
      <c r="AIY248" s="2"/>
      <c r="AIZ248" s="2"/>
      <c r="AJA248" s="2"/>
      <c r="AJB248" s="2"/>
      <c r="AJC248" s="2"/>
      <c r="AJD248" s="2"/>
      <c r="AJE248" s="2"/>
      <c r="AJF248" s="2"/>
      <c r="AJG248" s="2"/>
      <c r="AJH248" s="2"/>
      <c r="AJI248" s="2"/>
      <c r="AJJ248" s="2"/>
      <c r="AJK248" s="2"/>
      <c r="AJL248" s="2"/>
      <c r="AJM248" s="2"/>
      <c r="AJN248" s="2"/>
      <c r="AJO248" s="2"/>
      <c r="AJP248" s="2"/>
      <c r="AJQ248" s="2"/>
      <c r="AJR248" s="2"/>
      <c r="AJS248" s="2"/>
      <c r="AJT248" s="2"/>
      <c r="AJU248" s="2"/>
      <c r="AJV248" s="2"/>
      <c r="AJW248" s="2"/>
      <c r="AJX248" s="2"/>
      <c r="AJY248" s="2"/>
      <c r="AJZ248" s="2"/>
      <c r="AKA248" s="2"/>
      <c r="AKB248" s="2"/>
      <c r="AKC248" s="2"/>
      <c r="AKD248" s="2"/>
      <c r="AKE248" s="2"/>
      <c r="AKF248" s="2"/>
      <c r="AKG248" s="2"/>
      <c r="AKH248" s="2"/>
      <c r="AKI248" s="2"/>
      <c r="AKJ248" s="2"/>
      <c r="AKK248" s="2"/>
      <c r="AKL248" s="2"/>
      <c r="AKM248" s="2"/>
      <c r="AKN248" s="2"/>
      <c r="AKO248" s="2"/>
      <c r="AKP248" s="2"/>
      <c r="AKQ248" s="2"/>
      <c r="AKR248" s="2"/>
      <c r="AKS248" s="2"/>
      <c r="AKT248" s="2"/>
      <c r="AKU248" s="2"/>
      <c r="AKV248" s="2"/>
      <c r="AKW248" s="2"/>
      <c r="AKX248" s="2"/>
      <c r="AKY248" s="2"/>
      <c r="AKZ248" s="2"/>
      <c r="ALA248" s="2"/>
      <c r="ALB248" s="2"/>
      <c r="ALC248" s="2"/>
      <c r="ALD248" s="2"/>
      <c r="ALE248" s="2"/>
      <c r="ALF248" s="2"/>
      <c r="ALG248" s="2"/>
      <c r="ALH248" s="2"/>
      <c r="ALI248" s="2"/>
      <c r="ALJ248" s="2"/>
      <c r="ALK248" s="2"/>
      <c r="ALL248" s="2"/>
      <c r="ALM248" s="2"/>
      <c r="ALN248" s="2"/>
      <c r="ALO248" s="2"/>
      <c r="ALP248" s="2"/>
      <c r="ALQ248" s="2"/>
      <c r="ALR248"/>
      <c r="ALS248"/>
      <c r="ALT248"/>
      <c r="ALU248"/>
      <c r="ALV248"/>
      <c r="ALW248"/>
      <c r="ALX248"/>
      <c r="ALY248"/>
      <c r="ALZ248"/>
    </row>
    <row r="249" spans="1:1014" s="6" customFormat="1">
      <c r="A249" s="33">
        <v>246</v>
      </c>
      <c r="B249" s="19" t="s">
        <v>143</v>
      </c>
      <c r="C249" s="20" t="s">
        <v>159</v>
      </c>
      <c r="D249" s="2">
        <v>3</v>
      </c>
      <c r="E249" s="2">
        <v>1</v>
      </c>
      <c r="F249" s="2"/>
      <c r="G249" s="2">
        <v>1</v>
      </c>
      <c r="H249" s="2"/>
      <c r="I249" s="2">
        <f t="shared" si="6"/>
        <v>5</v>
      </c>
      <c r="J249" s="2"/>
      <c r="K249" s="4">
        <v>40643</v>
      </c>
      <c r="L249" s="5">
        <f t="shared" si="7"/>
        <v>8128.6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2"/>
      <c r="XQ249" s="2"/>
      <c r="XR249" s="2"/>
      <c r="XS249" s="2"/>
      <c r="XT249" s="2"/>
      <c r="XU249" s="2"/>
      <c r="XV249" s="2"/>
      <c r="XW249" s="2"/>
      <c r="XX249" s="2"/>
      <c r="XY249" s="2"/>
      <c r="XZ249" s="2"/>
      <c r="YA249" s="2"/>
      <c r="YB249" s="2"/>
      <c r="YC249" s="2"/>
      <c r="YD249" s="2"/>
      <c r="YE249" s="2"/>
      <c r="YF249" s="2"/>
      <c r="YG249" s="2"/>
      <c r="YH249" s="2"/>
      <c r="YI249" s="2"/>
      <c r="YJ249" s="2"/>
      <c r="YK249" s="2"/>
      <c r="YL249" s="2"/>
      <c r="YM249" s="2"/>
      <c r="YN249" s="2"/>
      <c r="YO249" s="2"/>
      <c r="YP249" s="2"/>
      <c r="YQ249" s="2"/>
      <c r="YR249" s="2"/>
      <c r="YS249" s="2"/>
      <c r="YT249" s="2"/>
      <c r="YU249" s="2"/>
      <c r="YV249" s="2"/>
      <c r="YW249" s="2"/>
      <c r="YX249" s="2"/>
      <c r="YY249" s="2"/>
      <c r="YZ249" s="2"/>
      <c r="ZA249" s="2"/>
      <c r="ZB249" s="2"/>
      <c r="ZC249" s="2"/>
      <c r="ZD249" s="2"/>
      <c r="ZE249" s="2"/>
      <c r="ZF249" s="2"/>
      <c r="ZG249" s="2"/>
      <c r="ZH249" s="2"/>
      <c r="ZI249" s="2"/>
      <c r="ZJ249" s="2"/>
      <c r="ZK249" s="2"/>
      <c r="ZL249" s="2"/>
      <c r="ZM249" s="2"/>
      <c r="ZN249" s="2"/>
      <c r="ZO249" s="2"/>
      <c r="ZP249" s="2"/>
      <c r="ZQ249" s="2"/>
      <c r="ZR249" s="2"/>
      <c r="ZS249" s="2"/>
      <c r="ZT249" s="2"/>
      <c r="ZU249" s="2"/>
      <c r="ZV249" s="2"/>
      <c r="ZW249" s="2"/>
      <c r="ZX249" s="2"/>
      <c r="ZY249" s="2"/>
      <c r="ZZ249" s="2"/>
      <c r="AAA249" s="2"/>
      <c r="AAB249" s="2"/>
      <c r="AAC249" s="2"/>
      <c r="AAD249" s="2"/>
      <c r="AAE249" s="2"/>
      <c r="AAF249" s="2"/>
      <c r="AAG249" s="2"/>
      <c r="AAH249" s="2"/>
      <c r="AAI249" s="2"/>
      <c r="AAJ249" s="2"/>
      <c r="AAK249" s="2"/>
      <c r="AAL249" s="2"/>
      <c r="AAM249" s="2"/>
      <c r="AAN249" s="2"/>
      <c r="AAO249" s="2"/>
      <c r="AAP249" s="2"/>
      <c r="AAQ249" s="2"/>
      <c r="AAR249" s="2"/>
      <c r="AAS249" s="2"/>
      <c r="AAT249" s="2"/>
      <c r="AAU249" s="2"/>
      <c r="AAV249" s="2"/>
      <c r="AAW249" s="2"/>
      <c r="AAX249" s="2"/>
      <c r="AAY249" s="2"/>
      <c r="AAZ249" s="2"/>
      <c r="ABA249" s="2"/>
      <c r="ABB249" s="2"/>
      <c r="ABC249" s="2"/>
      <c r="ABD249" s="2"/>
      <c r="ABE249" s="2"/>
      <c r="ABF249" s="2"/>
      <c r="ABG249" s="2"/>
      <c r="ABH249" s="2"/>
      <c r="ABI249" s="2"/>
      <c r="ABJ249" s="2"/>
      <c r="ABK249" s="2"/>
      <c r="ABL249" s="2"/>
      <c r="ABM249" s="2"/>
      <c r="ABN249" s="2"/>
      <c r="ABO249" s="2"/>
      <c r="ABP249" s="2"/>
      <c r="ABQ249" s="2"/>
      <c r="ABR249" s="2"/>
      <c r="ABS249" s="2"/>
      <c r="ABT249" s="2"/>
      <c r="ABU249" s="2"/>
      <c r="ABV249" s="2"/>
      <c r="ABW249" s="2"/>
      <c r="ABX249" s="2"/>
      <c r="ABY249" s="2"/>
      <c r="ABZ249" s="2"/>
      <c r="ACA249" s="2"/>
      <c r="ACB249" s="2"/>
      <c r="ACC249" s="2"/>
      <c r="ACD249" s="2"/>
      <c r="ACE249" s="2"/>
      <c r="ACF249" s="2"/>
      <c r="ACG249" s="2"/>
      <c r="ACH249" s="2"/>
      <c r="ACI249" s="2"/>
      <c r="ACJ249" s="2"/>
      <c r="ACK249" s="2"/>
      <c r="ACL249" s="2"/>
      <c r="ACM249" s="2"/>
      <c r="ACN249" s="2"/>
      <c r="ACO249" s="2"/>
      <c r="ACP249" s="2"/>
      <c r="ACQ249" s="2"/>
      <c r="ACR249" s="2"/>
      <c r="ACS249" s="2"/>
      <c r="ACT249" s="2"/>
      <c r="ACU249" s="2"/>
      <c r="ACV249" s="2"/>
      <c r="ACW249" s="2"/>
      <c r="ACX249" s="2"/>
      <c r="ACY249" s="2"/>
      <c r="ACZ249" s="2"/>
      <c r="ADA249" s="2"/>
      <c r="ADB249" s="2"/>
      <c r="ADC249" s="2"/>
      <c r="ADD249" s="2"/>
      <c r="ADE249" s="2"/>
      <c r="ADF249" s="2"/>
      <c r="ADG249" s="2"/>
      <c r="ADH249" s="2"/>
      <c r="ADI249" s="2"/>
      <c r="ADJ249" s="2"/>
      <c r="ADK249" s="2"/>
      <c r="ADL249" s="2"/>
      <c r="ADM249" s="2"/>
      <c r="ADN249" s="2"/>
      <c r="ADO249" s="2"/>
      <c r="ADP249" s="2"/>
      <c r="ADQ249" s="2"/>
      <c r="ADR249" s="2"/>
      <c r="ADS249" s="2"/>
      <c r="ADT249" s="2"/>
      <c r="ADU249" s="2"/>
      <c r="ADV249" s="2"/>
      <c r="ADW249" s="2"/>
      <c r="ADX249" s="2"/>
      <c r="ADY249" s="2"/>
      <c r="ADZ249" s="2"/>
      <c r="AEA249" s="2"/>
      <c r="AEB249" s="2"/>
      <c r="AEC249" s="2"/>
      <c r="AED249" s="2"/>
      <c r="AEE249" s="2"/>
      <c r="AEF249" s="2"/>
      <c r="AEG249" s="2"/>
      <c r="AEH249" s="2"/>
      <c r="AEI249" s="2"/>
      <c r="AEJ249" s="2"/>
      <c r="AEK249" s="2"/>
      <c r="AEL249" s="2"/>
      <c r="AEM249" s="2"/>
      <c r="AEN249" s="2"/>
      <c r="AEO249" s="2"/>
      <c r="AEP249" s="2"/>
      <c r="AEQ249" s="2"/>
      <c r="AER249" s="2"/>
      <c r="AES249" s="2"/>
      <c r="AET249" s="2"/>
      <c r="AEU249" s="2"/>
      <c r="AEV249" s="2"/>
      <c r="AEW249" s="2"/>
      <c r="AEX249" s="2"/>
      <c r="AEY249" s="2"/>
      <c r="AEZ249" s="2"/>
      <c r="AFA249" s="2"/>
      <c r="AFB249" s="2"/>
      <c r="AFC249" s="2"/>
      <c r="AFD249" s="2"/>
      <c r="AFE249" s="2"/>
      <c r="AFF249" s="2"/>
      <c r="AFG249" s="2"/>
      <c r="AFH249" s="2"/>
      <c r="AFI249" s="2"/>
      <c r="AFJ249" s="2"/>
      <c r="AFK249" s="2"/>
      <c r="AFL249" s="2"/>
      <c r="AFM249" s="2"/>
      <c r="AFN249" s="2"/>
      <c r="AFO249" s="2"/>
      <c r="AFP249" s="2"/>
      <c r="AFQ249" s="2"/>
      <c r="AFR249" s="2"/>
      <c r="AFS249" s="2"/>
      <c r="AFT249" s="2"/>
      <c r="AFU249" s="2"/>
      <c r="AFV249" s="2"/>
      <c r="AFW249" s="2"/>
      <c r="AFX249" s="2"/>
      <c r="AFY249" s="2"/>
      <c r="AFZ249" s="2"/>
      <c r="AGA249" s="2"/>
      <c r="AGB249" s="2"/>
      <c r="AGC249" s="2"/>
      <c r="AGD249" s="2"/>
      <c r="AGE249" s="2"/>
      <c r="AGF249" s="2"/>
      <c r="AGG249" s="2"/>
      <c r="AGH249" s="2"/>
      <c r="AGI249" s="2"/>
      <c r="AGJ249" s="2"/>
      <c r="AGK249" s="2"/>
      <c r="AGL249" s="2"/>
      <c r="AGM249" s="2"/>
      <c r="AGN249" s="2"/>
      <c r="AGO249" s="2"/>
      <c r="AGP249" s="2"/>
      <c r="AGQ249" s="2"/>
      <c r="AGR249" s="2"/>
      <c r="AGS249" s="2"/>
      <c r="AGT249" s="2"/>
      <c r="AGU249" s="2"/>
      <c r="AGV249" s="2"/>
      <c r="AGW249" s="2"/>
      <c r="AGX249" s="2"/>
      <c r="AGY249" s="2"/>
      <c r="AGZ249" s="2"/>
      <c r="AHA249" s="2"/>
      <c r="AHB249" s="2"/>
      <c r="AHC249" s="2"/>
      <c r="AHD249" s="2"/>
      <c r="AHE249" s="2"/>
      <c r="AHF249" s="2"/>
      <c r="AHG249" s="2"/>
      <c r="AHH249" s="2"/>
      <c r="AHI249" s="2"/>
      <c r="AHJ249" s="2"/>
      <c r="AHK249" s="2"/>
      <c r="AHL249" s="2"/>
      <c r="AHM249" s="2"/>
      <c r="AHN249" s="2"/>
      <c r="AHO249" s="2"/>
      <c r="AHP249" s="2"/>
      <c r="AHQ249" s="2"/>
      <c r="AHR249" s="2"/>
      <c r="AHS249" s="2"/>
      <c r="AHT249" s="2"/>
      <c r="AHU249" s="2"/>
      <c r="AHV249" s="2"/>
      <c r="AHW249" s="2"/>
      <c r="AHX249" s="2"/>
      <c r="AHY249" s="2"/>
      <c r="AHZ249" s="2"/>
      <c r="AIA249" s="2"/>
      <c r="AIB249" s="2"/>
      <c r="AIC249" s="2"/>
      <c r="AID249" s="2"/>
      <c r="AIE249" s="2"/>
      <c r="AIF249" s="2"/>
      <c r="AIG249" s="2"/>
      <c r="AIH249" s="2"/>
      <c r="AII249" s="2"/>
      <c r="AIJ249" s="2"/>
      <c r="AIK249" s="2"/>
      <c r="AIL249" s="2"/>
      <c r="AIM249" s="2"/>
      <c r="AIN249" s="2"/>
      <c r="AIO249" s="2"/>
      <c r="AIP249" s="2"/>
      <c r="AIQ249" s="2"/>
      <c r="AIR249" s="2"/>
      <c r="AIS249" s="2"/>
      <c r="AIT249" s="2"/>
      <c r="AIU249" s="2"/>
      <c r="AIV249" s="2"/>
      <c r="AIW249" s="2"/>
      <c r="AIX249" s="2"/>
      <c r="AIY249" s="2"/>
      <c r="AIZ249" s="2"/>
      <c r="AJA249" s="2"/>
      <c r="AJB249" s="2"/>
      <c r="AJC249" s="2"/>
      <c r="AJD249" s="2"/>
      <c r="AJE249" s="2"/>
      <c r="AJF249" s="2"/>
      <c r="AJG249" s="2"/>
      <c r="AJH249" s="2"/>
      <c r="AJI249" s="2"/>
      <c r="AJJ249" s="2"/>
      <c r="AJK249" s="2"/>
      <c r="AJL249" s="2"/>
      <c r="AJM249" s="2"/>
      <c r="AJN249" s="2"/>
      <c r="AJO249" s="2"/>
      <c r="AJP249" s="2"/>
      <c r="AJQ249" s="2"/>
      <c r="AJR249" s="2"/>
      <c r="AJS249" s="2"/>
      <c r="AJT249" s="2"/>
      <c r="AJU249" s="2"/>
      <c r="AJV249" s="2"/>
      <c r="AJW249" s="2"/>
      <c r="AJX249" s="2"/>
      <c r="AJY249" s="2"/>
      <c r="AJZ249" s="2"/>
      <c r="AKA249" s="2"/>
      <c r="AKB249" s="2"/>
      <c r="AKC249" s="2"/>
      <c r="AKD249" s="2"/>
      <c r="AKE249" s="2"/>
      <c r="AKF249" s="2"/>
      <c r="AKG249" s="2"/>
      <c r="AKH249" s="2"/>
      <c r="AKI249" s="2"/>
      <c r="AKJ249" s="2"/>
      <c r="AKK249" s="2"/>
      <c r="AKL249" s="2"/>
      <c r="AKM249" s="2"/>
      <c r="AKN249" s="2"/>
      <c r="AKO249" s="2"/>
      <c r="AKP249" s="2"/>
      <c r="AKQ249" s="2"/>
      <c r="AKR249" s="2"/>
      <c r="AKS249" s="2"/>
      <c r="AKT249" s="2"/>
      <c r="AKU249" s="2"/>
      <c r="AKV249" s="2"/>
      <c r="AKW249" s="2"/>
      <c r="AKX249" s="2"/>
      <c r="AKY249" s="2"/>
      <c r="AKZ249" s="2"/>
      <c r="ALA249" s="2"/>
      <c r="ALB249" s="2"/>
      <c r="ALC249" s="2"/>
      <c r="ALD249" s="2"/>
      <c r="ALE249" s="2"/>
      <c r="ALF249" s="2"/>
      <c r="ALG249" s="2"/>
      <c r="ALH249" s="2"/>
      <c r="ALI249" s="2"/>
      <c r="ALJ249" s="2"/>
      <c r="ALK249" s="2"/>
      <c r="ALL249" s="2"/>
      <c r="ALM249" s="2"/>
      <c r="ALN249" s="2"/>
      <c r="ALO249" s="2"/>
      <c r="ALP249" s="2"/>
      <c r="ALQ249" s="2"/>
      <c r="ALR249"/>
      <c r="ALS249"/>
      <c r="ALT249"/>
      <c r="ALU249"/>
      <c r="ALV249"/>
      <c r="ALW249"/>
      <c r="ALX249"/>
      <c r="ALY249"/>
      <c r="ALZ249"/>
    </row>
    <row r="250" spans="1:1014" s="6" customFormat="1">
      <c r="A250" s="33">
        <v>247</v>
      </c>
      <c r="B250" s="19" t="s">
        <v>116</v>
      </c>
      <c r="C250" s="20" t="s">
        <v>142</v>
      </c>
      <c r="D250" s="2">
        <v>2</v>
      </c>
      <c r="E250" s="2">
        <v>2</v>
      </c>
      <c r="F250" s="2"/>
      <c r="G250" s="2">
        <v>1</v>
      </c>
      <c r="H250" s="2"/>
      <c r="I250" s="2">
        <f t="shared" si="6"/>
        <v>5</v>
      </c>
      <c r="J250" s="2"/>
      <c r="K250" s="4">
        <v>31900</v>
      </c>
      <c r="L250" s="5">
        <f t="shared" si="7"/>
        <v>6380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2"/>
      <c r="XQ250" s="2"/>
      <c r="XR250" s="2"/>
      <c r="XS250" s="2"/>
      <c r="XT250" s="2"/>
      <c r="XU250" s="2"/>
      <c r="XV250" s="2"/>
      <c r="XW250" s="2"/>
      <c r="XX250" s="2"/>
      <c r="XY250" s="2"/>
      <c r="XZ250" s="2"/>
      <c r="YA250" s="2"/>
      <c r="YB250" s="2"/>
      <c r="YC250" s="2"/>
      <c r="YD250" s="2"/>
      <c r="YE250" s="2"/>
      <c r="YF250" s="2"/>
      <c r="YG250" s="2"/>
      <c r="YH250" s="2"/>
      <c r="YI250" s="2"/>
      <c r="YJ250" s="2"/>
      <c r="YK250" s="2"/>
      <c r="YL250" s="2"/>
      <c r="YM250" s="2"/>
      <c r="YN250" s="2"/>
      <c r="YO250" s="2"/>
      <c r="YP250" s="2"/>
      <c r="YQ250" s="2"/>
      <c r="YR250" s="2"/>
      <c r="YS250" s="2"/>
      <c r="YT250" s="2"/>
      <c r="YU250" s="2"/>
      <c r="YV250" s="2"/>
      <c r="YW250" s="2"/>
      <c r="YX250" s="2"/>
      <c r="YY250" s="2"/>
      <c r="YZ250" s="2"/>
      <c r="ZA250" s="2"/>
      <c r="ZB250" s="2"/>
      <c r="ZC250" s="2"/>
      <c r="ZD250" s="2"/>
      <c r="ZE250" s="2"/>
      <c r="ZF250" s="2"/>
      <c r="ZG250" s="2"/>
      <c r="ZH250" s="2"/>
      <c r="ZI250" s="2"/>
      <c r="ZJ250" s="2"/>
      <c r="ZK250" s="2"/>
      <c r="ZL250" s="2"/>
      <c r="ZM250" s="2"/>
      <c r="ZN250" s="2"/>
      <c r="ZO250" s="2"/>
      <c r="ZP250" s="2"/>
      <c r="ZQ250" s="2"/>
      <c r="ZR250" s="2"/>
      <c r="ZS250" s="2"/>
      <c r="ZT250" s="2"/>
      <c r="ZU250" s="2"/>
      <c r="ZV250" s="2"/>
      <c r="ZW250" s="2"/>
      <c r="ZX250" s="2"/>
      <c r="ZY250" s="2"/>
      <c r="ZZ250" s="2"/>
      <c r="AAA250" s="2"/>
      <c r="AAB250" s="2"/>
      <c r="AAC250" s="2"/>
      <c r="AAD250" s="2"/>
      <c r="AAE250" s="2"/>
      <c r="AAF250" s="2"/>
      <c r="AAG250" s="2"/>
      <c r="AAH250" s="2"/>
      <c r="AAI250" s="2"/>
      <c r="AAJ250" s="2"/>
      <c r="AAK250" s="2"/>
      <c r="AAL250" s="2"/>
      <c r="AAM250" s="2"/>
      <c r="AAN250" s="2"/>
      <c r="AAO250" s="2"/>
      <c r="AAP250" s="2"/>
      <c r="AAQ250" s="2"/>
      <c r="AAR250" s="2"/>
      <c r="AAS250" s="2"/>
      <c r="AAT250" s="2"/>
      <c r="AAU250" s="2"/>
      <c r="AAV250" s="2"/>
      <c r="AAW250" s="2"/>
      <c r="AAX250" s="2"/>
      <c r="AAY250" s="2"/>
      <c r="AAZ250" s="2"/>
      <c r="ABA250" s="2"/>
      <c r="ABB250" s="2"/>
      <c r="ABC250" s="2"/>
      <c r="ABD250" s="2"/>
      <c r="ABE250" s="2"/>
      <c r="ABF250" s="2"/>
      <c r="ABG250" s="2"/>
      <c r="ABH250" s="2"/>
      <c r="ABI250" s="2"/>
      <c r="ABJ250" s="2"/>
      <c r="ABK250" s="2"/>
      <c r="ABL250" s="2"/>
      <c r="ABM250" s="2"/>
      <c r="ABN250" s="2"/>
      <c r="ABO250" s="2"/>
      <c r="ABP250" s="2"/>
      <c r="ABQ250" s="2"/>
      <c r="ABR250" s="2"/>
      <c r="ABS250" s="2"/>
      <c r="ABT250" s="2"/>
      <c r="ABU250" s="2"/>
      <c r="ABV250" s="2"/>
      <c r="ABW250" s="2"/>
      <c r="ABX250" s="2"/>
      <c r="ABY250" s="2"/>
      <c r="ABZ250" s="2"/>
      <c r="ACA250" s="2"/>
      <c r="ACB250" s="2"/>
      <c r="ACC250" s="2"/>
      <c r="ACD250" s="2"/>
      <c r="ACE250" s="2"/>
      <c r="ACF250" s="2"/>
      <c r="ACG250" s="2"/>
      <c r="ACH250" s="2"/>
      <c r="ACI250" s="2"/>
      <c r="ACJ250" s="2"/>
      <c r="ACK250" s="2"/>
      <c r="ACL250" s="2"/>
      <c r="ACM250" s="2"/>
      <c r="ACN250" s="2"/>
      <c r="ACO250" s="2"/>
      <c r="ACP250" s="2"/>
      <c r="ACQ250" s="2"/>
      <c r="ACR250" s="2"/>
      <c r="ACS250" s="2"/>
      <c r="ACT250" s="2"/>
      <c r="ACU250" s="2"/>
      <c r="ACV250" s="2"/>
      <c r="ACW250" s="2"/>
      <c r="ACX250" s="2"/>
      <c r="ACY250" s="2"/>
      <c r="ACZ250" s="2"/>
      <c r="ADA250" s="2"/>
      <c r="ADB250" s="2"/>
      <c r="ADC250" s="2"/>
      <c r="ADD250" s="2"/>
      <c r="ADE250" s="2"/>
      <c r="ADF250" s="2"/>
      <c r="ADG250" s="2"/>
      <c r="ADH250" s="2"/>
      <c r="ADI250" s="2"/>
      <c r="ADJ250" s="2"/>
      <c r="ADK250" s="2"/>
      <c r="ADL250" s="2"/>
      <c r="ADM250" s="2"/>
      <c r="ADN250" s="2"/>
      <c r="ADO250" s="2"/>
      <c r="ADP250" s="2"/>
      <c r="ADQ250" s="2"/>
      <c r="ADR250" s="2"/>
      <c r="ADS250" s="2"/>
      <c r="ADT250" s="2"/>
      <c r="ADU250" s="2"/>
      <c r="ADV250" s="2"/>
      <c r="ADW250" s="2"/>
      <c r="ADX250" s="2"/>
      <c r="ADY250" s="2"/>
      <c r="ADZ250" s="2"/>
      <c r="AEA250" s="2"/>
      <c r="AEB250" s="2"/>
      <c r="AEC250" s="2"/>
      <c r="AED250" s="2"/>
      <c r="AEE250" s="2"/>
      <c r="AEF250" s="2"/>
      <c r="AEG250" s="2"/>
      <c r="AEH250" s="2"/>
      <c r="AEI250" s="2"/>
      <c r="AEJ250" s="2"/>
      <c r="AEK250" s="2"/>
      <c r="AEL250" s="2"/>
      <c r="AEM250" s="2"/>
      <c r="AEN250" s="2"/>
      <c r="AEO250" s="2"/>
      <c r="AEP250" s="2"/>
      <c r="AEQ250" s="2"/>
      <c r="AER250" s="2"/>
      <c r="AES250" s="2"/>
      <c r="AET250" s="2"/>
      <c r="AEU250" s="2"/>
      <c r="AEV250" s="2"/>
      <c r="AEW250" s="2"/>
      <c r="AEX250" s="2"/>
      <c r="AEY250" s="2"/>
      <c r="AEZ250" s="2"/>
      <c r="AFA250" s="2"/>
      <c r="AFB250" s="2"/>
      <c r="AFC250" s="2"/>
      <c r="AFD250" s="2"/>
      <c r="AFE250" s="2"/>
      <c r="AFF250" s="2"/>
      <c r="AFG250" s="2"/>
      <c r="AFH250" s="2"/>
      <c r="AFI250" s="2"/>
      <c r="AFJ250" s="2"/>
      <c r="AFK250" s="2"/>
      <c r="AFL250" s="2"/>
      <c r="AFM250" s="2"/>
      <c r="AFN250" s="2"/>
      <c r="AFO250" s="2"/>
      <c r="AFP250" s="2"/>
      <c r="AFQ250" s="2"/>
      <c r="AFR250" s="2"/>
      <c r="AFS250" s="2"/>
      <c r="AFT250" s="2"/>
      <c r="AFU250" s="2"/>
      <c r="AFV250" s="2"/>
      <c r="AFW250" s="2"/>
      <c r="AFX250" s="2"/>
      <c r="AFY250" s="2"/>
      <c r="AFZ250" s="2"/>
      <c r="AGA250" s="2"/>
      <c r="AGB250" s="2"/>
      <c r="AGC250" s="2"/>
      <c r="AGD250" s="2"/>
      <c r="AGE250" s="2"/>
      <c r="AGF250" s="2"/>
      <c r="AGG250" s="2"/>
      <c r="AGH250" s="2"/>
      <c r="AGI250" s="2"/>
      <c r="AGJ250" s="2"/>
      <c r="AGK250" s="2"/>
      <c r="AGL250" s="2"/>
      <c r="AGM250" s="2"/>
      <c r="AGN250" s="2"/>
      <c r="AGO250" s="2"/>
      <c r="AGP250" s="2"/>
      <c r="AGQ250" s="2"/>
      <c r="AGR250" s="2"/>
      <c r="AGS250" s="2"/>
      <c r="AGT250" s="2"/>
      <c r="AGU250" s="2"/>
      <c r="AGV250" s="2"/>
      <c r="AGW250" s="2"/>
      <c r="AGX250" s="2"/>
      <c r="AGY250" s="2"/>
      <c r="AGZ250" s="2"/>
      <c r="AHA250" s="2"/>
      <c r="AHB250" s="2"/>
      <c r="AHC250" s="2"/>
      <c r="AHD250" s="2"/>
      <c r="AHE250" s="2"/>
      <c r="AHF250" s="2"/>
      <c r="AHG250" s="2"/>
      <c r="AHH250" s="2"/>
      <c r="AHI250" s="2"/>
      <c r="AHJ250" s="2"/>
      <c r="AHK250" s="2"/>
      <c r="AHL250" s="2"/>
      <c r="AHM250" s="2"/>
      <c r="AHN250" s="2"/>
      <c r="AHO250" s="2"/>
      <c r="AHP250" s="2"/>
      <c r="AHQ250" s="2"/>
      <c r="AHR250" s="2"/>
      <c r="AHS250" s="2"/>
      <c r="AHT250" s="2"/>
      <c r="AHU250" s="2"/>
      <c r="AHV250" s="2"/>
      <c r="AHW250" s="2"/>
      <c r="AHX250" s="2"/>
      <c r="AHY250" s="2"/>
      <c r="AHZ250" s="2"/>
      <c r="AIA250" s="2"/>
      <c r="AIB250" s="2"/>
      <c r="AIC250" s="2"/>
      <c r="AID250" s="2"/>
      <c r="AIE250" s="2"/>
      <c r="AIF250" s="2"/>
      <c r="AIG250" s="2"/>
      <c r="AIH250" s="2"/>
      <c r="AII250" s="2"/>
      <c r="AIJ250" s="2"/>
      <c r="AIK250" s="2"/>
      <c r="AIL250" s="2"/>
      <c r="AIM250" s="2"/>
      <c r="AIN250" s="2"/>
      <c r="AIO250" s="2"/>
      <c r="AIP250" s="2"/>
      <c r="AIQ250" s="2"/>
      <c r="AIR250" s="2"/>
      <c r="AIS250" s="2"/>
      <c r="AIT250" s="2"/>
      <c r="AIU250" s="2"/>
      <c r="AIV250" s="2"/>
      <c r="AIW250" s="2"/>
      <c r="AIX250" s="2"/>
      <c r="AIY250" s="2"/>
      <c r="AIZ250" s="2"/>
      <c r="AJA250" s="2"/>
      <c r="AJB250" s="2"/>
      <c r="AJC250" s="2"/>
      <c r="AJD250" s="2"/>
      <c r="AJE250" s="2"/>
      <c r="AJF250" s="2"/>
      <c r="AJG250" s="2"/>
      <c r="AJH250" s="2"/>
      <c r="AJI250" s="2"/>
      <c r="AJJ250" s="2"/>
      <c r="AJK250" s="2"/>
      <c r="AJL250" s="2"/>
      <c r="AJM250" s="2"/>
      <c r="AJN250" s="2"/>
      <c r="AJO250" s="2"/>
      <c r="AJP250" s="2"/>
      <c r="AJQ250" s="2"/>
      <c r="AJR250" s="2"/>
      <c r="AJS250" s="2"/>
      <c r="AJT250" s="2"/>
      <c r="AJU250" s="2"/>
      <c r="AJV250" s="2"/>
      <c r="AJW250" s="2"/>
      <c r="AJX250" s="2"/>
      <c r="AJY250" s="2"/>
      <c r="AJZ250" s="2"/>
      <c r="AKA250" s="2"/>
      <c r="AKB250" s="2"/>
      <c r="AKC250" s="2"/>
      <c r="AKD250" s="2"/>
      <c r="AKE250" s="2"/>
      <c r="AKF250" s="2"/>
      <c r="AKG250" s="2"/>
      <c r="AKH250" s="2"/>
      <c r="AKI250" s="2"/>
      <c r="AKJ250" s="2"/>
      <c r="AKK250" s="2"/>
      <c r="AKL250" s="2"/>
      <c r="AKM250" s="2"/>
      <c r="AKN250" s="2"/>
      <c r="AKO250" s="2"/>
      <c r="AKP250" s="2"/>
      <c r="AKQ250" s="2"/>
      <c r="AKR250" s="2"/>
      <c r="AKS250" s="2"/>
      <c r="AKT250" s="2"/>
      <c r="AKU250" s="2"/>
      <c r="AKV250" s="2"/>
      <c r="AKW250" s="2"/>
      <c r="AKX250" s="2"/>
      <c r="AKY250" s="2"/>
      <c r="AKZ250" s="2"/>
      <c r="ALA250" s="2"/>
      <c r="ALB250" s="2"/>
      <c r="ALC250" s="2"/>
      <c r="ALD250" s="2"/>
      <c r="ALE250" s="2"/>
      <c r="ALF250" s="2"/>
      <c r="ALG250" s="2"/>
      <c r="ALH250" s="2"/>
      <c r="ALI250" s="2"/>
      <c r="ALJ250" s="2"/>
      <c r="ALK250" s="2"/>
      <c r="ALL250" s="2"/>
      <c r="ALM250" s="2"/>
      <c r="ALN250" s="2"/>
      <c r="ALO250" s="2"/>
      <c r="ALP250" s="2"/>
      <c r="ALQ250" s="2"/>
      <c r="ALR250"/>
      <c r="ALS250"/>
      <c r="ALT250"/>
      <c r="ALU250"/>
      <c r="ALV250"/>
      <c r="ALW250"/>
      <c r="ALX250"/>
      <c r="ALY250"/>
      <c r="ALZ250"/>
    </row>
    <row r="251" spans="1:1014" s="6" customFormat="1">
      <c r="A251" s="33">
        <v>248</v>
      </c>
      <c r="B251" s="19" t="s">
        <v>206</v>
      </c>
      <c r="C251" s="20" t="s">
        <v>217</v>
      </c>
      <c r="D251" s="2">
        <v>3</v>
      </c>
      <c r="E251" s="2">
        <v>1</v>
      </c>
      <c r="F251" s="2"/>
      <c r="G251" s="2">
        <v>1</v>
      </c>
      <c r="H251" s="2"/>
      <c r="I251" s="2">
        <f t="shared" si="6"/>
        <v>5</v>
      </c>
      <c r="J251" s="2"/>
      <c r="K251" s="4">
        <v>23682</v>
      </c>
      <c r="L251" s="5">
        <f t="shared" si="7"/>
        <v>4736.3999999999996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2"/>
      <c r="XQ251" s="2"/>
      <c r="XR251" s="2"/>
      <c r="XS251" s="2"/>
      <c r="XT251" s="2"/>
      <c r="XU251" s="2"/>
      <c r="XV251" s="2"/>
      <c r="XW251" s="2"/>
      <c r="XX251" s="2"/>
      <c r="XY251" s="2"/>
      <c r="XZ251" s="2"/>
      <c r="YA251" s="2"/>
      <c r="YB251" s="2"/>
      <c r="YC251" s="2"/>
      <c r="YD251" s="2"/>
      <c r="YE251" s="2"/>
      <c r="YF251" s="2"/>
      <c r="YG251" s="2"/>
      <c r="YH251" s="2"/>
      <c r="YI251" s="2"/>
      <c r="YJ251" s="2"/>
      <c r="YK251" s="2"/>
      <c r="YL251" s="2"/>
      <c r="YM251" s="2"/>
      <c r="YN251" s="2"/>
      <c r="YO251" s="2"/>
      <c r="YP251" s="2"/>
      <c r="YQ251" s="2"/>
      <c r="YR251" s="2"/>
      <c r="YS251" s="2"/>
      <c r="YT251" s="2"/>
      <c r="YU251" s="2"/>
      <c r="YV251" s="2"/>
      <c r="YW251" s="2"/>
      <c r="YX251" s="2"/>
      <c r="YY251" s="2"/>
      <c r="YZ251" s="2"/>
      <c r="ZA251" s="2"/>
      <c r="ZB251" s="2"/>
      <c r="ZC251" s="2"/>
      <c r="ZD251" s="2"/>
      <c r="ZE251" s="2"/>
      <c r="ZF251" s="2"/>
      <c r="ZG251" s="2"/>
      <c r="ZH251" s="2"/>
      <c r="ZI251" s="2"/>
      <c r="ZJ251" s="2"/>
      <c r="ZK251" s="2"/>
      <c r="ZL251" s="2"/>
      <c r="ZM251" s="2"/>
      <c r="ZN251" s="2"/>
      <c r="ZO251" s="2"/>
      <c r="ZP251" s="2"/>
      <c r="ZQ251" s="2"/>
      <c r="ZR251" s="2"/>
      <c r="ZS251" s="2"/>
      <c r="ZT251" s="2"/>
      <c r="ZU251" s="2"/>
      <c r="ZV251" s="2"/>
      <c r="ZW251" s="2"/>
      <c r="ZX251" s="2"/>
      <c r="ZY251" s="2"/>
      <c r="ZZ251" s="2"/>
      <c r="AAA251" s="2"/>
      <c r="AAB251" s="2"/>
      <c r="AAC251" s="2"/>
      <c r="AAD251" s="2"/>
      <c r="AAE251" s="2"/>
      <c r="AAF251" s="2"/>
      <c r="AAG251" s="2"/>
      <c r="AAH251" s="2"/>
      <c r="AAI251" s="2"/>
      <c r="AAJ251" s="2"/>
      <c r="AAK251" s="2"/>
      <c r="AAL251" s="2"/>
      <c r="AAM251" s="2"/>
      <c r="AAN251" s="2"/>
      <c r="AAO251" s="2"/>
      <c r="AAP251" s="2"/>
      <c r="AAQ251" s="2"/>
      <c r="AAR251" s="2"/>
      <c r="AAS251" s="2"/>
      <c r="AAT251" s="2"/>
      <c r="AAU251" s="2"/>
      <c r="AAV251" s="2"/>
      <c r="AAW251" s="2"/>
      <c r="AAX251" s="2"/>
      <c r="AAY251" s="2"/>
      <c r="AAZ251" s="2"/>
      <c r="ABA251" s="2"/>
      <c r="ABB251" s="2"/>
      <c r="ABC251" s="2"/>
      <c r="ABD251" s="2"/>
      <c r="ABE251" s="2"/>
      <c r="ABF251" s="2"/>
      <c r="ABG251" s="2"/>
      <c r="ABH251" s="2"/>
      <c r="ABI251" s="2"/>
      <c r="ABJ251" s="2"/>
      <c r="ABK251" s="2"/>
      <c r="ABL251" s="2"/>
      <c r="ABM251" s="2"/>
      <c r="ABN251" s="2"/>
      <c r="ABO251" s="2"/>
      <c r="ABP251" s="2"/>
      <c r="ABQ251" s="2"/>
      <c r="ABR251" s="2"/>
      <c r="ABS251" s="2"/>
      <c r="ABT251" s="2"/>
      <c r="ABU251" s="2"/>
      <c r="ABV251" s="2"/>
      <c r="ABW251" s="2"/>
      <c r="ABX251" s="2"/>
      <c r="ABY251" s="2"/>
      <c r="ABZ251" s="2"/>
      <c r="ACA251" s="2"/>
      <c r="ACB251" s="2"/>
      <c r="ACC251" s="2"/>
      <c r="ACD251" s="2"/>
      <c r="ACE251" s="2"/>
      <c r="ACF251" s="2"/>
      <c r="ACG251" s="2"/>
      <c r="ACH251" s="2"/>
      <c r="ACI251" s="2"/>
      <c r="ACJ251" s="2"/>
      <c r="ACK251" s="2"/>
      <c r="ACL251" s="2"/>
      <c r="ACM251" s="2"/>
      <c r="ACN251" s="2"/>
      <c r="ACO251" s="2"/>
      <c r="ACP251" s="2"/>
      <c r="ACQ251" s="2"/>
      <c r="ACR251" s="2"/>
      <c r="ACS251" s="2"/>
      <c r="ACT251" s="2"/>
      <c r="ACU251" s="2"/>
      <c r="ACV251" s="2"/>
      <c r="ACW251" s="2"/>
      <c r="ACX251" s="2"/>
      <c r="ACY251" s="2"/>
      <c r="ACZ251" s="2"/>
      <c r="ADA251" s="2"/>
      <c r="ADB251" s="2"/>
      <c r="ADC251" s="2"/>
      <c r="ADD251" s="2"/>
      <c r="ADE251" s="2"/>
      <c r="ADF251" s="2"/>
      <c r="ADG251" s="2"/>
      <c r="ADH251" s="2"/>
      <c r="ADI251" s="2"/>
      <c r="ADJ251" s="2"/>
      <c r="ADK251" s="2"/>
      <c r="ADL251" s="2"/>
      <c r="ADM251" s="2"/>
      <c r="ADN251" s="2"/>
      <c r="ADO251" s="2"/>
      <c r="ADP251" s="2"/>
      <c r="ADQ251" s="2"/>
      <c r="ADR251" s="2"/>
      <c r="ADS251" s="2"/>
      <c r="ADT251" s="2"/>
      <c r="ADU251" s="2"/>
      <c r="ADV251" s="2"/>
      <c r="ADW251" s="2"/>
      <c r="ADX251" s="2"/>
      <c r="ADY251" s="2"/>
      <c r="ADZ251" s="2"/>
      <c r="AEA251" s="2"/>
      <c r="AEB251" s="2"/>
      <c r="AEC251" s="2"/>
      <c r="AED251" s="2"/>
      <c r="AEE251" s="2"/>
      <c r="AEF251" s="2"/>
      <c r="AEG251" s="2"/>
      <c r="AEH251" s="2"/>
      <c r="AEI251" s="2"/>
      <c r="AEJ251" s="2"/>
      <c r="AEK251" s="2"/>
      <c r="AEL251" s="2"/>
      <c r="AEM251" s="2"/>
      <c r="AEN251" s="2"/>
      <c r="AEO251" s="2"/>
      <c r="AEP251" s="2"/>
      <c r="AEQ251" s="2"/>
      <c r="AER251" s="2"/>
      <c r="AES251" s="2"/>
      <c r="AET251" s="2"/>
      <c r="AEU251" s="2"/>
      <c r="AEV251" s="2"/>
      <c r="AEW251" s="2"/>
      <c r="AEX251" s="2"/>
      <c r="AEY251" s="2"/>
      <c r="AEZ251" s="2"/>
      <c r="AFA251" s="2"/>
      <c r="AFB251" s="2"/>
      <c r="AFC251" s="2"/>
      <c r="AFD251" s="2"/>
      <c r="AFE251" s="2"/>
      <c r="AFF251" s="2"/>
      <c r="AFG251" s="2"/>
      <c r="AFH251" s="2"/>
      <c r="AFI251" s="2"/>
      <c r="AFJ251" s="2"/>
      <c r="AFK251" s="2"/>
      <c r="AFL251" s="2"/>
      <c r="AFM251" s="2"/>
      <c r="AFN251" s="2"/>
      <c r="AFO251" s="2"/>
      <c r="AFP251" s="2"/>
      <c r="AFQ251" s="2"/>
      <c r="AFR251" s="2"/>
      <c r="AFS251" s="2"/>
      <c r="AFT251" s="2"/>
      <c r="AFU251" s="2"/>
      <c r="AFV251" s="2"/>
      <c r="AFW251" s="2"/>
      <c r="AFX251" s="2"/>
      <c r="AFY251" s="2"/>
      <c r="AFZ251" s="2"/>
      <c r="AGA251" s="2"/>
      <c r="AGB251" s="2"/>
      <c r="AGC251" s="2"/>
      <c r="AGD251" s="2"/>
      <c r="AGE251" s="2"/>
      <c r="AGF251" s="2"/>
      <c r="AGG251" s="2"/>
      <c r="AGH251" s="2"/>
      <c r="AGI251" s="2"/>
      <c r="AGJ251" s="2"/>
      <c r="AGK251" s="2"/>
      <c r="AGL251" s="2"/>
      <c r="AGM251" s="2"/>
      <c r="AGN251" s="2"/>
      <c r="AGO251" s="2"/>
      <c r="AGP251" s="2"/>
      <c r="AGQ251" s="2"/>
      <c r="AGR251" s="2"/>
      <c r="AGS251" s="2"/>
      <c r="AGT251" s="2"/>
      <c r="AGU251" s="2"/>
      <c r="AGV251" s="2"/>
      <c r="AGW251" s="2"/>
      <c r="AGX251" s="2"/>
      <c r="AGY251" s="2"/>
      <c r="AGZ251" s="2"/>
      <c r="AHA251" s="2"/>
      <c r="AHB251" s="2"/>
      <c r="AHC251" s="2"/>
      <c r="AHD251" s="2"/>
      <c r="AHE251" s="2"/>
      <c r="AHF251" s="2"/>
      <c r="AHG251" s="2"/>
      <c r="AHH251" s="2"/>
      <c r="AHI251" s="2"/>
      <c r="AHJ251" s="2"/>
      <c r="AHK251" s="2"/>
      <c r="AHL251" s="2"/>
      <c r="AHM251" s="2"/>
      <c r="AHN251" s="2"/>
      <c r="AHO251" s="2"/>
      <c r="AHP251" s="2"/>
      <c r="AHQ251" s="2"/>
      <c r="AHR251" s="2"/>
      <c r="AHS251" s="2"/>
      <c r="AHT251" s="2"/>
      <c r="AHU251" s="2"/>
      <c r="AHV251" s="2"/>
      <c r="AHW251" s="2"/>
      <c r="AHX251" s="2"/>
      <c r="AHY251" s="2"/>
      <c r="AHZ251" s="2"/>
      <c r="AIA251" s="2"/>
      <c r="AIB251" s="2"/>
      <c r="AIC251" s="2"/>
      <c r="AID251" s="2"/>
      <c r="AIE251" s="2"/>
      <c r="AIF251" s="2"/>
      <c r="AIG251" s="2"/>
      <c r="AIH251" s="2"/>
      <c r="AII251" s="2"/>
      <c r="AIJ251" s="2"/>
      <c r="AIK251" s="2"/>
      <c r="AIL251" s="2"/>
      <c r="AIM251" s="2"/>
      <c r="AIN251" s="2"/>
      <c r="AIO251" s="2"/>
      <c r="AIP251" s="2"/>
      <c r="AIQ251" s="2"/>
      <c r="AIR251" s="2"/>
      <c r="AIS251" s="2"/>
      <c r="AIT251" s="2"/>
      <c r="AIU251" s="2"/>
      <c r="AIV251" s="2"/>
      <c r="AIW251" s="2"/>
      <c r="AIX251" s="2"/>
      <c r="AIY251" s="2"/>
      <c r="AIZ251" s="2"/>
      <c r="AJA251" s="2"/>
      <c r="AJB251" s="2"/>
      <c r="AJC251" s="2"/>
      <c r="AJD251" s="2"/>
      <c r="AJE251" s="2"/>
      <c r="AJF251" s="2"/>
      <c r="AJG251" s="2"/>
      <c r="AJH251" s="2"/>
      <c r="AJI251" s="2"/>
      <c r="AJJ251" s="2"/>
      <c r="AJK251" s="2"/>
      <c r="AJL251" s="2"/>
      <c r="AJM251" s="2"/>
      <c r="AJN251" s="2"/>
      <c r="AJO251" s="2"/>
      <c r="AJP251" s="2"/>
      <c r="AJQ251" s="2"/>
      <c r="AJR251" s="2"/>
      <c r="AJS251" s="2"/>
      <c r="AJT251" s="2"/>
      <c r="AJU251" s="2"/>
      <c r="AJV251" s="2"/>
      <c r="AJW251" s="2"/>
      <c r="AJX251" s="2"/>
      <c r="AJY251" s="2"/>
      <c r="AJZ251" s="2"/>
      <c r="AKA251" s="2"/>
      <c r="AKB251" s="2"/>
      <c r="AKC251" s="2"/>
      <c r="AKD251" s="2"/>
      <c r="AKE251" s="2"/>
      <c r="AKF251" s="2"/>
      <c r="AKG251" s="2"/>
      <c r="AKH251" s="2"/>
      <c r="AKI251" s="2"/>
      <c r="AKJ251" s="2"/>
      <c r="AKK251" s="2"/>
      <c r="AKL251" s="2"/>
      <c r="AKM251" s="2"/>
      <c r="AKN251" s="2"/>
      <c r="AKO251" s="2"/>
      <c r="AKP251" s="2"/>
      <c r="AKQ251" s="2"/>
      <c r="AKR251" s="2"/>
      <c r="AKS251" s="2"/>
      <c r="AKT251" s="2"/>
      <c r="AKU251" s="2"/>
      <c r="AKV251" s="2"/>
      <c r="AKW251" s="2"/>
      <c r="AKX251" s="2"/>
      <c r="AKY251" s="2"/>
      <c r="AKZ251" s="2"/>
      <c r="ALA251" s="2"/>
      <c r="ALB251" s="2"/>
      <c r="ALC251" s="2"/>
      <c r="ALD251" s="2"/>
      <c r="ALE251" s="2"/>
      <c r="ALF251" s="2"/>
      <c r="ALG251" s="2"/>
      <c r="ALH251" s="2"/>
      <c r="ALI251" s="2"/>
      <c r="ALJ251" s="2"/>
      <c r="ALK251" s="2"/>
      <c r="ALL251" s="2"/>
      <c r="ALM251" s="2"/>
      <c r="ALN251" s="2"/>
      <c r="ALO251" s="2"/>
      <c r="ALP251" s="2"/>
      <c r="ALQ251" s="2"/>
      <c r="ALR251"/>
      <c r="ALS251"/>
      <c r="ALT251"/>
      <c r="ALU251"/>
      <c r="ALV251"/>
      <c r="ALW251"/>
      <c r="ALX251"/>
      <c r="ALY251"/>
      <c r="ALZ251"/>
    </row>
    <row r="252" spans="1:1014" s="6" customFormat="1">
      <c r="A252" s="33">
        <v>249</v>
      </c>
      <c r="B252" s="19" t="s">
        <v>299</v>
      </c>
      <c r="C252" s="20" t="s">
        <v>330</v>
      </c>
      <c r="D252" s="2">
        <v>3</v>
      </c>
      <c r="E252" s="2">
        <v>1</v>
      </c>
      <c r="F252" s="2"/>
      <c r="G252" s="2"/>
      <c r="H252" s="2">
        <v>1</v>
      </c>
      <c r="I252" s="2">
        <f t="shared" si="6"/>
        <v>5</v>
      </c>
      <c r="J252" s="2"/>
      <c r="K252" s="4">
        <v>23681</v>
      </c>
      <c r="L252" s="5">
        <f t="shared" si="7"/>
        <v>4736.2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E252" s="2"/>
      <c r="WF252" s="2"/>
      <c r="WG252" s="2"/>
      <c r="WH252" s="2"/>
      <c r="WI252" s="2"/>
      <c r="WJ252" s="2"/>
      <c r="WK252" s="2"/>
      <c r="WL252" s="2"/>
      <c r="WM252" s="2"/>
      <c r="WN252" s="2"/>
      <c r="WO252" s="2"/>
      <c r="WP252" s="2"/>
      <c r="WQ252" s="2"/>
      <c r="WR252" s="2"/>
      <c r="WS252" s="2"/>
      <c r="WT252" s="2"/>
      <c r="WU252" s="2"/>
      <c r="WV252" s="2"/>
      <c r="WW252" s="2"/>
      <c r="WX252" s="2"/>
      <c r="WY252" s="2"/>
      <c r="WZ252" s="2"/>
      <c r="XA252" s="2"/>
      <c r="XB252" s="2"/>
      <c r="XC252" s="2"/>
      <c r="XD252" s="2"/>
      <c r="XE252" s="2"/>
      <c r="XF252" s="2"/>
      <c r="XG252" s="2"/>
      <c r="XH252" s="2"/>
      <c r="XI252" s="2"/>
      <c r="XJ252" s="2"/>
      <c r="XK252" s="2"/>
      <c r="XL252" s="2"/>
      <c r="XM252" s="2"/>
      <c r="XN252" s="2"/>
      <c r="XO252" s="2"/>
      <c r="XP252" s="2"/>
      <c r="XQ252" s="2"/>
      <c r="XR252" s="2"/>
      <c r="XS252" s="2"/>
      <c r="XT252" s="2"/>
      <c r="XU252" s="2"/>
      <c r="XV252" s="2"/>
      <c r="XW252" s="2"/>
      <c r="XX252" s="2"/>
      <c r="XY252" s="2"/>
      <c r="XZ252" s="2"/>
      <c r="YA252" s="2"/>
      <c r="YB252" s="2"/>
      <c r="YC252" s="2"/>
      <c r="YD252" s="2"/>
      <c r="YE252" s="2"/>
      <c r="YF252" s="2"/>
      <c r="YG252" s="2"/>
      <c r="YH252" s="2"/>
      <c r="YI252" s="2"/>
      <c r="YJ252" s="2"/>
      <c r="YK252" s="2"/>
      <c r="YL252" s="2"/>
      <c r="YM252" s="2"/>
      <c r="YN252" s="2"/>
      <c r="YO252" s="2"/>
      <c r="YP252" s="2"/>
      <c r="YQ252" s="2"/>
      <c r="YR252" s="2"/>
      <c r="YS252" s="2"/>
      <c r="YT252" s="2"/>
      <c r="YU252" s="2"/>
      <c r="YV252" s="2"/>
      <c r="YW252" s="2"/>
      <c r="YX252" s="2"/>
      <c r="YY252" s="2"/>
      <c r="YZ252" s="2"/>
      <c r="ZA252" s="2"/>
      <c r="ZB252" s="2"/>
      <c r="ZC252" s="2"/>
      <c r="ZD252" s="2"/>
      <c r="ZE252" s="2"/>
      <c r="ZF252" s="2"/>
      <c r="ZG252" s="2"/>
      <c r="ZH252" s="2"/>
      <c r="ZI252" s="2"/>
      <c r="ZJ252" s="2"/>
      <c r="ZK252" s="2"/>
      <c r="ZL252" s="2"/>
      <c r="ZM252" s="2"/>
      <c r="ZN252" s="2"/>
      <c r="ZO252" s="2"/>
      <c r="ZP252" s="2"/>
      <c r="ZQ252" s="2"/>
      <c r="ZR252" s="2"/>
      <c r="ZS252" s="2"/>
      <c r="ZT252" s="2"/>
      <c r="ZU252" s="2"/>
      <c r="ZV252" s="2"/>
      <c r="ZW252" s="2"/>
      <c r="ZX252" s="2"/>
      <c r="ZY252" s="2"/>
      <c r="ZZ252" s="2"/>
      <c r="AAA252" s="2"/>
      <c r="AAB252" s="2"/>
      <c r="AAC252" s="2"/>
      <c r="AAD252" s="2"/>
      <c r="AAE252" s="2"/>
      <c r="AAF252" s="2"/>
      <c r="AAG252" s="2"/>
      <c r="AAH252" s="2"/>
      <c r="AAI252" s="2"/>
      <c r="AAJ252" s="2"/>
      <c r="AAK252" s="2"/>
      <c r="AAL252" s="2"/>
      <c r="AAM252" s="2"/>
      <c r="AAN252" s="2"/>
      <c r="AAO252" s="2"/>
      <c r="AAP252" s="2"/>
      <c r="AAQ252" s="2"/>
      <c r="AAR252" s="2"/>
      <c r="AAS252" s="2"/>
      <c r="AAT252" s="2"/>
      <c r="AAU252" s="2"/>
      <c r="AAV252" s="2"/>
      <c r="AAW252" s="2"/>
      <c r="AAX252" s="2"/>
      <c r="AAY252" s="2"/>
      <c r="AAZ252" s="2"/>
      <c r="ABA252" s="2"/>
      <c r="ABB252" s="2"/>
      <c r="ABC252" s="2"/>
      <c r="ABD252" s="2"/>
      <c r="ABE252" s="2"/>
      <c r="ABF252" s="2"/>
      <c r="ABG252" s="2"/>
      <c r="ABH252" s="2"/>
      <c r="ABI252" s="2"/>
      <c r="ABJ252" s="2"/>
      <c r="ABK252" s="2"/>
      <c r="ABL252" s="2"/>
      <c r="ABM252" s="2"/>
      <c r="ABN252" s="2"/>
      <c r="ABO252" s="2"/>
      <c r="ABP252" s="2"/>
      <c r="ABQ252" s="2"/>
      <c r="ABR252" s="2"/>
      <c r="ABS252" s="2"/>
      <c r="ABT252" s="2"/>
      <c r="ABU252" s="2"/>
      <c r="ABV252" s="2"/>
      <c r="ABW252" s="2"/>
      <c r="ABX252" s="2"/>
      <c r="ABY252" s="2"/>
      <c r="ABZ252" s="2"/>
      <c r="ACA252" s="2"/>
      <c r="ACB252" s="2"/>
      <c r="ACC252" s="2"/>
      <c r="ACD252" s="2"/>
      <c r="ACE252" s="2"/>
      <c r="ACF252" s="2"/>
      <c r="ACG252" s="2"/>
      <c r="ACH252" s="2"/>
      <c r="ACI252" s="2"/>
      <c r="ACJ252" s="2"/>
      <c r="ACK252" s="2"/>
      <c r="ACL252" s="2"/>
      <c r="ACM252" s="2"/>
      <c r="ACN252" s="2"/>
      <c r="ACO252" s="2"/>
      <c r="ACP252" s="2"/>
      <c r="ACQ252" s="2"/>
      <c r="ACR252" s="2"/>
      <c r="ACS252" s="2"/>
      <c r="ACT252" s="2"/>
      <c r="ACU252" s="2"/>
      <c r="ACV252" s="2"/>
      <c r="ACW252" s="2"/>
      <c r="ACX252" s="2"/>
      <c r="ACY252" s="2"/>
      <c r="ACZ252" s="2"/>
      <c r="ADA252" s="2"/>
      <c r="ADB252" s="2"/>
      <c r="ADC252" s="2"/>
      <c r="ADD252" s="2"/>
      <c r="ADE252" s="2"/>
      <c r="ADF252" s="2"/>
      <c r="ADG252" s="2"/>
      <c r="ADH252" s="2"/>
      <c r="ADI252" s="2"/>
      <c r="ADJ252" s="2"/>
      <c r="ADK252" s="2"/>
      <c r="ADL252" s="2"/>
      <c r="ADM252" s="2"/>
      <c r="ADN252" s="2"/>
      <c r="ADO252" s="2"/>
      <c r="ADP252" s="2"/>
      <c r="ADQ252" s="2"/>
      <c r="ADR252" s="2"/>
      <c r="ADS252" s="2"/>
      <c r="ADT252" s="2"/>
      <c r="ADU252" s="2"/>
      <c r="ADV252" s="2"/>
      <c r="ADW252" s="2"/>
      <c r="ADX252" s="2"/>
      <c r="ADY252" s="2"/>
      <c r="ADZ252" s="2"/>
      <c r="AEA252" s="2"/>
      <c r="AEB252" s="2"/>
      <c r="AEC252" s="2"/>
      <c r="AED252" s="2"/>
      <c r="AEE252" s="2"/>
      <c r="AEF252" s="2"/>
      <c r="AEG252" s="2"/>
      <c r="AEH252" s="2"/>
      <c r="AEI252" s="2"/>
      <c r="AEJ252" s="2"/>
      <c r="AEK252" s="2"/>
      <c r="AEL252" s="2"/>
      <c r="AEM252" s="2"/>
      <c r="AEN252" s="2"/>
      <c r="AEO252" s="2"/>
      <c r="AEP252" s="2"/>
      <c r="AEQ252" s="2"/>
      <c r="AER252" s="2"/>
      <c r="AES252" s="2"/>
      <c r="AET252" s="2"/>
      <c r="AEU252" s="2"/>
      <c r="AEV252" s="2"/>
      <c r="AEW252" s="2"/>
      <c r="AEX252" s="2"/>
      <c r="AEY252" s="2"/>
      <c r="AEZ252" s="2"/>
      <c r="AFA252" s="2"/>
      <c r="AFB252" s="2"/>
      <c r="AFC252" s="2"/>
      <c r="AFD252" s="2"/>
      <c r="AFE252" s="2"/>
      <c r="AFF252" s="2"/>
      <c r="AFG252" s="2"/>
      <c r="AFH252" s="2"/>
      <c r="AFI252" s="2"/>
      <c r="AFJ252" s="2"/>
      <c r="AFK252" s="2"/>
      <c r="AFL252" s="2"/>
      <c r="AFM252" s="2"/>
      <c r="AFN252" s="2"/>
      <c r="AFO252" s="2"/>
      <c r="AFP252" s="2"/>
      <c r="AFQ252" s="2"/>
      <c r="AFR252" s="2"/>
      <c r="AFS252" s="2"/>
      <c r="AFT252" s="2"/>
      <c r="AFU252" s="2"/>
      <c r="AFV252" s="2"/>
      <c r="AFW252" s="2"/>
      <c r="AFX252" s="2"/>
      <c r="AFY252" s="2"/>
      <c r="AFZ252" s="2"/>
      <c r="AGA252" s="2"/>
      <c r="AGB252" s="2"/>
      <c r="AGC252" s="2"/>
      <c r="AGD252" s="2"/>
      <c r="AGE252" s="2"/>
      <c r="AGF252" s="2"/>
      <c r="AGG252" s="2"/>
      <c r="AGH252" s="2"/>
      <c r="AGI252" s="2"/>
      <c r="AGJ252" s="2"/>
      <c r="AGK252" s="2"/>
      <c r="AGL252" s="2"/>
      <c r="AGM252" s="2"/>
      <c r="AGN252" s="2"/>
      <c r="AGO252" s="2"/>
      <c r="AGP252" s="2"/>
      <c r="AGQ252" s="2"/>
      <c r="AGR252" s="2"/>
      <c r="AGS252" s="2"/>
      <c r="AGT252" s="2"/>
      <c r="AGU252" s="2"/>
      <c r="AGV252" s="2"/>
      <c r="AGW252" s="2"/>
      <c r="AGX252" s="2"/>
      <c r="AGY252" s="2"/>
      <c r="AGZ252" s="2"/>
      <c r="AHA252" s="2"/>
      <c r="AHB252" s="2"/>
      <c r="AHC252" s="2"/>
      <c r="AHD252" s="2"/>
      <c r="AHE252" s="2"/>
      <c r="AHF252" s="2"/>
      <c r="AHG252" s="2"/>
      <c r="AHH252" s="2"/>
      <c r="AHI252" s="2"/>
      <c r="AHJ252" s="2"/>
      <c r="AHK252" s="2"/>
      <c r="AHL252" s="2"/>
      <c r="AHM252" s="2"/>
      <c r="AHN252" s="2"/>
      <c r="AHO252" s="2"/>
      <c r="AHP252" s="2"/>
      <c r="AHQ252" s="2"/>
      <c r="AHR252" s="2"/>
      <c r="AHS252" s="2"/>
      <c r="AHT252" s="2"/>
      <c r="AHU252" s="2"/>
      <c r="AHV252" s="2"/>
      <c r="AHW252" s="2"/>
      <c r="AHX252" s="2"/>
      <c r="AHY252" s="2"/>
      <c r="AHZ252" s="2"/>
      <c r="AIA252" s="2"/>
      <c r="AIB252" s="2"/>
      <c r="AIC252" s="2"/>
      <c r="AID252" s="2"/>
      <c r="AIE252" s="2"/>
      <c r="AIF252" s="2"/>
      <c r="AIG252" s="2"/>
      <c r="AIH252" s="2"/>
      <c r="AII252" s="2"/>
      <c r="AIJ252" s="2"/>
      <c r="AIK252" s="2"/>
      <c r="AIL252" s="2"/>
      <c r="AIM252" s="2"/>
      <c r="AIN252" s="2"/>
      <c r="AIO252" s="2"/>
      <c r="AIP252" s="2"/>
      <c r="AIQ252" s="2"/>
      <c r="AIR252" s="2"/>
      <c r="AIS252" s="2"/>
      <c r="AIT252" s="2"/>
      <c r="AIU252" s="2"/>
      <c r="AIV252" s="2"/>
      <c r="AIW252" s="2"/>
      <c r="AIX252" s="2"/>
      <c r="AIY252" s="2"/>
      <c r="AIZ252" s="2"/>
      <c r="AJA252" s="2"/>
      <c r="AJB252" s="2"/>
      <c r="AJC252" s="2"/>
      <c r="AJD252" s="2"/>
      <c r="AJE252" s="2"/>
      <c r="AJF252" s="2"/>
      <c r="AJG252" s="2"/>
      <c r="AJH252" s="2"/>
      <c r="AJI252" s="2"/>
      <c r="AJJ252" s="2"/>
      <c r="AJK252" s="2"/>
      <c r="AJL252" s="2"/>
      <c r="AJM252" s="2"/>
      <c r="AJN252" s="2"/>
      <c r="AJO252" s="2"/>
      <c r="AJP252" s="2"/>
      <c r="AJQ252" s="2"/>
      <c r="AJR252" s="2"/>
      <c r="AJS252" s="2"/>
      <c r="AJT252" s="2"/>
      <c r="AJU252" s="2"/>
      <c r="AJV252" s="2"/>
      <c r="AJW252" s="2"/>
      <c r="AJX252" s="2"/>
      <c r="AJY252" s="2"/>
      <c r="AJZ252" s="2"/>
      <c r="AKA252" s="2"/>
      <c r="AKB252" s="2"/>
      <c r="AKC252" s="2"/>
      <c r="AKD252" s="2"/>
      <c r="AKE252" s="2"/>
      <c r="AKF252" s="2"/>
      <c r="AKG252" s="2"/>
      <c r="AKH252" s="2"/>
      <c r="AKI252" s="2"/>
      <c r="AKJ252" s="2"/>
      <c r="AKK252" s="2"/>
      <c r="AKL252" s="2"/>
      <c r="AKM252" s="2"/>
      <c r="AKN252" s="2"/>
      <c r="AKO252" s="2"/>
      <c r="AKP252" s="2"/>
      <c r="AKQ252" s="2"/>
      <c r="AKR252" s="2"/>
      <c r="AKS252" s="2"/>
      <c r="AKT252" s="2"/>
      <c r="AKU252" s="2"/>
      <c r="AKV252" s="2"/>
      <c r="AKW252" s="2"/>
      <c r="AKX252" s="2"/>
      <c r="AKY252" s="2"/>
      <c r="AKZ252" s="2"/>
      <c r="ALA252" s="2"/>
      <c r="ALB252" s="2"/>
      <c r="ALC252" s="2"/>
      <c r="ALD252" s="2"/>
      <c r="ALE252" s="2"/>
      <c r="ALF252" s="2"/>
      <c r="ALG252" s="2"/>
      <c r="ALH252" s="2"/>
      <c r="ALI252" s="2"/>
      <c r="ALJ252" s="2"/>
      <c r="ALK252" s="2"/>
      <c r="ALL252" s="2"/>
      <c r="ALM252" s="2"/>
      <c r="ALN252" s="2"/>
      <c r="ALO252" s="2"/>
      <c r="ALP252" s="2"/>
      <c r="ALQ252" s="2"/>
      <c r="ALR252"/>
      <c r="ALS252"/>
      <c r="ALT252"/>
      <c r="ALU252"/>
      <c r="ALV252"/>
      <c r="ALW252"/>
      <c r="ALX252"/>
      <c r="ALY252"/>
      <c r="ALZ252"/>
    </row>
    <row r="253" spans="1:1014" s="6" customFormat="1">
      <c r="A253" s="33">
        <v>250</v>
      </c>
      <c r="B253" s="19" t="s">
        <v>225</v>
      </c>
      <c r="C253" s="20" t="s">
        <v>250</v>
      </c>
      <c r="D253" s="2">
        <v>3</v>
      </c>
      <c r="E253" s="2">
        <v>2</v>
      </c>
      <c r="F253" s="2"/>
      <c r="G253" s="2"/>
      <c r="H253" s="2"/>
      <c r="I253" s="2">
        <f t="shared" si="6"/>
        <v>5</v>
      </c>
      <c r="J253" s="2"/>
      <c r="K253" s="4">
        <v>21643</v>
      </c>
      <c r="L253" s="5">
        <f t="shared" si="7"/>
        <v>4328.6000000000004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E253" s="2"/>
      <c r="WF253" s="2"/>
      <c r="WG253" s="2"/>
      <c r="WH253" s="2"/>
      <c r="WI253" s="2"/>
      <c r="WJ253" s="2"/>
      <c r="WK253" s="2"/>
      <c r="WL253" s="2"/>
      <c r="WM253" s="2"/>
      <c r="WN253" s="2"/>
      <c r="WO253" s="2"/>
      <c r="WP253" s="2"/>
      <c r="WQ253" s="2"/>
      <c r="WR253" s="2"/>
      <c r="WS253" s="2"/>
      <c r="WT253" s="2"/>
      <c r="WU253" s="2"/>
      <c r="WV253" s="2"/>
      <c r="WW253" s="2"/>
      <c r="WX253" s="2"/>
      <c r="WY253" s="2"/>
      <c r="WZ253" s="2"/>
      <c r="XA253" s="2"/>
      <c r="XB253" s="2"/>
      <c r="XC253" s="2"/>
      <c r="XD253" s="2"/>
      <c r="XE253" s="2"/>
      <c r="XF253" s="2"/>
      <c r="XG253" s="2"/>
      <c r="XH253" s="2"/>
      <c r="XI253" s="2"/>
      <c r="XJ253" s="2"/>
      <c r="XK253" s="2"/>
      <c r="XL253" s="2"/>
      <c r="XM253" s="2"/>
      <c r="XN253" s="2"/>
      <c r="XO253" s="2"/>
      <c r="XP253" s="2"/>
      <c r="XQ253" s="2"/>
      <c r="XR253" s="2"/>
      <c r="XS253" s="2"/>
      <c r="XT253" s="2"/>
      <c r="XU253" s="2"/>
      <c r="XV253" s="2"/>
      <c r="XW253" s="2"/>
      <c r="XX253" s="2"/>
      <c r="XY253" s="2"/>
      <c r="XZ253" s="2"/>
      <c r="YA253" s="2"/>
      <c r="YB253" s="2"/>
      <c r="YC253" s="2"/>
      <c r="YD253" s="2"/>
      <c r="YE253" s="2"/>
      <c r="YF253" s="2"/>
      <c r="YG253" s="2"/>
      <c r="YH253" s="2"/>
      <c r="YI253" s="2"/>
      <c r="YJ253" s="2"/>
      <c r="YK253" s="2"/>
      <c r="YL253" s="2"/>
      <c r="YM253" s="2"/>
      <c r="YN253" s="2"/>
      <c r="YO253" s="2"/>
      <c r="YP253" s="2"/>
      <c r="YQ253" s="2"/>
      <c r="YR253" s="2"/>
      <c r="YS253" s="2"/>
      <c r="YT253" s="2"/>
      <c r="YU253" s="2"/>
      <c r="YV253" s="2"/>
      <c r="YW253" s="2"/>
      <c r="YX253" s="2"/>
      <c r="YY253" s="2"/>
      <c r="YZ253" s="2"/>
      <c r="ZA253" s="2"/>
      <c r="ZB253" s="2"/>
      <c r="ZC253" s="2"/>
      <c r="ZD253" s="2"/>
      <c r="ZE253" s="2"/>
      <c r="ZF253" s="2"/>
      <c r="ZG253" s="2"/>
      <c r="ZH253" s="2"/>
      <c r="ZI253" s="2"/>
      <c r="ZJ253" s="2"/>
      <c r="ZK253" s="2"/>
      <c r="ZL253" s="2"/>
      <c r="ZM253" s="2"/>
      <c r="ZN253" s="2"/>
      <c r="ZO253" s="2"/>
      <c r="ZP253" s="2"/>
      <c r="ZQ253" s="2"/>
      <c r="ZR253" s="2"/>
      <c r="ZS253" s="2"/>
      <c r="ZT253" s="2"/>
      <c r="ZU253" s="2"/>
      <c r="ZV253" s="2"/>
      <c r="ZW253" s="2"/>
      <c r="ZX253" s="2"/>
      <c r="ZY253" s="2"/>
      <c r="ZZ253" s="2"/>
      <c r="AAA253" s="2"/>
      <c r="AAB253" s="2"/>
      <c r="AAC253" s="2"/>
      <c r="AAD253" s="2"/>
      <c r="AAE253" s="2"/>
      <c r="AAF253" s="2"/>
      <c r="AAG253" s="2"/>
      <c r="AAH253" s="2"/>
      <c r="AAI253" s="2"/>
      <c r="AAJ253" s="2"/>
      <c r="AAK253" s="2"/>
      <c r="AAL253" s="2"/>
      <c r="AAM253" s="2"/>
      <c r="AAN253" s="2"/>
      <c r="AAO253" s="2"/>
      <c r="AAP253" s="2"/>
      <c r="AAQ253" s="2"/>
      <c r="AAR253" s="2"/>
      <c r="AAS253" s="2"/>
      <c r="AAT253" s="2"/>
      <c r="AAU253" s="2"/>
      <c r="AAV253" s="2"/>
      <c r="AAW253" s="2"/>
      <c r="AAX253" s="2"/>
      <c r="AAY253" s="2"/>
      <c r="AAZ253" s="2"/>
      <c r="ABA253" s="2"/>
      <c r="ABB253" s="2"/>
      <c r="ABC253" s="2"/>
      <c r="ABD253" s="2"/>
      <c r="ABE253" s="2"/>
      <c r="ABF253" s="2"/>
      <c r="ABG253" s="2"/>
      <c r="ABH253" s="2"/>
      <c r="ABI253" s="2"/>
      <c r="ABJ253" s="2"/>
      <c r="ABK253" s="2"/>
      <c r="ABL253" s="2"/>
      <c r="ABM253" s="2"/>
      <c r="ABN253" s="2"/>
      <c r="ABO253" s="2"/>
      <c r="ABP253" s="2"/>
      <c r="ABQ253" s="2"/>
      <c r="ABR253" s="2"/>
      <c r="ABS253" s="2"/>
      <c r="ABT253" s="2"/>
      <c r="ABU253" s="2"/>
      <c r="ABV253" s="2"/>
      <c r="ABW253" s="2"/>
      <c r="ABX253" s="2"/>
      <c r="ABY253" s="2"/>
      <c r="ABZ253" s="2"/>
      <c r="ACA253" s="2"/>
      <c r="ACB253" s="2"/>
      <c r="ACC253" s="2"/>
      <c r="ACD253" s="2"/>
      <c r="ACE253" s="2"/>
      <c r="ACF253" s="2"/>
      <c r="ACG253" s="2"/>
      <c r="ACH253" s="2"/>
      <c r="ACI253" s="2"/>
      <c r="ACJ253" s="2"/>
      <c r="ACK253" s="2"/>
      <c r="ACL253" s="2"/>
      <c r="ACM253" s="2"/>
      <c r="ACN253" s="2"/>
      <c r="ACO253" s="2"/>
      <c r="ACP253" s="2"/>
      <c r="ACQ253" s="2"/>
      <c r="ACR253" s="2"/>
      <c r="ACS253" s="2"/>
      <c r="ACT253" s="2"/>
      <c r="ACU253" s="2"/>
      <c r="ACV253" s="2"/>
      <c r="ACW253" s="2"/>
      <c r="ACX253" s="2"/>
      <c r="ACY253" s="2"/>
      <c r="ACZ253" s="2"/>
      <c r="ADA253" s="2"/>
      <c r="ADB253" s="2"/>
      <c r="ADC253" s="2"/>
      <c r="ADD253" s="2"/>
      <c r="ADE253" s="2"/>
      <c r="ADF253" s="2"/>
      <c r="ADG253" s="2"/>
      <c r="ADH253" s="2"/>
      <c r="ADI253" s="2"/>
      <c r="ADJ253" s="2"/>
      <c r="ADK253" s="2"/>
      <c r="ADL253" s="2"/>
      <c r="ADM253" s="2"/>
      <c r="ADN253" s="2"/>
      <c r="ADO253" s="2"/>
      <c r="ADP253" s="2"/>
      <c r="ADQ253" s="2"/>
      <c r="ADR253" s="2"/>
      <c r="ADS253" s="2"/>
      <c r="ADT253" s="2"/>
      <c r="ADU253" s="2"/>
      <c r="ADV253" s="2"/>
      <c r="ADW253" s="2"/>
      <c r="ADX253" s="2"/>
      <c r="ADY253" s="2"/>
      <c r="ADZ253" s="2"/>
      <c r="AEA253" s="2"/>
      <c r="AEB253" s="2"/>
      <c r="AEC253" s="2"/>
      <c r="AED253" s="2"/>
      <c r="AEE253" s="2"/>
      <c r="AEF253" s="2"/>
      <c r="AEG253" s="2"/>
      <c r="AEH253" s="2"/>
      <c r="AEI253" s="2"/>
      <c r="AEJ253" s="2"/>
      <c r="AEK253" s="2"/>
      <c r="AEL253" s="2"/>
      <c r="AEM253" s="2"/>
      <c r="AEN253" s="2"/>
      <c r="AEO253" s="2"/>
      <c r="AEP253" s="2"/>
      <c r="AEQ253" s="2"/>
      <c r="AER253" s="2"/>
      <c r="AES253" s="2"/>
      <c r="AET253" s="2"/>
      <c r="AEU253" s="2"/>
      <c r="AEV253" s="2"/>
      <c r="AEW253" s="2"/>
      <c r="AEX253" s="2"/>
      <c r="AEY253" s="2"/>
      <c r="AEZ253" s="2"/>
      <c r="AFA253" s="2"/>
      <c r="AFB253" s="2"/>
      <c r="AFC253" s="2"/>
      <c r="AFD253" s="2"/>
      <c r="AFE253" s="2"/>
      <c r="AFF253" s="2"/>
      <c r="AFG253" s="2"/>
      <c r="AFH253" s="2"/>
      <c r="AFI253" s="2"/>
      <c r="AFJ253" s="2"/>
      <c r="AFK253" s="2"/>
      <c r="AFL253" s="2"/>
      <c r="AFM253" s="2"/>
      <c r="AFN253" s="2"/>
      <c r="AFO253" s="2"/>
      <c r="AFP253" s="2"/>
      <c r="AFQ253" s="2"/>
      <c r="AFR253" s="2"/>
      <c r="AFS253" s="2"/>
      <c r="AFT253" s="2"/>
      <c r="AFU253" s="2"/>
      <c r="AFV253" s="2"/>
      <c r="AFW253" s="2"/>
      <c r="AFX253" s="2"/>
      <c r="AFY253" s="2"/>
      <c r="AFZ253" s="2"/>
      <c r="AGA253" s="2"/>
      <c r="AGB253" s="2"/>
      <c r="AGC253" s="2"/>
      <c r="AGD253" s="2"/>
      <c r="AGE253" s="2"/>
      <c r="AGF253" s="2"/>
      <c r="AGG253" s="2"/>
      <c r="AGH253" s="2"/>
      <c r="AGI253" s="2"/>
      <c r="AGJ253" s="2"/>
      <c r="AGK253" s="2"/>
      <c r="AGL253" s="2"/>
      <c r="AGM253" s="2"/>
      <c r="AGN253" s="2"/>
      <c r="AGO253" s="2"/>
      <c r="AGP253" s="2"/>
      <c r="AGQ253" s="2"/>
      <c r="AGR253" s="2"/>
      <c r="AGS253" s="2"/>
      <c r="AGT253" s="2"/>
      <c r="AGU253" s="2"/>
      <c r="AGV253" s="2"/>
      <c r="AGW253" s="2"/>
      <c r="AGX253" s="2"/>
      <c r="AGY253" s="2"/>
      <c r="AGZ253" s="2"/>
      <c r="AHA253" s="2"/>
      <c r="AHB253" s="2"/>
      <c r="AHC253" s="2"/>
      <c r="AHD253" s="2"/>
      <c r="AHE253" s="2"/>
      <c r="AHF253" s="2"/>
      <c r="AHG253" s="2"/>
      <c r="AHH253" s="2"/>
      <c r="AHI253" s="2"/>
      <c r="AHJ253" s="2"/>
      <c r="AHK253" s="2"/>
      <c r="AHL253" s="2"/>
      <c r="AHM253" s="2"/>
      <c r="AHN253" s="2"/>
      <c r="AHO253" s="2"/>
      <c r="AHP253" s="2"/>
      <c r="AHQ253" s="2"/>
      <c r="AHR253" s="2"/>
      <c r="AHS253" s="2"/>
      <c r="AHT253" s="2"/>
      <c r="AHU253" s="2"/>
      <c r="AHV253" s="2"/>
      <c r="AHW253" s="2"/>
      <c r="AHX253" s="2"/>
      <c r="AHY253" s="2"/>
      <c r="AHZ253" s="2"/>
      <c r="AIA253" s="2"/>
      <c r="AIB253" s="2"/>
      <c r="AIC253" s="2"/>
      <c r="AID253" s="2"/>
      <c r="AIE253" s="2"/>
      <c r="AIF253" s="2"/>
      <c r="AIG253" s="2"/>
      <c r="AIH253" s="2"/>
      <c r="AII253" s="2"/>
      <c r="AIJ253" s="2"/>
      <c r="AIK253" s="2"/>
      <c r="AIL253" s="2"/>
      <c r="AIM253" s="2"/>
      <c r="AIN253" s="2"/>
      <c r="AIO253" s="2"/>
      <c r="AIP253" s="2"/>
      <c r="AIQ253" s="2"/>
      <c r="AIR253" s="2"/>
      <c r="AIS253" s="2"/>
      <c r="AIT253" s="2"/>
      <c r="AIU253" s="2"/>
      <c r="AIV253" s="2"/>
      <c r="AIW253" s="2"/>
      <c r="AIX253" s="2"/>
      <c r="AIY253" s="2"/>
      <c r="AIZ253" s="2"/>
      <c r="AJA253" s="2"/>
      <c r="AJB253" s="2"/>
      <c r="AJC253" s="2"/>
      <c r="AJD253" s="2"/>
      <c r="AJE253" s="2"/>
      <c r="AJF253" s="2"/>
      <c r="AJG253" s="2"/>
      <c r="AJH253" s="2"/>
      <c r="AJI253" s="2"/>
      <c r="AJJ253" s="2"/>
      <c r="AJK253" s="2"/>
      <c r="AJL253" s="2"/>
      <c r="AJM253" s="2"/>
      <c r="AJN253" s="2"/>
      <c r="AJO253" s="2"/>
      <c r="AJP253" s="2"/>
      <c r="AJQ253" s="2"/>
      <c r="AJR253" s="2"/>
      <c r="AJS253" s="2"/>
      <c r="AJT253" s="2"/>
      <c r="AJU253" s="2"/>
      <c r="AJV253" s="2"/>
      <c r="AJW253" s="2"/>
      <c r="AJX253" s="2"/>
      <c r="AJY253" s="2"/>
      <c r="AJZ253" s="2"/>
      <c r="AKA253" s="2"/>
      <c r="AKB253" s="2"/>
      <c r="AKC253" s="2"/>
      <c r="AKD253" s="2"/>
      <c r="AKE253" s="2"/>
      <c r="AKF253" s="2"/>
      <c r="AKG253" s="2"/>
      <c r="AKH253" s="2"/>
      <c r="AKI253" s="2"/>
      <c r="AKJ253" s="2"/>
      <c r="AKK253" s="2"/>
      <c r="AKL253" s="2"/>
      <c r="AKM253" s="2"/>
      <c r="AKN253" s="2"/>
      <c r="AKO253" s="2"/>
      <c r="AKP253" s="2"/>
      <c r="AKQ253" s="2"/>
      <c r="AKR253" s="2"/>
      <c r="AKS253" s="2"/>
      <c r="AKT253" s="2"/>
      <c r="AKU253" s="2"/>
      <c r="AKV253" s="2"/>
      <c r="AKW253" s="2"/>
      <c r="AKX253" s="2"/>
      <c r="AKY253" s="2"/>
      <c r="AKZ253" s="2"/>
      <c r="ALA253" s="2"/>
      <c r="ALB253" s="2"/>
      <c r="ALC253" s="2"/>
      <c r="ALD253" s="2"/>
      <c r="ALE253" s="2"/>
      <c r="ALF253" s="2"/>
      <c r="ALG253" s="2"/>
      <c r="ALH253" s="2"/>
      <c r="ALI253" s="2"/>
      <c r="ALJ253" s="2"/>
      <c r="ALK253" s="2"/>
      <c r="ALL253" s="2"/>
      <c r="ALM253" s="2"/>
      <c r="ALN253" s="2"/>
      <c r="ALO253" s="2"/>
      <c r="ALP253" s="2"/>
      <c r="ALQ253" s="2"/>
      <c r="ALR253"/>
      <c r="ALS253"/>
      <c r="ALT253"/>
      <c r="ALU253"/>
      <c r="ALV253"/>
      <c r="ALW253"/>
      <c r="ALX253"/>
      <c r="ALY253"/>
      <c r="ALZ253"/>
    </row>
    <row r="254" spans="1:1014" s="6" customFormat="1">
      <c r="A254" s="33">
        <v>251</v>
      </c>
      <c r="B254" s="19" t="s">
        <v>225</v>
      </c>
      <c r="C254" s="20" t="s">
        <v>249</v>
      </c>
      <c r="D254" s="2">
        <v>4</v>
      </c>
      <c r="E254" s="2"/>
      <c r="F254" s="2"/>
      <c r="G254" s="2">
        <v>1</v>
      </c>
      <c r="H254" s="2"/>
      <c r="I254" s="2">
        <f t="shared" si="6"/>
        <v>5</v>
      </c>
      <c r="J254" s="2"/>
      <c r="K254" s="4">
        <v>20062</v>
      </c>
      <c r="L254" s="5">
        <f t="shared" si="7"/>
        <v>4012.4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E254" s="2"/>
      <c r="WF254" s="2"/>
      <c r="WG254" s="2"/>
      <c r="WH254" s="2"/>
      <c r="WI254" s="2"/>
      <c r="WJ254" s="2"/>
      <c r="WK254" s="2"/>
      <c r="WL254" s="2"/>
      <c r="WM254" s="2"/>
      <c r="WN254" s="2"/>
      <c r="WO254" s="2"/>
      <c r="WP254" s="2"/>
      <c r="WQ254" s="2"/>
      <c r="WR254" s="2"/>
      <c r="WS254" s="2"/>
      <c r="WT254" s="2"/>
      <c r="WU254" s="2"/>
      <c r="WV254" s="2"/>
      <c r="WW254" s="2"/>
      <c r="WX254" s="2"/>
      <c r="WY254" s="2"/>
      <c r="WZ254" s="2"/>
      <c r="XA254" s="2"/>
      <c r="XB254" s="2"/>
      <c r="XC254" s="2"/>
      <c r="XD254" s="2"/>
      <c r="XE254" s="2"/>
      <c r="XF254" s="2"/>
      <c r="XG254" s="2"/>
      <c r="XH254" s="2"/>
      <c r="XI254" s="2"/>
      <c r="XJ254" s="2"/>
      <c r="XK254" s="2"/>
      <c r="XL254" s="2"/>
      <c r="XM254" s="2"/>
      <c r="XN254" s="2"/>
      <c r="XO254" s="2"/>
      <c r="XP254" s="2"/>
      <c r="XQ254" s="2"/>
      <c r="XR254" s="2"/>
      <c r="XS254" s="2"/>
      <c r="XT254" s="2"/>
      <c r="XU254" s="2"/>
      <c r="XV254" s="2"/>
      <c r="XW254" s="2"/>
      <c r="XX254" s="2"/>
      <c r="XY254" s="2"/>
      <c r="XZ254" s="2"/>
      <c r="YA254" s="2"/>
      <c r="YB254" s="2"/>
      <c r="YC254" s="2"/>
      <c r="YD254" s="2"/>
      <c r="YE254" s="2"/>
      <c r="YF254" s="2"/>
      <c r="YG254" s="2"/>
      <c r="YH254" s="2"/>
      <c r="YI254" s="2"/>
      <c r="YJ254" s="2"/>
      <c r="YK254" s="2"/>
      <c r="YL254" s="2"/>
      <c r="YM254" s="2"/>
      <c r="YN254" s="2"/>
      <c r="YO254" s="2"/>
      <c r="YP254" s="2"/>
      <c r="YQ254" s="2"/>
      <c r="YR254" s="2"/>
      <c r="YS254" s="2"/>
      <c r="YT254" s="2"/>
      <c r="YU254" s="2"/>
      <c r="YV254" s="2"/>
      <c r="YW254" s="2"/>
      <c r="YX254" s="2"/>
      <c r="YY254" s="2"/>
      <c r="YZ254" s="2"/>
      <c r="ZA254" s="2"/>
      <c r="ZB254" s="2"/>
      <c r="ZC254" s="2"/>
      <c r="ZD254" s="2"/>
      <c r="ZE254" s="2"/>
      <c r="ZF254" s="2"/>
      <c r="ZG254" s="2"/>
      <c r="ZH254" s="2"/>
      <c r="ZI254" s="2"/>
      <c r="ZJ254" s="2"/>
      <c r="ZK254" s="2"/>
      <c r="ZL254" s="2"/>
      <c r="ZM254" s="2"/>
      <c r="ZN254" s="2"/>
      <c r="ZO254" s="2"/>
      <c r="ZP254" s="2"/>
      <c r="ZQ254" s="2"/>
      <c r="ZR254" s="2"/>
      <c r="ZS254" s="2"/>
      <c r="ZT254" s="2"/>
      <c r="ZU254" s="2"/>
      <c r="ZV254" s="2"/>
      <c r="ZW254" s="2"/>
      <c r="ZX254" s="2"/>
      <c r="ZY254" s="2"/>
      <c r="ZZ254" s="2"/>
      <c r="AAA254" s="2"/>
      <c r="AAB254" s="2"/>
      <c r="AAC254" s="2"/>
      <c r="AAD254" s="2"/>
      <c r="AAE254" s="2"/>
      <c r="AAF254" s="2"/>
      <c r="AAG254" s="2"/>
      <c r="AAH254" s="2"/>
      <c r="AAI254" s="2"/>
      <c r="AAJ254" s="2"/>
      <c r="AAK254" s="2"/>
      <c r="AAL254" s="2"/>
      <c r="AAM254" s="2"/>
      <c r="AAN254" s="2"/>
      <c r="AAO254" s="2"/>
      <c r="AAP254" s="2"/>
      <c r="AAQ254" s="2"/>
      <c r="AAR254" s="2"/>
      <c r="AAS254" s="2"/>
      <c r="AAT254" s="2"/>
      <c r="AAU254" s="2"/>
      <c r="AAV254" s="2"/>
      <c r="AAW254" s="2"/>
      <c r="AAX254" s="2"/>
      <c r="AAY254" s="2"/>
      <c r="AAZ254" s="2"/>
      <c r="ABA254" s="2"/>
      <c r="ABB254" s="2"/>
      <c r="ABC254" s="2"/>
      <c r="ABD254" s="2"/>
      <c r="ABE254" s="2"/>
      <c r="ABF254" s="2"/>
      <c r="ABG254" s="2"/>
      <c r="ABH254" s="2"/>
      <c r="ABI254" s="2"/>
      <c r="ABJ254" s="2"/>
      <c r="ABK254" s="2"/>
      <c r="ABL254" s="2"/>
      <c r="ABM254" s="2"/>
      <c r="ABN254" s="2"/>
      <c r="ABO254" s="2"/>
      <c r="ABP254" s="2"/>
      <c r="ABQ254" s="2"/>
      <c r="ABR254" s="2"/>
      <c r="ABS254" s="2"/>
      <c r="ABT254" s="2"/>
      <c r="ABU254" s="2"/>
      <c r="ABV254" s="2"/>
      <c r="ABW254" s="2"/>
      <c r="ABX254" s="2"/>
      <c r="ABY254" s="2"/>
      <c r="ABZ254" s="2"/>
      <c r="ACA254" s="2"/>
      <c r="ACB254" s="2"/>
      <c r="ACC254" s="2"/>
      <c r="ACD254" s="2"/>
      <c r="ACE254" s="2"/>
      <c r="ACF254" s="2"/>
      <c r="ACG254" s="2"/>
      <c r="ACH254" s="2"/>
      <c r="ACI254" s="2"/>
      <c r="ACJ254" s="2"/>
      <c r="ACK254" s="2"/>
      <c r="ACL254" s="2"/>
      <c r="ACM254" s="2"/>
      <c r="ACN254" s="2"/>
      <c r="ACO254" s="2"/>
      <c r="ACP254" s="2"/>
      <c r="ACQ254" s="2"/>
      <c r="ACR254" s="2"/>
      <c r="ACS254" s="2"/>
      <c r="ACT254" s="2"/>
      <c r="ACU254" s="2"/>
      <c r="ACV254" s="2"/>
      <c r="ACW254" s="2"/>
      <c r="ACX254" s="2"/>
      <c r="ACY254" s="2"/>
      <c r="ACZ254" s="2"/>
      <c r="ADA254" s="2"/>
      <c r="ADB254" s="2"/>
      <c r="ADC254" s="2"/>
      <c r="ADD254" s="2"/>
      <c r="ADE254" s="2"/>
      <c r="ADF254" s="2"/>
      <c r="ADG254" s="2"/>
      <c r="ADH254" s="2"/>
      <c r="ADI254" s="2"/>
      <c r="ADJ254" s="2"/>
      <c r="ADK254" s="2"/>
      <c r="ADL254" s="2"/>
      <c r="ADM254" s="2"/>
      <c r="ADN254" s="2"/>
      <c r="ADO254" s="2"/>
      <c r="ADP254" s="2"/>
      <c r="ADQ254" s="2"/>
      <c r="ADR254" s="2"/>
      <c r="ADS254" s="2"/>
      <c r="ADT254" s="2"/>
      <c r="ADU254" s="2"/>
      <c r="ADV254" s="2"/>
      <c r="ADW254" s="2"/>
      <c r="ADX254" s="2"/>
      <c r="ADY254" s="2"/>
      <c r="ADZ254" s="2"/>
      <c r="AEA254" s="2"/>
      <c r="AEB254" s="2"/>
      <c r="AEC254" s="2"/>
      <c r="AED254" s="2"/>
      <c r="AEE254" s="2"/>
      <c r="AEF254" s="2"/>
      <c r="AEG254" s="2"/>
      <c r="AEH254" s="2"/>
      <c r="AEI254" s="2"/>
      <c r="AEJ254" s="2"/>
      <c r="AEK254" s="2"/>
      <c r="AEL254" s="2"/>
      <c r="AEM254" s="2"/>
      <c r="AEN254" s="2"/>
      <c r="AEO254" s="2"/>
      <c r="AEP254" s="2"/>
      <c r="AEQ254" s="2"/>
      <c r="AER254" s="2"/>
      <c r="AES254" s="2"/>
      <c r="AET254" s="2"/>
      <c r="AEU254" s="2"/>
      <c r="AEV254" s="2"/>
      <c r="AEW254" s="2"/>
      <c r="AEX254" s="2"/>
      <c r="AEY254" s="2"/>
      <c r="AEZ254" s="2"/>
      <c r="AFA254" s="2"/>
      <c r="AFB254" s="2"/>
      <c r="AFC254" s="2"/>
      <c r="AFD254" s="2"/>
      <c r="AFE254" s="2"/>
      <c r="AFF254" s="2"/>
      <c r="AFG254" s="2"/>
      <c r="AFH254" s="2"/>
      <c r="AFI254" s="2"/>
      <c r="AFJ254" s="2"/>
      <c r="AFK254" s="2"/>
      <c r="AFL254" s="2"/>
      <c r="AFM254" s="2"/>
      <c r="AFN254" s="2"/>
      <c r="AFO254" s="2"/>
      <c r="AFP254" s="2"/>
      <c r="AFQ254" s="2"/>
      <c r="AFR254" s="2"/>
      <c r="AFS254" s="2"/>
      <c r="AFT254" s="2"/>
      <c r="AFU254" s="2"/>
      <c r="AFV254" s="2"/>
      <c r="AFW254" s="2"/>
      <c r="AFX254" s="2"/>
      <c r="AFY254" s="2"/>
      <c r="AFZ254" s="2"/>
      <c r="AGA254" s="2"/>
      <c r="AGB254" s="2"/>
      <c r="AGC254" s="2"/>
      <c r="AGD254" s="2"/>
      <c r="AGE254" s="2"/>
      <c r="AGF254" s="2"/>
      <c r="AGG254" s="2"/>
      <c r="AGH254" s="2"/>
      <c r="AGI254" s="2"/>
      <c r="AGJ254" s="2"/>
      <c r="AGK254" s="2"/>
      <c r="AGL254" s="2"/>
      <c r="AGM254" s="2"/>
      <c r="AGN254" s="2"/>
      <c r="AGO254" s="2"/>
      <c r="AGP254" s="2"/>
      <c r="AGQ254" s="2"/>
      <c r="AGR254" s="2"/>
      <c r="AGS254" s="2"/>
      <c r="AGT254" s="2"/>
      <c r="AGU254" s="2"/>
      <c r="AGV254" s="2"/>
      <c r="AGW254" s="2"/>
      <c r="AGX254" s="2"/>
      <c r="AGY254" s="2"/>
      <c r="AGZ254" s="2"/>
      <c r="AHA254" s="2"/>
      <c r="AHB254" s="2"/>
      <c r="AHC254" s="2"/>
      <c r="AHD254" s="2"/>
      <c r="AHE254" s="2"/>
      <c r="AHF254" s="2"/>
      <c r="AHG254" s="2"/>
      <c r="AHH254" s="2"/>
      <c r="AHI254" s="2"/>
      <c r="AHJ254" s="2"/>
      <c r="AHK254" s="2"/>
      <c r="AHL254" s="2"/>
      <c r="AHM254" s="2"/>
      <c r="AHN254" s="2"/>
      <c r="AHO254" s="2"/>
      <c r="AHP254" s="2"/>
      <c r="AHQ254" s="2"/>
      <c r="AHR254" s="2"/>
      <c r="AHS254" s="2"/>
      <c r="AHT254" s="2"/>
      <c r="AHU254" s="2"/>
      <c r="AHV254" s="2"/>
      <c r="AHW254" s="2"/>
      <c r="AHX254" s="2"/>
      <c r="AHY254" s="2"/>
      <c r="AHZ254" s="2"/>
      <c r="AIA254" s="2"/>
      <c r="AIB254" s="2"/>
      <c r="AIC254" s="2"/>
      <c r="AID254" s="2"/>
      <c r="AIE254" s="2"/>
      <c r="AIF254" s="2"/>
      <c r="AIG254" s="2"/>
      <c r="AIH254" s="2"/>
      <c r="AII254" s="2"/>
      <c r="AIJ254" s="2"/>
      <c r="AIK254" s="2"/>
      <c r="AIL254" s="2"/>
      <c r="AIM254" s="2"/>
      <c r="AIN254" s="2"/>
      <c r="AIO254" s="2"/>
      <c r="AIP254" s="2"/>
      <c r="AIQ254" s="2"/>
      <c r="AIR254" s="2"/>
      <c r="AIS254" s="2"/>
      <c r="AIT254" s="2"/>
      <c r="AIU254" s="2"/>
      <c r="AIV254" s="2"/>
      <c r="AIW254" s="2"/>
      <c r="AIX254" s="2"/>
      <c r="AIY254" s="2"/>
      <c r="AIZ254" s="2"/>
      <c r="AJA254" s="2"/>
      <c r="AJB254" s="2"/>
      <c r="AJC254" s="2"/>
      <c r="AJD254" s="2"/>
      <c r="AJE254" s="2"/>
      <c r="AJF254" s="2"/>
      <c r="AJG254" s="2"/>
      <c r="AJH254" s="2"/>
      <c r="AJI254" s="2"/>
      <c r="AJJ254" s="2"/>
      <c r="AJK254" s="2"/>
      <c r="AJL254" s="2"/>
      <c r="AJM254" s="2"/>
      <c r="AJN254" s="2"/>
      <c r="AJO254" s="2"/>
      <c r="AJP254" s="2"/>
      <c r="AJQ254" s="2"/>
      <c r="AJR254" s="2"/>
      <c r="AJS254" s="2"/>
      <c r="AJT254" s="2"/>
      <c r="AJU254" s="2"/>
      <c r="AJV254" s="2"/>
      <c r="AJW254" s="2"/>
      <c r="AJX254" s="2"/>
      <c r="AJY254" s="2"/>
      <c r="AJZ254" s="2"/>
      <c r="AKA254" s="2"/>
      <c r="AKB254" s="2"/>
      <c r="AKC254" s="2"/>
      <c r="AKD254" s="2"/>
      <c r="AKE254" s="2"/>
      <c r="AKF254" s="2"/>
      <c r="AKG254" s="2"/>
      <c r="AKH254" s="2"/>
      <c r="AKI254" s="2"/>
      <c r="AKJ254" s="2"/>
      <c r="AKK254" s="2"/>
      <c r="AKL254" s="2"/>
      <c r="AKM254" s="2"/>
      <c r="AKN254" s="2"/>
      <c r="AKO254" s="2"/>
      <c r="AKP254" s="2"/>
      <c r="AKQ254" s="2"/>
      <c r="AKR254" s="2"/>
      <c r="AKS254" s="2"/>
      <c r="AKT254" s="2"/>
      <c r="AKU254" s="2"/>
      <c r="AKV254" s="2"/>
      <c r="AKW254" s="2"/>
      <c r="AKX254" s="2"/>
      <c r="AKY254" s="2"/>
      <c r="AKZ254" s="2"/>
      <c r="ALA254" s="2"/>
      <c r="ALB254" s="2"/>
      <c r="ALC254" s="2"/>
      <c r="ALD254" s="2"/>
      <c r="ALE254" s="2"/>
      <c r="ALF254" s="2"/>
      <c r="ALG254" s="2"/>
      <c r="ALH254" s="2"/>
      <c r="ALI254" s="2"/>
      <c r="ALJ254" s="2"/>
      <c r="ALK254" s="2"/>
      <c r="ALL254" s="2"/>
      <c r="ALM254" s="2"/>
      <c r="ALN254" s="2"/>
      <c r="ALO254" s="2"/>
      <c r="ALP254" s="2"/>
      <c r="ALQ254" s="2"/>
      <c r="ALR254"/>
      <c r="ALS254"/>
      <c r="ALT254"/>
      <c r="ALU254"/>
      <c r="ALV254"/>
      <c r="ALW254"/>
      <c r="ALX254"/>
      <c r="ALY254"/>
      <c r="ALZ254"/>
    </row>
    <row r="255" spans="1:1014" s="6" customFormat="1">
      <c r="A255" s="33">
        <v>252</v>
      </c>
      <c r="B255" s="19" t="s">
        <v>225</v>
      </c>
      <c r="C255" s="20" t="s">
        <v>243</v>
      </c>
      <c r="D255" s="2">
        <v>2</v>
      </c>
      <c r="E255" s="2">
        <v>1</v>
      </c>
      <c r="F255" s="2"/>
      <c r="G255" s="2">
        <v>2</v>
      </c>
      <c r="H255" s="2"/>
      <c r="I255" s="2">
        <f t="shared" si="6"/>
        <v>5</v>
      </c>
      <c r="J255" s="2"/>
      <c r="K255" s="4">
        <v>19038</v>
      </c>
      <c r="L255" s="5">
        <f t="shared" si="7"/>
        <v>3807.6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E255" s="2"/>
      <c r="WF255" s="2"/>
      <c r="WG255" s="2"/>
      <c r="WH255" s="2"/>
      <c r="WI255" s="2"/>
      <c r="WJ255" s="2"/>
      <c r="WK255" s="2"/>
      <c r="WL255" s="2"/>
      <c r="WM255" s="2"/>
      <c r="WN255" s="2"/>
      <c r="WO255" s="2"/>
      <c r="WP255" s="2"/>
      <c r="WQ255" s="2"/>
      <c r="WR255" s="2"/>
      <c r="WS255" s="2"/>
      <c r="WT255" s="2"/>
      <c r="WU255" s="2"/>
      <c r="WV255" s="2"/>
      <c r="WW255" s="2"/>
      <c r="WX255" s="2"/>
      <c r="WY255" s="2"/>
      <c r="WZ255" s="2"/>
      <c r="XA255" s="2"/>
      <c r="XB255" s="2"/>
      <c r="XC255" s="2"/>
      <c r="XD255" s="2"/>
      <c r="XE255" s="2"/>
      <c r="XF255" s="2"/>
      <c r="XG255" s="2"/>
      <c r="XH255" s="2"/>
      <c r="XI255" s="2"/>
      <c r="XJ255" s="2"/>
      <c r="XK255" s="2"/>
      <c r="XL255" s="2"/>
      <c r="XM255" s="2"/>
      <c r="XN255" s="2"/>
      <c r="XO255" s="2"/>
      <c r="XP255" s="2"/>
      <c r="XQ255" s="2"/>
      <c r="XR255" s="2"/>
      <c r="XS255" s="2"/>
      <c r="XT255" s="2"/>
      <c r="XU255" s="2"/>
      <c r="XV255" s="2"/>
      <c r="XW255" s="2"/>
      <c r="XX255" s="2"/>
      <c r="XY255" s="2"/>
      <c r="XZ255" s="2"/>
      <c r="YA255" s="2"/>
      <c r="YB255" s="2"/>
      <c r="YC255" s="2"/>
      <c r="YD255" s="2"/>
      <c r="YE255" s="2"/>
      <c r="YF255" s="2"/>
      <c r="YG255" s="2"/>
      <c r="YH255" s="2"/>
      <c r="YI255" s="2"/>
      <c r="YJ255" s="2"/>
      <c r="YK255" s="2"/>
      <c r="YL255" s="2"/>
      <c r="YM255" s="2"/>
      <c r="YN255" s="2"/>
      <c r="YO255" s="2"/>
      <c r="YP255" s="2"/>
      <c r="YQ255" s="2"/>
      <c r="YR255" s="2"/>
      <c r="YS255" s="2"/>
      <c r="YT255" s="2"/>
      <c r="YU255" s="2"/>
      <c r="YV255" s="2"/>
      <c r="YW255" s="2"/>
      <c r="YX255" s="2"/>
      <c r="YY255" s="2"/>
      <c r="YZ255" s="2"/>
      <c r="ZA255" s="2"/>
      <c r="ZB255" s="2"/>
      <c r="ZC255" s="2"/>
      <c r="ZD255" s="2"/>
      <c r="ZE255" s="2"/>
      <c r="ZF255" s="2"/>
      <c r="ZG255" s="2"/>
      <c r="ZH255" s="2"/>
      <c r="ZI255" s="2"/>
      <c r="ZJ255" s="2"/>
      <c r="ZK255" s="2"/>
      <c r="ZL255" s="2"/>
      <c r="ZM255" s="2"/>
      <c r="ZN255" s="2"/>
      <c r="ZO255" s="2"/>
      <c r="ZP255" s="2"/>
      <c r="ZQ255" s="2"/>
      <c r="ZR255" s="2"/>
      <c r="ZS255" s="2"/>
      <c r="ZT255" s="2"/>
      <c r="ZU255" s="2"/>
      <c r="ZV255" s="2"/>
      <c r="ZW255" s="2"/>
      <c r="ZX255" s="2"/>
      <c r="ZY255" s="2"/>
      <c r="ZZ255" s="2"/>
      <c r="AAA255" s="2"/>
      <c r="AAB255" s="2"/>
      <c r="AAC255" s="2"/>
      <c r="AAD255" s="2"/>
      <c r="AAE255" s="2"/>
      <c r="AAF255" s="2"/>
      <c r="AAG255" s="2"/>
      <c r="AAH255" s="2"/>
      <c r="AAI255" s="2"/>
      <c r="AAJ255" s="2"/>
      <c r="AAK255" s="2"/>
      <c r="AAL255" s="2"/>
      <c r="AAM255" s="2"/>
      <c r="AAN255" s="2"/>
      <c r="AAO255" s="2"/>
      <c r="AAP255" s="2"/>
      <c r="AAQ255" s="2"/>
      <c r="AAR255" s="2"/>
      <c r="AAS255" s="2"/>
      <c r="AAT255" s="2"/>
      <c r="AAU255" s="2"/>
      <c r="AAV255" s="2"/>
      <c r="AAW255" s="2"/>
      <c r="AAX255" s="2"/>
      <c r="AAY255" s="2"/>
      <c r="AAZ255" s="2"/>
      <c r="ABA255" s="2"/>
      <c r="ABB255" s="2"/>
      <c r="ABC255" s="2"/>
      <c r="ABD255" s="2"/>
      <c r="ABE255" s="2"/>
      <c r="ABF255" s="2"/>
      <c r="ABG255" s="2"/>
      <c r="ABH255" s="2"/>
      <c r="ABI255" s="2"/>
      <c r="ABJ255" s="2"/>
      <c r="ABK255" s="2"/>
      <c r="ABL255" s="2"/>
      <c r="ABM255" s="2"/>
      <c r="ABN255" s="2"/>
      <c r="ABO255" s="2"/>
      <c r="ABP255" s="2"/>
      <c r="ABQ255" s="2"/>
      <c r="ABR255" s="2"/>
      <c r="ABS255" s="2"/>
      <c r="ABT255" s="2"/>
      <c r="ABU255" s="2"/>
      <c r="ABV255" s="2"/>
      <c r="ABW255" s="2"/>
      <c r="ABX255" s="2"/>
      <c r="ABY255" s="2"/>
      <c r="ABZ255" s="2"/>
      <c r="ACA255" s="2"/>
      <c r="ACB255" s="2"/>
      <c r="ACC255" s="2"/>
      <c r="ACD255" s="2"/>
      <c r="ACE255" s="2"/>
      <c r="ACF255" s="2"/>
      <c r="ACG255" s="2"/>
      <c r="ACH255" s="2"/>
      <c r="ACI255" s="2"/>
      <c r="ACJ255" s="2"/>
      <c r="ACK255" s="2"/>
      <c r="ACL255" s="2"/>
      <c r="ACM255" s="2"/>
      <c r="ACN255" s="2"/>
      <c r="ACO255" s="2"/>
      <c r="ACP255" s="2"/>
      <c r="ACQ255" s="2"/>
      <c r="ACR255" s="2"/>
      <c r="ACS255" s="2"/>
      <c r="ACT255" s="2"/>
      <c r="ACU255" s="2"/>
      <c r="ACV255" s="2"/>
      <c r="ACW255" s="2"/>
      <c r="ACX255" s="2"/>
      <c r="ACY255" s="2"/>
      <c r="ACZ255" s="2"/>
      <c r="ADA255" s="2"/>
      <c r="ADB255" s="2"/>
      <c r="ADC255" s="2"/>
      <c r="ADD255" s="2"/>
      <c r="ADE255" s="2"/>
      <c r="ADF255" s="2"/>
      <c r="ADG255" s="2"/>
      <c r="ADH255" s="2"/>
      <c r="ADI255" s="2"/>
      <c r="ADJ255" s="2"/>
      <c r="ADK255" s="2"/>
      <c r="ADL255" s="2"/>
      <c r="ADM255" s="2"/>
      <c r="ADN255" s="2"/>
      <c r="ADO255" s="2"/>
      <c r="ADP255" s="2"/>
      <c r="ADQ255" s="2"/>
      <c r="ADR255" s="2"/>
      <c r="ADS255" s="2"/>
      <c r="ADT255" s="2"/>
      <c r="ADU255" s="2"/>
      <c r="ADV255" s="2"/>
      <c r="ADW255" s="2"/>
      <c r="ADX255" s="2"/>
      <c r="ADY255" s="2"/>
      <c r="ADZ255" s="2"/>
      <c r="AEA255" s="2"/>
      <c r="AEB255" s="2"/>
      <c r="AEC255" s="2"/>
      <c r="AED255" s="2"/>
      <c r="AEE255" s="2"/>
      <c r="AEF255" s="2"/>
      <c r="AEG255" s="2"/>
      <c r="AEH255" s="2"/>
      <c r="AEI255" s="2"/>
      <c r="AEJ255" s="2"/>
      <c r="AEK255" s="2"/>
      <c r="AEL255" s="2"/>
      <c r="AEM255" s="2"/>
      <c r="AEN255" s="2"/>
      <c r="AEO255" s="2"/>
      <c r="AEP255" s="2"/>
      <c r="AEQ255" s="2"/>
      <c r="AER255" s="2"/>
      <c r="AES255" s="2"/>
      <c r="AET255" s="2"/>
      <c r="AEU255" s="2"/>
      <c r="AEV255" s="2"/>
      <c r="AEW255" s="2"/>
      <c r="AEX255" s="2"/>
      <c r="AEY255" s="2"/>
      <c r="AEZ255" s="2"/>
      <c r="AFA255" s="2"/>
      <c r="AFB255" s="2"/>
      <c r="AFC255" s="2"/>
      <c r="AFD255" s="2"/>
      <c r="AFE255" s="2"/>
      <c r="AFF255" s="2"/>
      <c r="AFG255" s="2"/>
      <c r="AFH255" s="2"/>
      <c r="AFI255" s="2"/>
      <c r="AFJ255" s="2"/>
      <c r="AFK255" s="2"/>
      <c r="AFL255" s="2"/>
      <c r="AFM255" s="2"/>
      <c r="AFN255" s="2"/>
      <c r="AFO255" s="2"/>
      <c r="AFP255" s="2"/>
      <c r="AFQ255" s="2"/>
      <c r="AFR255" s="2"/>
      <c r="AFS255" s="2"/>
      <c r="AFT255" s="2"/>
      <c r="AFU255" s="2"/>
      <c r="AFV255" s="2"/>
      <c r="AFW255" s="2"/>
      <c r="AFX255" s="2"/>
      <c r="AFY255" s="2"/>
      <c r="AFZ255" s="2"/>
      <c r="AGA255" s="2"/>
      <c r="AGB255" s="2"/>
      <c r="AGC255" s="2"/>
      <c r="AGD255" s="2"/>
      <c r="AGE255" s="2"/>
      <c r="AGF255" s="2"/>
      <c r="AGG255" s="2"/>
      <c r="AGH255" s="2"/>
      <c r="AGI255" s="2"/>
      <c r="AGJ255" s="2"/>
      <c r="AGK255" s="2"/>
      <c r="AGL255" s="2"/>
      <c r="AGM255" s="2"/>
      <c r="AGN255" s="2"/>
      <c r="AGO255" s="2"/>
      <c r="AGP255" s="2"/>
      <c r="AGQ255" s="2"/>
      <c r="AGR255" s="2"/>
      <c r="AGS255" s="2"/>
      <c r="AGT255" s="2"/>
      <c r="AGU255" s="2"/>
      <c r="AGV255" s="2"/>
      <c r="AGW255" s="2"/>
      <c r="AGX255" s="2"/>
      <c r="AGY255" s="2"/>
      <c r="AGZ255" s="2"/>
      <c r="AHA255" s="2"/>
      <c r="AHB255" s="2"/>
      <c r="AHC255" s="2"/>
      <c r="AHD255" s="2"/>
      <c r="AHE255" s="2"/>
      <c r="AHF255" s="2"/>
      <c r="AHG255" s="2"/>
      <c r="AHH255" s="2"/>
      <c r="AHI255" s="2"/>
      <c r="AHJ255" s="2"/>
      <c r="AHK255" s="2"/>
      <c r="AHL255" s="2"/>
      <c r="AHM255" s="2"/>
      <c r="AHN255" s="2"/>
      <c r="AHO255" s="2"/>
      <c r="AHP255" s="2"/>
      <c r="AHQ255" s="2"/>
      <c r="AHR255" s="2"/>
      <c r="AHS255" s="2"/>
      <c r="AHT255" s="2"/>
      <c r="AHU255" s="2"/>
      <c r="AHV255" s="2"/>
      <c r="AHW255" s="2"/>
      <c r="AHX255" s="2"/>
      <c r="AHY255" s="2"/>
      <c r="AHZ255" s="2"/>
      <c r="AIA255" s="2"/>
      <c r="AIB255" s="2"/>
      <c r="AIC255" s="2"/>
      <c r="AID255" s="2"/>
      <c r="AIE255" s="2"/>
      <c r="AIF255" s="2"/>
      <c r="AIG255" s="2"/>
      <c r="AIH255" s="2"/>
      <c r="AII255" s="2"/>
      <c r="AIJ255" s="2"/>
      <c r="AIK255" s="2"/>
      <c r="AIL255" s="2"/>
      <c r="AIM255" s="2"/>
      <c r="AIN255" s="2"/>
      <c r="AIO255" s="2"/>
      <c r="AIP255" s="2"/>
      <c r="AIQ255" s="2"/>
      <c r="AIR255" s="2"/>
      <c r="AIS255" s="2"/>
      <c r="AIT255" s="2"/>
      <c r="AIU255" s="2"/>
      <c r="AIV255" s="2"/>
      <c r="AIW255" s="2"/>
      <c r="AIX255" s="2"/>
      <c r="AIY255" s="2"/>
      <c r="AIZ255" s="2"/>
      <c r="AJA255" s="2"/>
      <c r="AJB255" s="2"/>
      <c r="AJC255" s="2"/>
      <c r="AJD255" s="2"/>
      <c r="AJE255" s="2"/>
      <c r="AJF255" s="2"/>
      <c r="AJG255" s="2"/>
      <c r="AJH255" s="2"/>
      <c r="AJI255" s="2"/>
      <c r="AJJ255" s="2"/>
      <c r="AJK255" s="2"/>
      <c r="AJL255" s="2"/>
      <c r="AJM255" s="2"/>
      <c r="AJN255" s="2"/>
      <c r="AJO255" s="2"/>
      <c r="AJP255" s="2"/>
      <c r="AJQ255" s="2"/>
      <c r="AJR255" s="2"/>
      <c r="AJS255" s="2"/>
      <c r="AJT255" s="2"/>
      <c r="AJU255" s="2"/>
      <c r="AJV255" s="2"/>
      <c r="AJW255" s="2"/>
      <c r="AJX255" s="2"/>
      <c r="AJY255" s="2"/>
      <c r="AJZ255" s="2"/>
      <c r="AKA255" s="2"/>
      <c r="AKB255" s="2"/>
      <c r="AKC255" s="2"/>
      <c r="AKD255" s="2"/>
      <c r="AKE255" s="2"/>
      <c r="AKF255" s="2"/>
      <c r="AKG255" s="2"/>
      <c r="AKH255" s="2"/>
      <c r="AKI255" s="2"/>
      <c r="AKJ255" s="2"/>
      <c r="AKK255" s="2"/>
      <c r="AKL255" s="2"/>
      <c r="AKM255" s="2"/>
      <c r="AKN255" s="2"/>
      <c r="AKO255" s="2"/>
      <c r="AKP255" s="2"/>
      <c r="AKQ255" s="2"/>
      <c r="AKR255" s="2"/>
      <c r="AKS255" s="2"/>
      <c r="AKT255" s="2"/>
      <c r="AKU255" s="2"/>
      <c r="AKV255" s="2"/>
      <c r="AKW255" s="2"/>
      <c r="AKX255" s="2"/>
      <c r="AKY255" s="2"/>
      <c r="AKZ255" s="2"/>
      <c r="ALA255" s="2"/>
      <c r="ALB255" s="2"/>
      <c r="ALC255" s="2"/>
      <c r="ALD255" s="2"/>
      <c r="ALE255" s="2"/>
      <c r="ALF255" s="2"/>
      <c r="ALG255" s="2"/>
      <c r="ALH255" s="2"/>
      <c r="ALI255" s="2"/>
      <c r="ALJ255" s="2"/>
      <c r="ALK255" s="2"/>
      <c r="ALL255" s="2"/>
      <c r="ALM255" s="2"/>
      <c r="ALN255" s="2"/>
      <c r="ALO255" s="2"/>
      <c r="ALP255" s="2"/>
      <c r="ALQ255" s="2"/>
      <c r="ALR255"/>
      <c r="ALS255"/>
      <c r="ALT255"/>
      <c r="ALU255"/>
      <c r="ALV255"/>
      <c r="ALW255"/>
      <c r="ALX255"/>
      <c r="ALY255"/>
      <c r="ALZ255"/>
    </row>
    <row r="256" spans="1:1014" s="6" customFormat="1">
      <c r="A256" s="33">
        <v>253</v>
      </c>
      <c r="B256" s="19" t="s">
        <v>185</v>
      </c>
      <c r="C256" s="20" t="s">
        <v>196</v>
      </c>
      <c r="D256" s="2">
        <v>2</v>
      </c>
      <c r="E256" s="2">
        <v>1</v>
      </c>
      <c r="F256" s="2">
        <v>1</v>
      </c>
      <c r="G256" s="2"/>
      <c r="H256" s="2">
        <v>1</v>
      </c>
      <c r="I256" s="2">
        <f t="shared" si="6"/>
        <v>5</v>
      </c>
      <c r="J256" s="2"/>
      <c r="K256" s="4">
        <v>17376</v>
      </c>
      <c r="L256" s="5">
        <f t="shared" si="7"/>
        <v>3475.2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E256" s="2"/>
      <c r="WF256" s="2"/>
      <c r="WG256" s="2"/>
      <c r="WH256" s="2"/>
      <c r="WI256" s="2"/>
      <c r="WJ256" s="2"/>
      <c r="WK256" s="2"/>
      <c r="WL256" s="2"/>
      <c r="WM256" s="2"/>
      <c r="WN256" s="2"/>
      <c r="WO256" s="2"/>
      <c r="WP256" s="2"/>
      <c r="WQ256" s="2"/>
      <c r="WR256" s="2"/>
      <c r="WS256" s="2"/>
      <c r="WT256" s="2"/>
      <c r="WU256" s="2"/>
      <c r="WV256" s="2"/>
      <c r="WW256" s="2"/>
      <c r="WX256" s="2"/>
      <c r="WY256" s="2"/>
      <c r="WZ256" s="2"/>
      <c r="XA256" s="2"/>
      <c r="XB256" s="2"/>
      <c r="XC256" s="2"/>
      <c r="XD256" s="2"/>
      <c r="XE256" s="2"/>
      <c r="XF256" s="2"/>
      <c r="XG256" s="2"/>
      <c r="XH256" s="2"/>
      <c r="XI256" s="2"/>
      <c r="XJ256" s="2"/>
      <c r="XK256" s="2"/>
      <c r="XL256" s="2"/>
      <c r="XM256" s="2"/>
      <c r="XN256" s="2"/>
      <c r="XO256" s="2"/>
      <c r="XP256" s="2"/>
      <c r="XQ256" s="2"/>
      <c r="XR256" s="2"/>
      <c r="XS256" s="2"/>
      <c r="XT256" s="2"/>
      <c r="XU256" s="2"/>
      <c r="XV256" s="2"/>
      <c r="XW256" s="2"/>
      <c r="XX256" s="2"/>
      <c r="XY256" s="2"/>
      <c r="XZ256" s="2"/>
      <c r="YA256" s="2"/>
      <c r="YB256" s="2"/>
      <c r="YC256" s="2"/>
      <c r="YD256" s="2"/>
      <c r="YE256" s="2"/>
      <c r="YF256" s="2"/>
      <c r="YG256" s="2"/>
      <c r="YH256" s="2"/>
      <c r="YI256" s="2"/>
      <c r="YJ256" s="2"/>
      <c r="YK256" s="2"/>
      <c r="YL256" s="2"/>
      <c r="YM256" s="2"/>
      <c r="YN256" s="2"/>
      <c r="YO256" s="2"/>
      <c r="YP256" s="2"/>
      <c r="YQ256" s="2"/>
      <c r="YR256" s="2"/>
      <c r="YS256" s="2"/>
      <c r="YT256" s="2"/>
      <c r="YU256" s="2"/>
      <c r="YV256" s="2"/>
      <c r="YW256" s="2"/>
      <c r="YX256" s="2"/>
      <c r="YY256" s="2"/>
      <c r="YZ256" s="2"/>
      <c r="ZA256" s="2"/>
      <c r="ZB256" s="2"/>
      <c r="ZC256" s="2"/>
      <c r="ZD256" s="2"/>
      <c r="ZE256" s="2"/>
      <c r="ZF256" s="2"/>
      <c r="ZG256" s="2"/>
      <c r="ZH256" s="2"/>
      <c r="ZI256" s="2"/>
      <c r="ZJ256" s="2"/>
      <c r="ZK256" s="2"/>
      <c r="ZL256" s="2"/>
      <c r="ZM256" s="2"/>
      <c r="ZN256" s="2"/>
      <c r="ZO256" s="2"/>
      <c r="ZP256" s="2"/>
      <c r="ZQ256" s="2"/>
      <c r="ZR256" s="2"/>
      <c r="ZS256" s="2"/>
      <c r="ZT256" s="2"/>
      <c r="ZU256" s="2"/>
      <c r="ZV256" s="2"/>
      <c r="ZW256" s="2"/>
      <c r="ZX256" s="2"/>
      <c r="ZY256" s="2"/>
      <c r="ZZ256" s="2"/>
      <c r="AAA256" s="2"/>
      <c r="AAB256" s="2"/>
      <c r="AAC256" s="2"/>
      <c r="AAD256" s="2"/>
      <c r="AAE256" s="2"/>
      <c r="AAF256" s="2"/>
      <c r="AAG256" s="2"/>
      <c r="AAH256" s="2"/>
      <c r="AAI256" s="2"/>
      <c r="AAJ256" s="2"/>
      <c r="AAK256" s="2"/>
      <c r="AAL256" s="2"/>
      <c r="AAM256" s="2"/>
      <c r="AAN256" s="2"/>
      <c r="AAO256" s="2"/>
      <c r="AAP256" s="2"/>
      <c r="AAQ256" s="2"/>
      <c r="AAR256" s="2"/>
      <c r="AAS256" s="2"/>
      <c r="AAT256" s="2"/>
      <c r="AAU256" s="2"/>
      <c r="AAV256" s="2"/>
      <c r="AAW256" s="2"/>
      <c r="AAX256" s="2"/>
      <c r="AAY256" s="2"/>
      <c r="AAZ256" s="2"/>
      <c r="ABA256" s="2"/>
      <c r="ABB256" s="2"/>
      <c r="ABC256" s="2"/>
      <c r="ABD256" s="2"/>
      <c r="ABE256" s="2"/>
      <c r="ABF256" s="2"/>
      <c r="ABG256" s="2"/>
      <c r="ABH256" s="2"/>
      <c r="ABI256" s="2"/>
      <c r="ABJ256" s="2"/>
      <c r="ABK256" s="2"/>
      <c r="ABL256" s="2"/>
      <c r="ABM256" s="2"/>
      <c r="ABN256" s="2"/>
      <c r="ABO256" s="2"/>
      <c r="ABP256" s="2"/>
      <c r="ABQ256" s="2"/>
      <c r="ABR256" s="2"/>
      <c r="ABS256" s="2"/>
      <c r="ABT256" s="2"/>
      <c r="ABU256" s="2"/>
      <c r="ABV256" s="2"/>
      <c r="ABW256" s="2"/>
      <c r="ABX256" s="2"/>
      <c r="ABY256" s="2"/>
      <c r="ABZ256" s="2"/>
      <c r="ACA256" s="2"/>
      <c r="ACB256" s="2"/>
      <c r="ACC256" s="2"/>
      <c r="ACD256" s="2"/>
      <c r="ACE256" s="2"/>
      <c r="ACF256" s="2"/>
      <c r="ACG256" s="2"/>
      <c r="ACH256" s="2"/>
      <c r="ACI256" s="2"/>
      <c r="ACJ256" s="2"/>
      <c r="ACK256" s="2"/>
      <c r="ACL256" s="2"/>
      <c r="ACM256" s="2"/>
      <c r="ACN256" s="2"/>
      <c r="ACO256" s="2"/>
      <c r="ACP256" s="2"/>
      <c r="ACQ256" s="2"/>
      <c r="ACR256" s="2"/>
      <c r="ACS256" s="2"/>
      <c r="ACT256" s="2"/>
      <c r="ACU256" s="2"/>
      <c r="ACV256" s="2"/>
      <c r="ACW256" s="2"/>
      <c r="ACX256" s="2"/>
      <c r="ACY256" s="2"/>
      <c r="ACZ256" s="2"/>
      <c r="ADA256" s="2"/>
      <c r="ADB256" s="2"/>
      <c r="ADC256" s="2"/>
      <c r="ADD256" s="2"/>
      <c r="ADE256" s="2"/>
      <c r="ADF256" s="2"/>
      <c r="ADG256" s="2"/>
      <c r="ADH256" s="2"/>
      <c r="ADI256" s="2"/>
      <c r="ADJ256" s="2"/>
      <c r="ADK256" s="2"/>
      <c r="ADL256" s="2"/>
      <c r="ADM256" s="2"/>
      <c r="ADN256" s="2"/>
      <c r="ADO256" s="2"/>
      <c r="ADP256" s="2"/>
      <c r="ADQ256" s="2"/>
      <c r="ADR256" s="2"/>
      <c r="ADS256" s="2"/>
      <c r="ADT256" s="2"/>
      <c r="ADU256" s="2"/>
      <c r="ADV256" s="2"/>
      <c r="ADW256" s="2"/>
      <c r="ADX256" s="2"/>
      <c r="ADY256" s="2"/>
      <c r="ADZ256" s="2"/>
      <c r="AEA256" s="2"/>
      <c r="AEB256" s="2"/>
      <c r="AEC256" s="2"/>
      <c r="AED256" s="2"/>
      <c r="AEE256" s="2"/>
      <c r="AEF256" s="2"/>
      <c r="AEG256" s="2"/>
      <c r="AEH256" s="2"/>
      <c r="AEI256" s="2"/>
      <c r="AEJ256" s="2"/>
      <c r="AEK256" s="2"/>
      <c r="AEL256" s="2"/>
      <c r="AEM256" s="2"/>
      <c r="AEN256" s="2"/>
      <c r="AEO256" s="2"/>
      <c r="AEP256" s="2"/>
      <c r="AEQ256" s="2"/>
      <c r="AER256" s="2"/>
      <c r="AES256" s="2"/>
      <c r="AET256" s="2"/>
      <c r="AEU256" s="2"/>
      <c r="AEV256" s="2"/>
      <c r="AEW256" s="2"/>
      <c r="AEX256" s="2"/>
      <c r="AEY256" s="2"/>
      <c r="AEZ256" s="2"/>
      <c r="AFA256" s="2"/>
      <c r="AFB256" s="2"/>
      <c r="AFC256" s="2"/>
      <c r="AFD256" s="2"/>
      <c r="AFE256" s="2"/>
      <c r="AFF256" s="2"/>
      <c r="AFG256" s="2"/>
      <c r="AFH256" s="2"/>
      <c r="AFI256" s="2"/>
      <c r="AFJ256" s="2"/>
      <c r="AFK256" s="2"/>
      <c r="AFL256" s="2"/>
      <c r="AFM256" s="2"/>
      <c r="AFN256" s="2"/>
      <c r="AFO256" s="2"/>
      <c r="AFP256" s="2"/>
      <c r="AFQ256" s="2"/>
      <c r="AFR256" s="2"/>
      <c r="AFS256" s="2"/>
      <c r="AFT256" s="2"/>
      <c r="AFU256" s="2"/>
      <c r="AFV256" s="2"/>
      <c r="AFW256" s="2"/>
      <c r="AFX256" s="2"/>
      <c r="AFY256" s="2"/>
      <c r="AFZ256" s="2"/>
      <c r="AGA256" s="2"/>
      <c r="AGB256" s="2"/>
      <c r="AGC256" s="2"/>
      <c r="AGD256" s="2"/>
      <c r="AGE256" s="2"/>
      <c r="AGF256" s="2"/>
      <c r="AGG256" s="2"/>
      <c r="AGH256" s="2"/>
      <c r="AGI256" s="2"/>
      <c r="AGJ256" s="2"/>
      <c r="AGK256" s="2"/>
      <c r="AGL256" s="2"/>
      <c r="AGM256" s="2"/>
      <c r="AGN256" s="2"/>
      <c r="AGO256" s="2"/>
      <c r="AGP256" s="2"/>
      <c r="AGQ256" s="2"/>
      <c r="AGR256" s="2"/>
      <c r="AGS256" s="2"/>
      <c r="AGT256" s="2"/>
      <c r="AGU256" s="2"/>
      <c r="AGV256" s="2"/>
      <c r="AGW256" s="2"/>
      <c r="AGX256" s="2"/>
      <c r="AGY256" s="2"/>
      <c r="AGZ256" s="2"/>
      <c r="AHA256" s="2"/>
      <c r="AHB256" s="2"/>
      <c r="AHC256" s="2"/>
      <c r="AHD256" s="2"/>
      <c r="AHE256" s="2"/>
      <c r="AHF256" s="2"/>
      <c r="AHG256" s="2"/>
      <c r="AHH256" s="2"/>
      <c r="AHI256" s="2"/>
      <c r="AHJ256" s="2"/>
      <c r="AHK256" s="2"/>
      <c r="AHL256" s="2"/>
      <c r="AHM256" s="2"/>
      <c r="AHN256" s="2"/>
      <c r="AHO256" s="2"/>
      <c r="AHP256" s="2"/>
      <c r="AHQ256" s="2"/>
      <c r="AHR256" s="2"/>
      <c r="AHS256" s="2"/>
      <c r="AHT256" s="2"/>
      <c r="AHU256" s="2"/>
      <c r="AHV256" s="2"/>
      <c r="AHW256" s="2"/>
      <c r="AHX256" s="2"/>
      <c r="AHY256" s="2"/>
      <c r="AHZ256" s="2"/>
      <c r="AIA256" s="2"/>
      <c r="AIB256" s="2"/>
      <c r="AIC256" s="2"/>
      <c r="AID256" s="2"/>
      <c r="AIE256" s="2"/>
      <c r="AIF256" s="2"/>
      <c r="AIG256" s="2"/>
      <c r="AIH256" s="2"/>
      <c r="AII256" s="2"/>
      <c r="AIJ256" s="2"/>
      <c r="AIK256" s="2"/>
      <c r="AIL256" s="2"/>
      <c r="AIM256" s="2"/>
      <c r="AIN256" s="2"/>
      <c r="AIO256" s="2"/>
      <c r="AIP256" s="2"/>
      <c r="AIQ256" s="2"/>
      <c r="AIR256" s="2"/>
      <c r="AIS256" s="2"/>
      <c r="AIT256" s="2"/>
      <c r="AIU256" s="2"/>
      <c r="AIV256" s="2"/>
      <c r="AIW256" s="2"/>
      <c r="AIX256" s="2"/>
      <c r="AIY256" s="2"/>
      <c r="AIZ256" s="2"/>
      <c r="AJA256" s="2"/>
      <c r="AJB256" s="2"/>
      <c r="AJC256" s="2"/>
      <c r="AJD256" s="2"/>
      <c r="AJE256" s="2"/>
      <c r="AJF256" s="2"/>
      <c r="AJG256" s="2"/>
      <c r="AJH256" s="2"/>
      <c r="AJI256" s="2"/>
      <c r="AJJ256" s="2"/>
      <c r="AJK256" s="2"/>
      <c r="AJL256" s="2"/>
      <c r="AJM256" s="2"/>
      <c r="AJN256" s="2"/>
      <c r="AJO256" s="2"/>
      <c r="AJP256" s="2"/>
      <c r="AJQ256" s="2"/>
      <c r="AJR256" s="2"/>
      <c r="AJS256" s="2"/>
      <c r="AJT256" s="2"/>
      <c r="AJU256" s="2"/>
      <c r="AJV256" s="2"/>
      <c r="AJW256" s="2"/>
      <c r="AJX256" s="2"/>
      <c r="AJY256" s="2"/>
      <c r="AJZ256" s="2"/>
      <c r="AKA256" s="2"/>
      <c r="AKB256" s="2"/>
      <c r="AKC256" s="2"/>
      <c r="AKD256" s="2"/>
      <c r="AKE256" s="2"/>
      <c r="AKF256" s="2"/>
      <c r="AKG256" s="2"/>
      <c r="AKH256" s="2"/>
      <c r="AKI256" s="2"/>
      <c r="AKJ256" s="2"/>
      <c r="AKK256" s="2"/>
      <c r="AKL256" s="2"/>
      <c r="AKM256" s="2"/>
      <c r="AKN256" s="2"/>
      <c r="AKO256" s="2"/>
      <c r="AKP256" s="2"/>
      <c r="AKQ256" s="2"/>
      <c r="AKR256" s="2"/>
      <c r="AKS256" s="2"/>
      <c r="AKT256" s="2"/>
      <c r="AKU256" s="2"/>
      <c r="AKV256" s="2"/>
      <c r="AKW256" s="2"/>
      <c r="AKX256" s="2"/>
      <c r="AKY256" s="2"/>
      <c r="AKZ256" s="2"/>
      <c r="ALA256" s="2"/>
      <c r="ALB256" s="2"/>
      <c r="ALC256" s="2"/>
      <c r="ALD256" s="2"/>
      <c r="ALE256" s="2"/>
      <c r="ALF256" s="2"/>
      <c r="ALG256" s="2"/>
      <c r="ALH256" s="2"/>
      <c r="ALI256" s="2"/>
      <c r="ALJ256" s="2"/>
      <c r="ALK256" s="2"/>
      <c r="ALL256" s="2"/>
      <c r="ALM256" s="2"/>
      <c r="ALN256" s="2"/>
      <c r="ALO256" s="2"/>
      <c r="ALP256" s="2"/>
      <c r="ALQ256" s="2"/>
      <c r="ALR256"/>
      <c r="ALS256"/>
      <c r="ALT256"/>
      <c r="ALU256"/>
      <c r="ALV256"/>
      <c r="ALW256"/>
      <c r="ALX256"/>
      <c r="ALY256"/>
      <c r="ALZ256"/>
    </row>
    <row r="257" spans="1:1014" s="6" customFormat="1">
      <c r="A257" s="33">
        <v>254</v>
      </c>
      <c r="B257" s="19" t="s">
        <v>299</v>
      </c>
      <c r="C257" s="20" t="s">
        <v>315</v>
      </c>
      <c r="D257" s="2">
        <v>3</v>
      </c>
      <c r="E257" s="2">
        <v>1</v>
      </c>
      <c r="F257" s="2"/>
      <c r="G257" s="2">
        <v>1</v>
      </c>
      <c r="H257" s="2"/>
      <c r="I257" s="2">
        <f t="shared" si="6"/>
        <v>5</v>
      </c>
      <c r="J257" s="2"/>
      <c r="K257" s="4">
        <v>17219</v>
      </c>
      <c r="L257" s="5">
        <f t="shared" si="7"/>
        <v>3443.8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2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E257" s="2"/>
      <c r="WF257" s="2"/>
      <c r="WG257" s="2"/>
      <c r="WH257" s="2"/>
      <c r="WI257" s="2"/>
      <c r="WJ257" s="2"/>
      <c r="WK257" s="2"/>
      <c r="WL257" s="2"/>
      <c r="WM257" s="2"/>
      <c r="WN257" s="2"/>
      <c r="WO257" s="2"/>
      <c r="WP257" s="2"/>
      <c r="WQ257" s="2"/>
      <c r="WR257" s="2"/>
      <c r="WS257" s="2"/>
      <c r="WT257" s="2"/>
      <c r="WU257" s="2"/>
      <c r="WV257" s="2"/>
      <c r="WW257" s="2"/>
      <c r="WX257" s="2"/>
      <c r="WY257" s="2"/>
      <c r="WZ257" s="2"/>
      <c r="XA257" s="2"/>
      <c r="XB257" s="2"/>
      <c r="XC257" s="2"/>
      <c r="XD257" s="2"/>
      <c r="XE257" s="2"/>
      <c r="XF257" s="2"/>
      <c r="XG257" s="2"/>
      <c r="XH257" s="2"/>
      <c r="XI257" s="2"/>
      <c r="XJ257" s="2"/>
      <c r="XK257" s="2"/>
      <c r="XL257" s="2"/>
      <c r="XM257" s="2"/>
      <c r="XN257" s="2"/>
      <c r="XO257" s="2"/>
      <c r="XP257" s="2"/>
      <c r="XQ257" s="2"/>
      <c r="XR257" s="2"/>
      <c r="XS257" s="2"/>
      <c r="XT257" s="2"/>
      <c r="XU257" s="2"/>
      <c r="XV257" s="2"/>
      <c r="XW257" s="2"/>
      <c r="XX257" s="2"/>
      <c r="XY257" s="2"/>
      <c r="XZ257" s="2"/>
      <c r="YA257" s="2"/>
      <c r="YB257" s="2"/>
      <c r="YC257" s="2"/>
      <c r="YD257" s="2"/>
      <c r="YE257" s="2"/>
      <c r="YF257" s="2"/>
      <c r="YG257" s="2"/>
      <c r="YH257" s="2"/>
      <c r="YI257" s="2"/>
      <c r="YJ257" s="2"/>
      <c r="YK257" s="2"/>
      <c r="YL257" s="2"/>
      <c r="YM257" s="2"/>
      <c r="YN257" s="2"/>
      <c r="YO257" s="2"/>
      <c r="YP257" s="2"/>
      <c r="YQ257" s="2"/>
      <c r="YR257" s="2"/>
      <c r="YS257" s="2"/>
      <c r="YT257" s="2"/>
      <c r="YU257" s="2"/>
      <c r="YV257" s="2"/>
      <c r="YW257" s="2"/>
      <c r="YX257" s="2"/>
      <c r="YY257" s="2"/>
      <c r="YZ257" s="2"/>
      <c r="ZA257" s="2"/>
      <c r="ZB257" s="2"/>
      <c r="ZC257" s="2"/>
      <c r="ZD257" s="2"/>
      <c r="ZE257" s="2"/>
      <c r="ZF257" s="2"/>
      <c r="ZG257" s="2"/>
      <c r="ZH257" s="2"/>
      <c r="ZI257" s="2"/>
      <c r="ZJ257" s="2"/>
      <c r="ZK257" s="2"/>
      <c r="ZL257" s="2"/>
      <c r="ZM257" s="2"/>
      <c r="ZN257" s="2"/>
      <c r="ZO257" s="2"/>
      <c r="ZP257" s="2"/>
      <c r="ZQ257" s="2"/>
      <c r="ZR257" s="2"/>
      <c r="ZS257" s="2"/>
      <c r="ZT257" s="2"/>
      <c r="ZU257" s="2"/>
      <c r="ZV257" s="2"/>
      <c r="ZW257" s="2"/>
      <c r="ZX257" s="2"/>
      <c r="ZY257" s="2"/>
      <c r="ZZ257" s="2"/>
      <c r="AAA257" s="2"/>
      <c r="AAB257" s="2"/>
      <c r="AAC257" s="2"/>
      <c r="AAD257" s="2"/>
      <c r="AAE257" s="2"/>
      <c r="AAF257" s="2"/>
      <c r="AAG257" s="2"/>
      <c r="AAH257" s="2"/>
      <c r="AAI257" s="2"/>
      <c r="AAJ257" s="2"/>
      <c r="AAK257" s="2"/>
      <c r="AAL257" s="2"/>
      <c r="AAM257" s="2"/>
      <c r="AAN257" s="2"/>
      <c r="AAO257" s="2"/>
      <c r="AAP257" s="2"/>
      <c r="AAQ257" s="2"/>
      <c r="AAR257" s="2"/>
      <c r="AAS257" s="2"/>
      <c r="AAT257" s="2"/>
      <c r="AAU257" s="2"/>
      <c r="AAV257" s="2"/>
      <c r="AAW257" s="2"/>
      <c r="AAX257" s="2"/>
      <c r="AAY257" s="2"/>
      <c r="AAZ257" s="2"/>
      <c r="ABA257" s="2"/>
      <c r="ABB257" s="2"/>
      <c r="ABC257" s="2"/>
      <c r="ABD257" s="2"/>
      <c r="ABE257" s="2"/>
      <c r="ABF257" s="2"/>
      <c r="ABG257" s="2"/>
      <c r="ABH257" s="2"/>
      <c r="ABI257" s="2"/>
      <c r="ABJ257" s="2"/>
      <c r="ABK257" s="2"/>
      <c r="ABL257" s="2"/>
      <c r="ABM257" s="2"/>
      <c r="ABN257" s="2"/>
      <c r="ABO257" s="2"/>
      <c r="ABP257" s="2"/>
      <c r="ABQ257" s="2"/>
      <c r="ABR257" s="2"/>
      <c r="ABS257" s="2"/>
      <c r="ABT257" s="2"/>
      <c r="ABU257" s="2"/>
      <c r="ABV257" s="2"/>
      <c r="ABW257" s="2"/>
      <c r="ABX257" s="2"/>
      <c r="ABY257" s="2"/>
      <c r="ABZ257" s="2"/>
      <c r="ACA257" s="2"/>
      <c r="ACB257" s="2"/>
      <c r="ACC257" s="2"/>
      <c r="ACD257" s="2"/>
      <c r="ACE257" s="2"/>
      <c r="ACF257" s="2"/>
      <c r="ACG257" s="2"/>
      <c r="ACH257" s="2"/>
      <c r="ACI257" s="2"/>
      <c r="ACJ257" s="2"/>
      <c r="ACK257" s="2"/>
      <c r="ACL257" s="2"/>
      <c r="ACM257" s="2"/>
      <c r="ACN257" s="2"/>
      <c r="ACO257" s="2"/>
      <c r="ACP257" s="2"/>
      <c r="ACQ257" s="2"/>
      <c r="ACR257" s="2"/>
      <c r="ACS257" s="2"/>
      <c r="ACT257" s="2"/>
      <c r="ACU257" s="2"/>
      <c r="ACV257" s="2"/>
      <c r="ACW257" s="2"/>
      <c r="ACX257" s="2"/>
      <c r="ACY257" s="2"/>
      <c r="ACZ257" s="2"/>
      <c r="ADA257" s="2"/>
      <c r="ADB257" s="2"/>
      <c r="ADC257" s="2"/>
      <c r="ADD257" s="2"/>
      <c r="ADE257" s="2"/>
      <c r="ADF257" s="2"/>
      <c r="ADG257" s="2"/>
      <c r="ADH257" s="2"/>
      <c r="ADI257" s="2"/>
      <c r="ADJ257" s="2"/>
      <c r="ADK257" s="2"/>
      <c r="ADL257" s="2"/>
      <c r="ADM257" s="2"/>
      <c r="ADN257" s="2"/>
      <c r="ADO257" s="2"/>
      <c r="ADP257" s="2"/>
      <c r="ADQ257" s="2"/>
      <c r="ADR257" s="2"/>
      <c r="ADS257" s="2"/>
      <c r="ADT257" s="2"/>
      <c r="ADU257" s="2"/>
      <c r="ADV257" s="2"/>
      <c r="ADW257" s="2"/>
      <c r="ADX257" s="2"/>
      <c r="ADY257" s="2"/>
      <c r="ADZ257" s="2"/>
      <c r="AEA257" s="2"/>
      <c r="AEB257" s="2"/>
      <c r="AEC257" s="2"/>
      <c r="AED257" s="2"/>
      <c r="AEE257" s="2"/>
      <c r="AEF257" s="2"/>
      <c r="AEG257" s="2"/>
      <c r="AEH257" s="2"/>
      <c r="AEI257" s="2"/>
      <c r="AEJ257" s="2"/>
      <c r="AEK257" s="2"/>
      <c r="AEL257" s="2"/>
      <c r="AEM257" s="2"/>
      <c r="AEN257" s="2"/>
      <c r="AEO257" s="2"/>
      <c r="AEP257" s="2"/>
      <c r="AEQ257" s="2"/>
      <c r="AER257" s="2"/>
      <c r="AES257" s="2"/>
      <c r="AET257" s="2"/>
      <c r="AEU257" s="2"/>
      <c r="AEV257" s="2"/>
      <c r="AEW257" s="2"/>
      <c r="AEX257" s="2"/>
      <c r="AEY257" s="2"/>
      <c r="AEZ257" s="2"/>
      <c r="AFA257" s="2"/>
      <c r="AFB257" s="2"/>
      <c r="AFC257" s="2"/>
      <c r="AFD257" s="2"/>
      <c r="AFE257" s="2"/>
      <c r="AFF257" s="2"/>
      <c r="AFG257" s="2"/>
      <c r="AFH257" s="2"/>
      <c r="AFI257" s="2"/>
      <c r="AFJ257" s="2"/>
      <c r="AFK257" s="2"/>
      <c r="AFL257" s="2"/>
      <c r="AFM257" s="2"/>
      <c r="AFN257" s="2"/>
      <c r="AFO257" s="2"/>
      <c r="AFP257" s="2"/>
      <c r="AFQ257" s="2"/>
      <c r="AFR257" s="2"/>
      <c r="AFS257" s="2"/>
      <c r="AFT257" s="2"/>
      <c r="AFU257" s="2"/>
      <c r="AFV257" s="2"/>
      <c r="AFW257" s="2"/>
      <c r="AFX257" s="2"/>
      <c r="AFY257" s="2"/>
      <c r="AFZ257" s="2"/>
      <c r="AGA257" s="2"/>
      <c r="AGB257" s="2"/>
      <c r="AGC257" s="2"/>
      <c r="AGD257" s="2"/>
      <c r="AGE257" s="2"/>
      <c r="AGF257" s="2"/>
      <c r="AGG257" s="2"/>
      <c r="AGH257" s="2"/>
      <c r="AGI257" s="2"/>
      <c r="AGJ257" s="2"/>
      <c r="AGK257" s="2"/>
      <c r="AGL257" s="2"/>
      <c r="AGM257" s="2"/>
      <c r="AGN257" s="2"/>
      <c r="AGO257" s="2"/>
      <c r="AGP257" s="2"/>
      <c r="AGQ257" s="2"/>
      <c r="AGR257" s="2"/>
      <c r="AGS257" s="2"/>
      <c r="AGT257" s="2"/>
      <c r="AGU257" s="2"/>
      <c r="AGV257" s="2"/>
      <c r="AGW257" s="2"/>
      <c r="AGX257" s="2"/>
      <c r="AGY257" s="2"/>
      <c r="AGZ257" s="2"/>
      <c r="AHA257" s="2"/>
      <c r="AHB257" s="2"/>
      <c r="AHC257" s="2"/>
      <c r="AHD257" s="2"/>
      <c r="AHE257" s="2"/>
      <c r="AHF257" s="2"/>
      <c r="AHG257" s="2"/>
      <c r="AHH257" s="2"/>
      <c r="AHI257" s="2"/>
      <c r="AHJ257" s="2"/>
      <c r="AHK257" s="2"/>
      <c r="AHL257" s="2"/>
      <c r="AHM257" s="2"/>
      <c r="AHN257" s="2"/>
      <c r="AHO257" s="2"/>
      <c r="AHP257" s="2"/>
      <c r="AHQ257" s="2"/>
      <c r="AHR257" s="2"/>
      <c r="AHS257" s="2"/>
      <c r="AHT257" s="2"/>
      <c r="AHU257" s="2"/>
      <c r="AHV257" s="2"/>
      <c r="AHW257" s="2"/>
      <c r="AHX257" s="2"/>
      <c r="AHY257" s="2"/>
      <c r="AHZ257" s="2"/>
      <c r="AIA257" s="2"/>
      <c r="AIB257" s="2"/>
      <c r="AIC257" s="2"/>
      <c r="AID257" s="2"/>
      <c r="AIE257" s="2"/>
      <c r="AIF257" s="2"/>
      <c r="AIG257" s="2"/>
      <c r="AIH257" s="2"/>
      <c r="AII257" s="2"/>
      <c r="AIJ257" s="2"/>
      <c r="AIK257" s="2"/>
      <c r="AIL257" s="2"/>
      <c r="AIM257" s="2"/>
      <c r="AIN257" s="2"/>
      <c r="AIO257" s="2"/>
      <c r="AIP257" s="2"/>
      <c r="AIQ257" s="2"/>
      <c r="AIR257" s="2"/>
      <c r="AIS257" s="2"/>
      <c r="AIT257" s="2"/>
      <c r="AIU257" s="2"/>
      <c r="AIV257" s="2"/>
      <c r="AIW257" s="2"/>
      <c r="AIX257" s="2"/>
      <c r="AIY257" s="2"/>
      <c r="AIZ257" s="2"/>
      <c r="AJA257" s="2"/>
      <c r="AJB257" s="2"/>
      <c r="AJC257" s="2"/>
      <c r="AJD257" s="2"/>
      <c r="AJE257" s="2"/>
      <c r="AJF257" s="2"/>
      <c r="AJG257" s="2"/>
      <c r="AJH257" s="2"/>
      <c r="AJI257" s="2"/>
      <c r="AJJ257" s="2"/>
      <c r="AJK257" s="2"/>
      <c r="AJL257" s="2"/>
      <c r="AJM257" s="2"/>
      <c r="AJN257" s="2"/>
      <c r="AJO257" s="2"/>
      <c r="AJP257" s="2"/>
      <c r="AJQ257" s="2"/>
      <c r="AJR257" s="2"/>
      <c r="AJS257" s="2"/>
      <c r="AJT257" s="2"/>
      <c r="AJU257" s="2"/>
      <c r="AJV257" s="2"/>
      <c r="AJW257" s="2"/>
      <c r="AJX257" s="2"/>
      <c r="AJY257" s="2"/>
      <c r="AJZ257" s="2"/>
      <c r="AKA257" s="2"/>
      <c r="AKB257" s="2"/>
      <c r="AKC257" s="2"/>
      <c r="AKD257" s="2"/>
      <c r="AKE257" s="2"/>
      <c r="AKF257" s="2"/>
      <c r="AKG257" s="2"/>
      <c r="AKH257" s="2"/>
      <c r="AKI257" s="2"/>
      <c r="AKJ257" s="2"/>
      <c r="AKK257" s="2"/>
      <c r="AKL257" s="2"/>
      <c r="AKM257" s="2"/>
      <c r="AKN257" s="2"/>
      <c r="AKO257" s="2"/>
      <c r="AKP257" s="2"/>
      <c r="AKQ257" s="2"/>
      <c r="AKR257" s="2"/>
      <c r="AKS257" s="2"/>
      <c r="AKT257" s="2"/>
      <c r="AKU257" s="2"/>
      <c r="AKV257" s="2"/>
      <c r="AKW257" s="2"/>
      <c r="AKX257" s="2"/>
      <c r="AKY257" s="2"/>
      <c r="AKZ257" s="2"/>
      <c r="ALA257" s="2"/>
      <c r="ALB257" s="2"/>
      <c r="ALC257" s="2"/>
      <c r="ALD257" s="2"/>
      <c r="ALE257" s="2"/>
      <c r="ALF257" s="2"/>
      <c r="ALG257" s="2"/>
      <c r="ALH257" s="2"/>
      <c r="ALI257" s="2"/>
      <c r="ALJ257" s="2"/>
      <c r="ALK257" s="2"/>
      <c r="ALL257" s="2"/>
      <c r="ALM257" s="2"/>
      <c r="ALN257" s="2"/>
      <c r="ALO257" s="2"/>
      <c r="ALP257" s="2"/>
      <c r="ALQ257" s="2"/>
      <c r="ALR257"/>
      <c r="ALS257"/>
      <c r="ALT257"/>
      <c r="ALU257"/>
      <c r="ALV257"/>
      <c r="ALW257"/>
      <c r="ALX257"/>
      <c r="ALY257"/>
      <c r="ALZ257"/>
    </row>
    <row r="258" spans="1:1014" s="6" customFormat="1">
      <c r="A258" s="33">
        <v>255</v>
      </c>
      <c r="B258" s="19" t="s">
        <v>97</v>
      </c>
      <c r="C258" s="20" t="s">
        <v>111</v>
      </c>
      <c r="D258" s="2">
        <v>2</v>
      </c>
      <c r="E258" s="2">
        <v>3</v>
      </c>
      <c r="F258" s="2"/>
      <c r="G258" s="2"/>
      <c r="H258" s="2"/>
      <c r="I258" s="2">
        <f t="shared" si="6"/>
        <v>5</v>
      </c>
      <c r="J258" s="2"/>
      <c r="K258" s="4">
        <v>16157</v>
      </c>
      <c r="L258" s="5">
        <f t="shared" si="7"/>
        <v>3231.4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2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  <c r="OZ258" s="2"/>
      <c r="PA258" s="2"/>
      <c r="PB258" s="2"/>
      <c r="PC258" s="2"/>
      <c r="PD258" s="2"/>
      <c r="PE258" s="2"/>
      <c r="PF258" s="2"/>
      <c r="PG258" s="2"/>
      <c r="PH258" s="2"/>
      <c r="PI258" s="2"/>
      <c r="PJ258" s="2"/>
      <c r="PK258" s="2"/>
      <c r="PL258" s="2"/>
      <c r="PM258" s="2"/>
      <c r="PN258" s="2"/>
      <c r="PO258" s="2"/>
      <c r="PP258" s="2"/>
      <c r="PQ258" s="2"/>
      <c r="PR258" s="2"/>
      <c r="PS258" s="2"/>
      <c r="PT258" s="2"/>
      <c r="PU258" s="2"/>
      <c r="PV258" s="2"/>
      <c r="PW258" s="2"/>
      <c r="PX258" s="2"/>
      <c r="PY258" s="2"/>
      <c r="PZ258" s="2"/>
      <c r="QA258" s="2"/>
      <c r="QB258" s="2"/>
      <c r="QC258" s="2"/>
      <c r="QD258" s="2"/>
      <c r="QE258" s="2"/>
      <c r="QF258" s="2"/>
      <c r="QG258" s="2"/>
      <c r="QH258" s="2"/>
      <c r="QI258" s="2"/>
      <c r="QJ258" s="2"/>
      <c r="QK258" s="2"/>
      <c r="QL258" s="2"/>
      <c r="QM258" s="2"/>
      <c r="QN258" s="2"/>
      <c r="QO258" s="2"/>
      <c r="QP258" s="2"/>
      <c r="QQ258" s="2"/>
      <c r="QR258" s="2"/>
      <c r="QS258" s="2"/>
      <c r="QT258" s="2"/>
      <c r="QU258" s="2"/>
      <c r="QV258" s="2"/>
      <c r="QW258" s="2"/>
      <c r="QX258" s="2"/>
      <c r="QY258" s="2"/>
      <c r="QZ258" s="2"/>
      <c r="RA258" s="2"/>
      <c r="RB258" s="2"/>
      <c r="RC258" s="2"/>
      <c r="RD258" s="2"/>
      <c r="RE258" s="2"/>
      <c r="RF258" s="2"/>
      <c r="RG258" s="2"/>
      <c r="RH258" s="2"/>
      <c r="RI258" s="2"/>
      <c r="RJ258" s="2"/>
      <c r="RK258" s="2"/>
      <c r="RL258" s="2"/>
      <c r="RM258" s="2"/>
      <c r="RN258" s="2"/>
      <c r="RO258" s="2"/>
      <c r="RP258" s="2"/>
      <c r="RQ258" s="2"/>
      <c r="RR258" s="2"/>
      <c r="RS258" s="2"/>
      <c r="RT258" s="2"/>
      <c r="RU258" s="2"/>
      <c r="RV258" s="2"/>
      <c r="RW258" s="2"/>
      <c r="RX258" s="2"/>
      <c r="RY258" s="2"/>
      <c r="RZ258" s="2"/>
      <c r="SA258" s="2"/>
      <c r="SB258" s="2"/>
      <c r="SC258" s="2"/>
      <c r="SD258" s="2"/>
      <c r="SE258" s="2"/>
      <c r="SF258" s="2"/>
      <c r="SG258" s="2"/>
      <c r="SH258" s="2"/>
      <c r="SI258" s="2"/>
      <c r="SJ258" s="2"/>
      <c r="SK258" s="2"/>
      <c r="SL258" s="2"/>
      <c r="SM258" s="2"/>
      <c r="SN258" s="2"/>
      <c r="SO258" s="2"/>
      <c r="SP258" s="2"/>
      <c r="SQ258" s="2"/>
      <c r="SR258" s="2"/>
      <c r="SS258" s="2"/>
      <c r="ST258" s="2"/>
      <c r="SU258" s="2"/>
      <c r="SV258" s="2"/>
      <c r="SW258" s="2"/>
      <c r="SX258" s="2"/>
      <c r="SY258" s="2"/>
      <c r="SZ258" s="2"/>
      <c r="TA258" s="2"/>
      <c r="TB258" s="2"/>
      <c r="TC258" s="2"/>
      <c r="TD258" s="2"/>
      <c r="TE258" s="2"/>
      <c r="TF258" s="2"/>
      <c r="TG258" s="2"/>
      <c r="TH258" s="2"/>
      <c r="TI258" s="2"/>
      <c r="TJ258" s="2"/>
      <c r="TK258" s="2"/>
      <c r="TL258" s="2"/>
      <c r="TM258" s="2"/>
      <c r="TN258" s="2"/>
      <c r="TO258" s="2"/>
      <c r="TP258" s="2"/>
      <c r="TQ258" s="2"/>
      <c r="TR258" s="2"/>
      <c r="TS258" s="2"/>
      <c r="TT258" s="2"/>
      <c r="TU258" s="2"/>
      <c r="TV258" s="2"/>
      <c r="TW258" s="2"/>
      <c r="TX258" s="2"/>
      <c r="TY258" s="2"/>
      <c r="TZ258" s="2"/>
      <c r="UA258" s="2"/>
      <c r="UB258" s="2"/>
      <c r="UC258" s="2"/>
      <c r="UD258" s="2"/>
      <c r="UE258" s="2"/>
      <c r="UF258" s="2"/>
      <c r="UG258" s="2"/>
      <c r="UH258" s="2"/>
      <c r="UI258" s="2"/>
      <c r="UJ258" s="2"/>
      <c r="UK258" s="2"/>
      <c r="UL258" s="2"/>
      <c r="UM258" s="2"/>
      <c r="UN258" s="2"/>
      <c r="UO258" s="2"/>
      <c r="UP258" s="2"/>
      <c r="UQ258" s="2"/>
      <c r="UR258" s="2"/>
      <c r="US258" s="2"/>
      <c r="UT258" s="2"/>
      <c r="UU258" s="2"/>
      <c r="UV258" s="2"/>
      <c r="UW258" s="2"/>
      <c r="UX258" s="2"/>
      <c r="UY258" s="2"/>
      <c r="UZ258" s="2"/>
      <c r="VA258" s="2"/>
      <c r="VB258" s="2"/>
      <c r="VC258" s="2"/>
      <c r="VD258" s="2"/>
      <c r="VE258" s="2"/>
      <c r="VF258" s="2"/>
      <c r="VG258" s="2"/>
      <c r="VH258" s="2"/>
      <c r="VI258" s="2"/>
      <c r="VJ258" s="2"/>
      <c r="VK258" s="2"/>
      <c r="VL258" s="2"/>
      <c r="VM258" s="2"/>
      <c r="VN258" s="2"/>
      <c r="VO258" s="2"/>
      <c r="VP258" s="2"/>
      <c r="VQ258" s="2"/>
      <c r="VR258" s="2"/>
      <c r="VS258" s="2"/>
      <c r="VT258" s="2"/>
      <c r="VU258" s="2"/>
      <c r="VV258" s="2"/>
      <c r="VW258" s="2"/>
      <c r="VX258" s="2"/>
      <c r="VY258" s="2"/>
      <c r="VZ258" s="2"/>
      <c r="WA258" s="2"/>
      <c r="WB258" s="2"/>
      <c r="WC258" s="2"/>
      <c r="WD258" s="2"/>
      <c r="WE258" s="2"/>
      <c r="WF258" s="2"/>
      <c r="WG258" s="2"/>
      <c r="WH258" s="2"/>
      <c r="WI258" s="2"/>
      <c r="WJ258" s="2"/>
      <c r="WK258" s="2"/>
      <c r="WL258" s="2"/>
      <c r="WM258" s="2"/>
      <c r="WN258" s="2"/>
      <c r="WO258" s="2"/>
      <c r="WP258" s="2"/>
      <c r="WQ258" s="2"/>
      <c r="WR258" s="2"/>
      <c r="WS258" s="2"/>
      <c r="WT258" s="2"/>
      <c r="WU258" s="2"/>
      <c r="WV258" s="2"/>
      <c r="WW258" s="2"/>
      <c r="WX258" s="2"/>
      <c r="WY258" s="2"/>
      <c r="WZ258" s="2"/>
      <c r="XA258" s="2"/>
      <c r="XB258" s="2"/>
      <c r="XC258" s="2"/>
      <c r="XD258" s="2"/>
      <c r="XE258" s="2"/>
      <c r="XF258" s="2"/>
      <c r="XG258" s="2"/>
      <c r="XH258" s="2"/>
      <c r="XI258" s="2"/>
      <c r="XJ258" s="2"/>
      <c r="XK258" s="2"/>
      <c r="XL258" s="2"/>
      <c r="XM258" s="2"/>
      <c r="XN258" s="2"/>
      <c r="XO258" s="2"/>
      <c r="XP258" s="2"/>
      <c r="XQ258" s="2"/>
      <c r="XR258" s="2"/>
      <c r="XS258" s="2"/>
      <c r="XT258" s="2"/>
      <c r="XU258" s="2"/>
      <c r="XV258" s="2"/>
      <c r="XW258" s="2"/>
      <c r="XX258" s="2"/>
      <c r="XY258" s="2"/>
      <c r="XZ258" s="2"/>
      <c r="YA258" s="2"/>
      <c r="YB258" s="2"/>
      <c r="YC258" s="2"/>
      <c r="YD258" s="2"/>
      <c r="YE258" s="2"/>
      <c r="YF258" s="2"/>
      <c r="YG258" s="2"/>
      <c r="YH258" s="2"/>
      <c r="YI258" s="2"/>
      <c r="YJ258" s="2"/>
      <c r="YK258" s="2"/>
      <c r="YL258" s="2"/>
      <c r="YM258" s="2"/>
      <c r="YN258" s="2"/>
      <c r="YO258" s="2"/>
      <c r="YP258" s="2"/>
      <c r="YQ258" s="2"/>
      <c r="YR258" s="2"/>
      <c r="YS258" s="2"/>
      <c r="YT258" s="2"/>
      <c r="YU258" s="2"/>
      <c r="YV258" s="2"/>
      <c r="YW258" s="2"/>
      <c r="YX258" s="2"/>
      <c r="YY258" s="2"/>
      <c r="YZ258" s="2"/>
      <c r="ZA258" s="2"/>
      <c r="ZB258" s="2"/>
      <c r="ZC258" s="2"/>
      <c r="ZD258" s="2"/>
      <c r="ZE258" s="2"/>
      <c r="ZF258" s="2"/>
      <c r="ZG258" s="2"/>
      <c r="ZH258" s="2"/>
      <c r="ZI258" s="2"/>
      <c r="ZJ258" s="2"/>
      <c r="ZK258" s="2"/>
      <c r="ZL258" s="2"/>
      <c r="ZM258" s="2"/>
      <c r="ZN258" s="2"/>
      <c r="ZO258" s="2"/>
      <c r="ZP258" s="2"/>
      <c r="ZQ258" s="2"/>
      <c r="ZR258" s="2"/>
      <c r="ZS258" s="2"/>
      <c r="ZT258" s="2"/>
      <c r="ZU258" s="2"/>
      <c r="ZV258" s="2"/>
      <c r="ZW258" s="2"/>
      <c r="ZX258" s="2"/>
      <c r="ZY258" s="2"/>
      <c r="ZZ258" s="2"/>
      <c r="AAA258" s="2"/>
      <c r="AAB258" s="2"/>
      <c r="AAC258" s="2"/>
      <c r="AAD258" s="2"/>
      <c r="AAE258" s="2"/>
      <c r="AAF258" s="2"/>
      <c r="AAG258" s="2"/>
      <c r="AAH258" s="2"/>
      <c r="AAI258" s="2"/>
      <c r="AAJ258" s="2"/>
      <c r="AAK258" s="2"/>
      <c r="AAL258" s="2"/>
      <c r="AAM258" s="2"/>
      <c r="AAN258" s="2"/>
      <c r="AAO258" s="2"/>
      <c r="AAP258" s="2"/>
      <c r="AAQ258" s="2"/>
      <c r="AAR258" s="2"/>
      <c r="AAS258" s="2"/>
      <c r="AAT258" s="2"/>
      <c r="AAU258" s="2"/>
      <c r="AAV258" s="2"/>
      <c r="AAW258" s="2"/>
      <c r="AAX258" s="2"/>
      <c r="AAY258" s="2"/>
      <c r="AAZ258" s="2"/>
      <c r="ABA258" s="2"/>
      <c r="ABB258" s="2"/>
      <c r="ABC258" s="2"/>
      <c r="ABD258" s="2"/>
      <c r="ABE258" s="2"/>
      <c r="ABF258" s="2"/>
      <c r="ABG258" s="2"/>
      <c r="ABH258" s="2"/>
      <c r="ABI258" s="2"/>
      <c r="ABJ258" s="2"/>
      <c r="ABK258" s="2"/>
      <c r="ABL258" s="2"/>
      <c r="ABM258" s="2"/>
      <c r="ABN258" s="2"/>
      <c r="ABO258" s="2"/>
      <c r="ABP258" s="2"/>
      <c r="ABQ258" s="2"/>
      <c r="ABR258" s="2"/>
      <c r="ABS258" s="2"/>
      <c r="ABT258" s="2"/>
      <c r="ABU258" s="2"/>
      <c r="ABV258" s="2"/>
      <c r="ABW258" s="2"/>
      <c r="ABX258" s="2"/>
      <c r="ABY258" s="2"/>
      <c r="ABZ258" s="2"/>
      <c r="ACA258" s="2"/>
      <c r="ACB258" s="2"/>
      <c r="ACC258" s="2"/>
      <c r="ACD258" s="2"/>
      <c r="ACE258" s="2"/>
      <c r="ACF258" s="2"/>
      <c r="ACG258" s="2"/>
      <c r="ACH258" s="2"/>
      <c r="ACI258" s="2"/>
      <c r="ACJ258" s="2"/>
      <c r="ACK258" s="2"/>
      <c r="ACL258" s="2"/>
      <c r="ACM258" s="2"/>
      <c r="ACN258" s="2"/>
      <c r="ACO258" s="2"/>
      <c r="ACP258" s="2"/>
      <c r="ACQ258" s="2"/>
      <c r="ACR258" s="2"/>
      <c r="ACS258" s="2"/>
      <c r="ACT258" s="2"/>
      <c r="ACU258" s="2"/>
      <c r="ACV258" s="2"/>
      <c r="ACW258" s="2"/>
      <c r="ACX258" s="2"/>
      <c r="ACY258" s="2"/>
      <c r="ACZ258" s="2"/>
      <c r="ADA258" s="2"/>
      <c r="ADB258" s="2"/>
      <c r="ADC258" s="2"/>
      <c r="ADD258" s="2"/>
      <c r="ADE258" s="2"/>
      <c r="ADF258" s="2"/>
      <c r="ADG258" s="2"/>
      <c r="ADH258" s="2"/>
      <c r="ADI258" s="2"/>
      <c r="ADJ258" s="2"/>
      <c r="ADK258" s="2"/>
      <c r="ADL258" s="2"/>
      <c r="ADM258" s="2"/>
      <c r="ADN258" s="2"/>
      <c r="ADO258" s="2"/>
      <c r="ADP258" s="2"/>
      <c r="ADQ258" s="2"/>
      <c r="ADR258" s="2"/>
      <c r="ADS258" s="2"/>
      <c r="ADT258" s="2"/>
      <c r="ADU258" s="2"/>
      <c r="ADV258" s="2"/>
      <c r="ADW258" s="2"/>
      <c r="ADX258" s="2"/>
      <c r="ADY258" s="2"/>
      <c r="ADZ258" s="2"/>
      <c r="AEA258" s="2"/>
      <c r="AEB258" s="2"/>
      <c r="AEC258" s="2"/>
      <c r="AED258" s="2"/>
      <c r="AEE258" s="2"/>
      <c r="AEF258" s="2"/>
      <c r="AEG258" s="2"/>
      <c r="AEH258" s="2"/>
      <c r="AEI258" s="2"/>
      <c r="AEJ258" s="2"/>
      <c r="AEK258" s="2"/>
      <c r="AEL258" s="2"/>
      <c r="AEM258" s="2"/>
      <c r="AEN258" s="2"/>
      <c r="AEO258" s="2"/>
      <c r="AEP258" s="2"/>
      <c r="AEQ258" s="2"/>
      <c r="AER258" s="2"/>
      <c r="AES258" s="2"/>
      <c r="AET258" s="2"/>
      <c r="AEU258" s="2"/>
      <c r="AEV258" s="2"/>
      <c r="AEW258" s="2"/>
      <c r="AEX258" s="2"/>
      <c r="AEY258" s="2"/>
      <c r="AEZ258" s="2"/>
      <c r="AFA258" s="2"/>
      <c r="AFB258" s="2"/>
      <c r="AFC258" s="2"/>
      <c r="AFD258" s="2"/>
      <c r="AFE258" s="2"/>
      <c r="AFF258" s="2"/>
      <c r="AFG258" s="2"/>
      <c r="AFH258" s="2"/>
      <c r="AFI258" s="2"/>
      <c r="AFJ258" s="2"/>
      <c r="AFK258" s="2"/>
      <c r="AFL258" s="2"/>
      <c r="AFM258" s="2"/>
      <c r="AFN258" s="2"/>
      <c r="AFO258" s="2"/>
      <c r="AFP258" s="2"/>
      <c r="AFQ258" s="2"/>
      <c r="AFR258" s="2"/>
      <c r="AFS258" s="2"/>
      <c r="AFT258" s="2"/>
      <c r="AFU258" s="2"/>
      <c r="AFV258" s="2"/>
      <c r="AFW258" s="2"/>
      <c r="AFX258" s="2"/>
      <c r="AFY258" s="2"/>
      <c r="AFZ258" s="2"/>
      <c r="AGA258" s="2"/>
      <c r="AGB258" s="2"/>
      <c r="AGC258" s="2"/>
      <c r="AGD258" s="2"/>
      <c r="AGE258" s="2"/>
      <c r="AGF258" s="2"/>
      <c r="AGG258" s="2"/>
      <c r="AGH258" s="2"/>
      <c r="AGI258" s="2"/>
      <c r="AGJ258" s="2"/>
      <c r="AGK258" s="2"/>
      <c r="AGL258" s="2"/>
      <c r="AGM258" s="2"/>
      <c r="AGN258" s="2"/>
      <c r="AGO258" s="2"/>
      <c r="AGP258" s="2"/>
      <c r="AGQ258" s="2"/>
      <c r="AGR258" s="2"/>
      <c r="AGS258" s="2"/>
      <c r="AGT258" s="2"/>
      <c r="AGU258" s="2"/>
      <c r="AGV258" s="2"/>
      <c r="AGW258" s="2"/>
      <c r="AGX258" s="2"/>
      <c r="AGY258" s="2"/>
      <c r="AGZ258" s="2"/>
      <c r="AHA258" s="2"/>
      <c r="AHB258" s="2"/>
      <c r="AHC258" s="2"/>
      <c r="AHD258" s="2"/>
      <c r="AHE258" s="2"/>
      <c r="AHF258" s="2"/>
      <c r="AHG258" s="2"/>
      <c r="AHH258" s="2"/>
      <c r="AHI258" s="2"/>
      <c r="AHJ258" s="2"/>
      <c r="AHK258" s="2"/>
      <c r="AHL258" s="2"/>
      <c r="AHM258" s="2"/>
      <c r="AHN258" s="2"/>
      <c r="AHO258" s="2"/>
      <c r="AHP258" s="2"/>
      <c r="AHQ258" s="2"/>
      <c r="AHR258" s="2"/>
      <c r="AHS258" s="2"/>
      <c r="AHT258" s="2"/>
      <c r="AHU258" s="2"/>
      <c r="AHV258" s="2"/>
      <c r="AHW258" s="2"/>
      <c r="AHX258" s="2"/>
      <c r="AHY258" s="2"/>
      <c r="AHZ258" s="2"/>
      <c r="AIA258" s="2"/>
      <c r="AIB258" s="2"/>
      <c r="AIC258" s="2"/>
      <c r="AID258" s="2"/>
      <c r="AIE258" s="2"/>
      <c r="AIF258" s="2"/>
      <c r="AIG258" s="2"/>
      <c r="AIH258" s="2"/>
      <c r="AII258" s="2"/>
      <c r="AIJ258" s="2"/>
      <c r="AIK258" s="2"/>
      <c r="AIL258" s="2"/>
      <c r="AIM258" s="2"/>
      <c r="AIN258" s="2"/>
      <c r="AIO258" s="2"/>
      <c r="AIP258" s="2"/>
      <c r="AIQ258" s="2"/>
      <c r="AIR258" s="2"/>
      <c r="AIS258" s="2"/>
      <c r="AIT258" s="2"/>
      <c r="AIU258" s="2"/>
      <c r="AIV258" s="2"/>
      <c r="AIW258" s="2"/>
      <c r="AIX258" s="2"/>
      <c r="AIY258" s="2"/>
      <c r="AIZ258" s="2"/>
      <c r="AJA258" s="2"/>
      <c r="AJB258" s="2"/>
      <c r="AJC258" s="2"/>
      <c r="AJD258" s="2"/>
      <c r="AJE258" s="2"/>
      <c r="AJF258" s="2"/>
      <c r="AJG258" s="2"/>
      <c r="AJH258" s="2"/>
      <c r="AJI258" s="2"/>
      <c r="AJJ258" s="2"/>
      <c r="AJK258" s="2"/>
      <c r="AJL258" s="2"/>
      <c r="AJM258" s="2"/>
      <c r="AJN258" s="2"/>
      <c r="AJO258" s="2"/>
      <c r="AJP258" s="2"/>
      <c r="AJQ258" s="2"/>
      <c r="AJR258" s="2"/>
      <c r="AJS258" s="2"/>
      <c r="AJT258" s="2"/>
      <c r="AJU258" s="2"/>
      <c r="AJV258" s="2"/>
      <c r="AJW258" s="2"/>
      <c r="AJX258" s="2"/>
      <c r="AJY258" s="2"/>
      <c r="AJZ258" s="2"/>
      <c r="AKA258" s="2"/>
      <c r="AKB258" s="2"/>
      <c r="AKC258" s="2"/>
      <c r="AKD258" s="2"/>
      <c r="AKE258" s="2"/>
      <c r="AKF258" s="2"/>
      <c r="AKG258" s="2"/>
      <c r="AKH258" s="2"/>
      <c r="AKI258" s="2"/>
      <c r="AKJ258" s="2"/>
      <c r="AKK258" s="2"/>
      <c r="AKL258" s="2"/>
      <c r="AKM258" s="2"/>
      <c r="AKN258" s="2"/>
      <c r="AKO258" s="2"/>
      <c r="AKP258" s="2"/>
      <c r="AKQ258" s="2"/>
      <c r="AKR258" s="2"/>
      <c r="AKS258" s="2"/>
      <c r="AKT258" s="2"/>
      <c r="AKU258" s="2"/>
      <c r="AKV258" s="2"/>
      <c r="AKW258" s="2"/>
      <c r="AKX258" s="2"/>
      <c r="AKY258" s="2"/>
      <c r="AKZ258" s="2"/>
      <c r="ALA258" s="2"/>
      <c r="ALB258" s="2"/>
      <c r="ALC258" s="2"/>
      <c r="ALD258" s="2"/>
      <c r="ALE258" s="2"/>
      <c r="ALF258" s="2"/>
      <c r="ALG258" s="2"/>
      <c r="ALH258" s="2"/>
      <c r="ALI258" s="2"/>
      <c r="ALJ258" s="2"/>
      <c r="ALK258" s="2"/>
      <c r="ALL258" s="2"/>
      <c r="ALM258" s="2"/>
      <c r="ALN258" s="2"/>
      <c r="ALO258" s="2"/>
      <c r="ALP258" s="2"/>
      <c r="ALQ258" s="2"/>
      <c r="ALR258"/>
      <c r="ALS258"/>
      <c r="ALT258"/>
      <c r="ALU258"/>
      <c r="ALV258"/>
      <c r="ALW258"/>
      <c r="ALX258"/>
      <c r="ALY258"/>
      <c r="ALZ258"/>
    </row>
    <row r="259" spans="1:1014" s="6" customFormat="1">
      <c r="A259" s="33">
        <v>256</v>
      </c>
      <c r="B259" s="19" t="s">
        <v>116</v>
      </c>
      <c r="C259" s="20" t="s">
        <v>129</v>
      </c>
      <c r="D259" s="2">
        <v>2</v>
      </c>
      <c r="E259" s="2">
        <v>2</v>
      </c>
      <c r="F259" s="2"/>
      <c r="G259" s="2">
        <v>1</v>
      </c>
      <c r="H259" s="2"/>
      <c r="I259" s="2">
        <f t="shared" si="6"/>
        <v>5</v>
      </c>
      <c r="J259" s="2"/>
      <c r="K259" s="4">
        <v>14623</v>
      </c>
      <c r="L259" s="5">
        <f t="shared" si="7"/>
        <v>2924.6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  <c r="OW259" s="2"/>
      <c r="OX259" s="2"/>
      <c r="OY259" s="2"/>
      <c r="OZ259" s="2"/>
      <c r="PA259" s="2"/>
      <c r="PB259" s="2"/>
      <c r="PC259" s="2"/>
      <c r="PD259" s="2"/>
      <c r="PE259" s="2"/>
      <c r="PF259" s="2"/>
      <c r="PG259" s="2"/>
      <c r="PH259" s="2"/>
      <c r="PI259" s="2"/>
      <c r="PJ259" s="2"/>
      <c r="PK259" s="2"/>
      <c r="PL259" s="2"/>
      <c r="PM259" s="2"/>
      <c r="PN259" s="2"/>
      <c r="PO259" s="2"/>
      <c r="PP259" s="2"/>
      <c r="PQ259" s="2"/>
      <c r="PR259" s="2"/>
      <c r="PS259" s="2"/>
      <c r="PT259" s="2"/>
      <c r="PU259" s="2"/>
      <c r="PV259" s="2"/>
      <c r="PW259" s="2"/>
      <c r="PX259" s="2"/>
      <c r="PY259" s="2"/>
      <c r="PZ259" s="2"/>
      <c r="QA259" s="2"/>
      <c r="QB259" s="2"/>
      <c r="QC259" s="2"/>
      <c r="QD259" s="2"/>
      <c r="QE259" s="2"/>
      <c r="QF259" s="2"/>
      <c r="QG259" s="2"/>
      <c r="QH259" s="2"/>
      <c r="QI259" s="2"/>
      <c r="QJ259" s="2"/>
      <c r="QK259" s="2"/>
      <c r="QL259" s="2"/>
      <c r="QM259" s="2"/>
      <c r="QN259" s="2"/>
      <c r="QO259" s="2"/>
      <c r="QP259" s="2"/>
      <c r="QQ259" s="2"/>
      <c r="QR259" s="2"/>
      <c r="QS259" s="2"/>
      <c r="QT259" s="2"/>
      <c r="QU259" s="2"/>
      <c r="QV259" s="2"/>
      <c r="QW259" s="2"/>
      <c r="QX259" s="2"/>
      <c r="QY259" s="2"/>
      <c r="QZ259" s="2"/>
      <c r="RA259" s="2"/>
      <c r="RB259" s="2"/>
      <c r="RC259" s="2"/>
      <c r="RD259" s="2"/>
      <c r="RE259" s="2"/>
      <c r="RF259" s="2"/>
      <c r="RG259" s="2"/>
      <c r="RH259" s="2"/>
      <c r="RI259" s="2"/>
      <c r="RJ259" s="2"/>
      <c r="RK259" s="2"/>
      <c r="RL259" s="2"/>
      <c r="RM259" s="2"/>
      <c r="RN259" s="2"/>
      <c r="RO259" s="2"/>
      <c r="RP259" s="2"/>
      <c r="RQ259" s="2"/>
      <c r="RR259" s="2"/>
      <c r="RS259" s="2"/>
      <c r="RT259" s="2"/>
      <c r="RU259" s="2"/>
      <c r="RV259" s="2"/>
      <c r="RW259" s="2"/>
      <c r="RX259" s="2"/>
      <c r="RY259" s="2"/>
      <c r="RZ259" s="2"/>
      <c r="SA259" s="2"/>
      <c r="SB259" s="2"/>
      <c r="SC259" s="2"/>
      <c r="SD259" s="2"/>
      <c r="SE259" s="2"/>
      <c r="SF259" s="2"/>
      <c r="SG259" s="2"/>
      <c r="SH259" s="2"/>
      <c r="SI259" s="2"/>
      <c r="SJ259" s="2"/>
      <c r="SK259" s="2"/>
      <c r="SL259" s="2"/>
      <c r="SM259" s="2"/>
      <c r="SN259" s="2"/>
      <c r="SO259" s="2"/>
      <c r="SP259" s="2"/>
      <c r="SQ259" s="2"/>
      <c r="SR259" s="2"/>
      <c r="SS259" s="2"/>
      <c r="ST259" s="2"/>
      <c r="SU259" s="2"/>
      <c r="SV259" s="2"/>
      <c r="SW259" s="2"/>
      <c r="SX259" s="2"/>
      <c r="SY259" s="2"/>
      <c r="SZ259" s="2"/>
      <c r="TA259" s="2"/>
      <c r="TB259" s="2"/>
      <c r="TC259" s="2"/>
      <c r="TD259" s="2"/>
      <c r="TE259" s="2"/>
      <c r="TF259" s="2"/>
      <c r="TG259" s="2"/>
      <c r="TH259" s="2"/>
      <c r="TI259" s="2"/>
      <c r="TJ259" s="2"/>
      <c r="TK259" s="2"/>
      <c r="TL259" s="2"/>
      <c r="TM259" s="2"/>
      <c r="TN259" s="2"/>
      <c r="TO259" s="2"/>
      <c r="TP259" s="2"/>
      <c r="TQ259" s="2"/>
      <c r="TR259" s="2"/>
      <c r="TS259" s="2"/>
      <c r="TT259" s="2"/>
      <c r="TU259" s="2"/>
      <c r="TV259" s="2"/>
      <c r="TW259" s="2"/>
      <c r="TX259" s="2"/>
      <c r="TY259" s="2"/>
      <c r="TZ259" s="2"/>
      <c r="UA259" s="2"/>
      <c r="UB259" s="2"/>
      <c r="UC259" s="2"/>
      <c r="UD259" s="2"/>
      <c r="UE259" s="2"/>
      <c r="UF259" s="2"/>
      <c r="UG259" s="2"/>
      <c r="UH259" s="2"/>
      <c r="UI259" s="2"/>
      <c r="UJ259" s="2"/>
      <c r="UK259" s="2"/>
      <c r="UL259" s="2"/>
      <c r="UM259" s="2"/>
      <c r="UN259" s="2"/>
      <c r="UO259" s="2"/>
      <c r="UP259" s="2"/>
      <c r="UQ259" s="2"/>
      <c r="UR259" s="2"/>
      <c r="US259" s="2"/>
      <c r="UT259" s="2"/>
      <c r="UU259" s="2"/>
      <c r="UV259" s="2"/>
      <c r="UW259" s="2"/>
      <c r="UX259" s="2"/>
      <c r="UY259" s="2"/>
      <c r="UZ259" s="2"/>
      <c r="VA259" s="2"/>
      <c r="VB259" s="2"/>
      <c r="VC259" s="2"/>
      <c r="VD259" s="2"/>
      <c r="VE259" s="2"/>
      <c r="VF259" s="2"/>
      <c r="VG259" s="2"/>
      <c r="VH259" s="2"/>
      <c r="VI259" s="2"/>
      <c r="VJ259" s="2"/>
      <c r="VK259" s="2"/>
      <c r="VL259" s="2"/>
      <c r="VM259" s="2"/>
      <c r="VN259" s="2"/>
      <c r="VO259" s="2"/>
      <c r="VP259" s="2"/>
      <c r="VQ259" s="2"/>
      <c r="VR259" s="2"/>
      <c r="VS259" s="2"/>
      <c r="VT259" s="2"/>
      <c r="VU259" s="2"/>
      <c r="VV259" s="2"/>
      <c r="VW259" s="2"/>
      <c r="VX259" s="2"/>
      <c r="VY259" s="2"/>
      <c r="VZ259" s="2"/>
      <c r="WA259" s="2"/>
      <c r="WB259" s="2"/>
      <c r="WC259" s="2"/>
      <c r="WD259" s="2"/>
      <c r="WE259" s="2"/>
      <c r="WF259" s="2"/>
      <c r="WG259" s="2"/>
      <c r="WH259" s="2"/>
      <c r="WI259" s="2"/>
      <c r="WJ259" s="2"/>
      <c r="WK259" s="2"/>
      <c r="WL259" s="2"/>
      <c r="WM259" s="2"/>
      <c r="WN259" s="2"/>
      <c r="WO259" s="2"/>
      <c r="WP259" s="2"/>
      <c r="WQ259" s="2"/>
      <c r="WR259" s="2"/>
      <c r="WS259" s="2"/>
      <c r="WT259" s="2"/>
      <c r="WU259" s="2"/>
      <c r="WV259" s="2"/>
      <c r="WW259" s="2"/>
      <c r="WX259" s="2"/>
      <c r="WY259" s="2"/>
      <c r="WZ259" s="2"/>
      <c r="XA259" s="2"/>
      <c r="XB259" s="2"/>
      <c r="XC259" s="2"/>
      <c r="XD259" s="2"/>
      <c r="XE259" s="2"/>
      <c r="XF259" s="2"/>
      <c r="XG259" s="2"/>
      <c r="XH259" s="2"/>
      <c r="XI259" s="2"/>
      <c r="XJ259" s="2"/>
      <c r="XK259" s="2"/>
      <c r="XL259" s="2"/>
      <c r="XM259" s="2"/>
      <c r="XN259" s="2"/>
      <c r="XO259" s="2"/>
      <c r="XP259" s="2"/>
      <c r="XQ259" s="2"/>
      <c r="XR259" s="2"/>
      <c r="XS259" s="2"/>
      <c r="XT259" s="2"/>
      <c r="XU259" s="2"/>
      <c r="XV259" s="2"/>
      <c r="XW259" s="2"/>
      <c r="XX259" s="2"/>
      <c r="XY259" s="2"/>
      <c r="XZ259" s="2"/>
      <c r="YA259" s="2"/>
      <c r="YB259" s="2"/>
      <c r="YC259" s="2"/>
      <c r="YD259" s="2"/>
      <c r="YE259" s="2"/>
      <c r="YF259" s="2"/>
      <c r="YG259" s="2"/>
      <c r="YH259" s="2"/>
      <c r="YI259" s="2"/>
      <c r="YJ259" s="2"/>
      <c r="YK259" s="2"/>
      <c r="YL259" s="2"/>
      <c r="YM259" s="2"/>
      <c r="YN259" s="2"/>
      <c r="YO259" s="2"/>
      <c r="YP259" s="2"/>
      <c r="YQ259" s="2"/>
      <c r="YR259" s="2"/>
      <c r="YS259" s="2"/>
      <c r="YT259" s="2"/>
      <c r="YU259" s="2"/>
      <c r="YV259" s="2"/>
      <c r="YW259" s="2"/>
      <c r="YX259" s="2"/>
      <c r="YY259" s="2"/>
      <c r="YZ259" s="2"/>
      <c r="ZA259" s="2"/>
      <c r="ZB259" s="2"/>
      <c r="ZC259" s="2"/>
      <c r="ZD259" s="2"/>
      <c r="ZE259" s="2"/>
      <c r="ZF259" s="2"/>
      <c r="ZG259" s="2"/>
      <c r="ZH259" s="2"/>
      <c r="ZI259" s="2"/>
      <c r="ZJ259" s="2"/>
      <c r="ZK259" s="2"/>
      <c r="ZL259" s="2"/>
      <c r="ZM259" s="2"/>
      <c r="ZN259" s="2"/>
      <c r="ZO259" s="2"/>
      <c r="ZP259" s="2"/>
      <c r="ZQ259" s="2"/>
      <c r="ZR259" s="2"/>
      <c r="ZS259" s="2"/>
      <c r="ZT259" s="2"/>
      <c r="ZU259" s="2"/>
      <c r="ZV259" s="2"/>
      <c r="ZW259" s="2"/>
      <c r="ZX259" s="2"/>
      <c r="ZY259" s="2"/>
      <c r="ZZ259" s="2"/>
      <c r="AAA259" s="2"/>
      <c r="AAB259" s="2"/>
      <c r="AAC259" s="2"/>
      <c r="AAD259" s="2"/>
      <c r="AAE259" s="2"/>
      <c r="AAF259" s="2"/>
      <c r="AAG259" s="2"/>
      <c r="AAH259" s="2"/>
      <c r="AAI259" s="2"/>
      <c r="AAJ259" s="2"/>
      <c r="AAK259" s="2"/>
      <c r="AAL259" s="2"/>
      <c r="AAM259" s="2"/>
      <c r="AAN259" s="2"/>
      <c r="AAO259" s="2"/>
      <c r="AAP259" s="2"/>
      <c r="AAQ259" s="2"/>
      <c r="AAR259" s="2"/>
      <c r="AAS259" s="2"/>
      <c r="AAT259" s="2"/>
      <c r="AAU259" s="2"/>
      <c r="AAV259" s="2"/>
      <c r="AAW259" s="2"/>
      <c r="AAX259" s="2"/>
      <c r="AAY259" s="2"/>
      <c r="AAZ259" s="2"/>
      <c r="ABA259" s="2"/>
      <c r="ABB259" s="2"/>
      <c r="ABC259" s="2"/>
      <c r="ABD259" s="2"/>
      <c r="ABE259" s="2"/>
      <c r="ABF259" s="2"/>
      <c r="ABG259" s="2"/>
      <c r="ABH259" s="2"/>
      <c r="ABI259" s="2"/>
      <c r="ABJ259" s="2"/>
      <c r="ABK259" s="2"/>
      <c r="ABL259" s="2"/>
      <c r="ABM259" s="2"/>
      <c r="ABN259" s="2"/>
      <c r="ABO259" s="2"/>
      <c r="ABP259" s="2"/>
      <c r="ABQ259" s="2"/>
      <c r="ABR259" s="2"/>
      <c r="ABS259" s="2"/>
      <c r="ABT259" s="2"/>
      <c r="ABU259" s="2"/>
      <c r="ABV259" s="2"/>
      <c r="ABW259" s="2"/>
      <c r="ABX259" s="2"/>
      <c r="ABY259" s="2"/>
      <c r="ABZ259" s="2"/>
      <c r="ACA259" s="2"/>
      <c r="ACB259" s="2"/>
      <c r="ACC259" s="2"/>
      <c r="ACD259" s="2"/>
      <c r="ACE259" s="2"/>
      <c r="ACF259" s="2"/>
      <c r="ACG259" s="2"/>
      <c r="ACH259" s="2"/>
      <c r="ACI259" s="2"/>
      <c r="ACJ259" s="2"/>
      <c r="ACK259" s="2"/>
      <c r="ACL259" s="2"/>
      <c r="ACM259" s="2"/>
      <c r="ACN259" s="2"/>
      <c r="ACO259" s="2"/>
      <c r="ACP259" s="2"/>
      <c r="ACQ259" s="2"/>
      <c r="ACR259" s="2"/>
      <c r="ACS259" s="2"/>
      <c r="ACT259" s="2"/>
      <c r="ACU259" s="2"/>
      <c r="ACV259" s="2"/>
      <c r="ACW259" s="2"/>
      <c r="ACX259" s="2"/>
      <c r="ACY259" s="2"/>
      <c r="ACZ259" s="2"/>
      <c r="ADA259" s="2"/>
      <c r="ADB259" s="2"/>
      <c r="ADC259" s="2"/>
      <c r="ADD259" s="2"/>
      <c r="ADE259" s="2"/>
      <c r="ADF259" s="2"/>
      <c r="ADG259" s="2"/>
      <c r="ADH259" s="2"/>
      <c r="ADI259" s="2"/>
      <c r="ADJ259" s="2"/>
      <c r="ADK259" s="2"/>
      <c r="ADL259" s="2"/>
      <c r="ADM259" s="2"/>
      <c r="ADN259" s="2"/>
      <c r="ADO259" s="2"/>
      <c r="ADP259" s="2"/>
      <c r="ADQ259" s="2"/>
      <c r="ADR259" s="2"/>
      <c r="ADS259" s="2"/>
      <c r="ADT259" s="2"/>
      <c r="ADU259" s="2"/>
      <c r="ADV259" s="2"/>
      <c r="ADW259" s="2"/>
      <c r="ADX259" s="2"/>
      <c r="ADY259" s="2"/>
      <c r="ADZ259" s="2"/>
      <c r="AEA259" s="2"/>
      <c r="AEB259" s="2"/>
      <c r="AEC259" s="2"/>
      <c r="AED259" s="2"/>
      <c r="AEE259" s="2"/>
      <c r="AEF259" s="2"/>
      <c r="AEG259" s="2"/>
      <c r="AEH259" s="2"/>
      <c r="AEI259" s="2"/>
      <c r="AEJ259" s="2"/>
      <c r="AEK259" s="2"/>
      <c r="AEL259" s="2"/>
      <c r="AEM259" s="2"/>
      <c r="AEN259" s="2"/>
      <c r="AEO259" s="2"/>
      <c r="AEP259" s="2"/>
      <c r="AEQ259" s="2"/>
      <c r="AER259" s="2"/>
      <c r="AES259" s="2"/>
      <c r="AET259" s="2"/>
      <c r="AEU259" s="2"/>
      <c r="AEV259" s="2"/>
      <c r="AEW259" s="2"/>
      <c r="AEX259" s="2"/>
      <c r="AEY259" s="2"/>
      <c r="AEZ259" s="2"/>
      <c r="AFA259" s="2"/>
      <c r="AFB259" s="2"/>
      <c r="AFC259" s="2"/>
      <c r="AFD259" s="2"/>
      <c r="AFE259" s="2"/>
      <c r="AFF259" s="2"/>
      <c r="AFG259" s="2"/>
      <c r="AFH259" s="2"/>
      <c r="AFI259" s="2"/>
      <c r="AFJ259" s="2"/>
      <c r="AFK259" s="2"/>
      <c r="AFL259" s="2"/>
      <c r="AFM259" s="2"/>
      <c r="AFN259" s="2"/>
      <c r="AFO259" s="2"/>
      <c r="AFP259" s="2"/>
      <c r="AFQ259" s="2"/>
      <c r="AFR259" s="2"/>
      <c r="AFS259" s="2"/>
      <c r="AFT259" s="2"/>
      <c r="AFU259" s="2"/>
      <c r="AFV259" s="2"/>
      <c r="AFW259" s="2"/>
      <c r="AFX259" s="2"/>
      <c r="AFY259" s="2"/>
      <c r="AFZ259" s="2"/>
      <c r="AGA259" s="2"/>
      <c r="AGB259" s="2"/>
      <c r="AGC259" s="2"/>
      <c r="AGD259" s="2"/>
      <c r="AGE259" s="2"/>
      <c r="AGF259" s="2"/>
      <c r="AGG259" s="2"/>
      <c r="AGH259" s="2"/>
      <c r="AGI259" s="2"/>
      <c r="AGJ259" s="2"/>
      <c r="AGK259" s="2"/>
      <c r="AGL259" s="2"/>
      <c r="AGM259" s="2"/>
      <c r="AGN259" s="2"/>
      <c r="AGO259" s="2"/>
      <c r="AGP259" s="2"/>
      <c r="AGQ259" s="2"/>
      <c r="AGR259" s="2"/>
      <c r="AGS259" s="2"/>
      <c r="AGT259" s="2"/>
      <c r="AGU259" s="2"/>
      <c r="AGV259" s="2"/>
      <c r="AGW259" s="2"/>
      <c r="AGX259" s="2"/>
      <c r="AGY259" s="2"/>
      <c r="AGZ259" s="2"/>
      <c r="AHA259" s="2"/>
      <c r="AHB259" s="2"/>
      <c r="AHC259" s="2"/>
      <c r="AHD259" s="2"/>
      <c r="AHE259" s="2"/>
      <c r="AHF259" s="2"/>
      <c r="AHG259" s="2"/>
      <c r="AHH259" s="2"/>
      <c r="AHI259" s="2"/>
      <c r="AHJ259" s="2"/>
      <c r="AHK259" s="2"/>
      <c r="AHL259" s="2"/>
      <c r="AHM259" s="2"/>
      <c r="AHN259" s="2"/>
      <c r="AHO259" s="2"/>
      <c r="AHP259" s="2"/>
      <c r="AHQ259" s="2"/>
      <c r="AHR259" s="2"/>
      <c r="AHS259" s="2"/>
      <c r="AHT259" s="2"/>
      <c r="AHU259" s="2"/>
      <c r="AHV259" s="2"/>
      <c r="AHW259" s="2"/>
      <c r="AHX259" s="2"/>
      <c r="AHY259" s="2"/>
      <c r="AHZ259" s="2"/>
      <c r="AIA259" s="2"/>
      <c r="AIB259" s="2"/>
      <c r="AIC259" s="2"/>
      <c r="AID259" s="2"/>
      <c r="AIE259" s="2"/>
      <c r="AIF259" s="2"/>
      <c r="AIG259" s="2"/>
      <c r="AIH259" s="2"/>
      <c r="AII259" s="2"/>
      <c r="AIJ259" s="2"/>
      <c r="AIK259" s="2"/>
      <c r="AIL259" s="2"/>
      <c r="AIM259" s="2"/>
      <c r="AIN259" s="2"/>
      <c r="AIO259" s="2"/>
      <c r="AIP259" s="2"/>
      <c r="AIQ259" s="2"/>
      <c r="AIR259" s="2"/>
      <c r="AIS259" s="2"/>
      <c r="AIT259" s="2"/>
      <c r="AIU259" s="2"/>
      <c r="AIV259" s="2"/>
      <c r="AIW259" s="2"/>
      <c r="AIX259" s="2"/>
      <c r="AIY259" s="2"/>
      <c r="AIZ259" s="2"/>
      <c r="AJA259" s="2"/>
      <c r="AJB259" s="2"/>
      <c r="AJC259" s="2"/>
      <c r="AJD259" s="2"/>
      <c r="AJE259" s="2"/>
      <c r="AJF259" s="2"/>
      <c r="AJG259" s="2"/>
      <c r="AJH259" s="2"/>
      <c r="AJI259" s="2"/>
      <c r="AJJ259" s="2"/>
      <c r="AJK259" s="2"/>
      <c r="AJL259" s="2"/>
      <c r="AJM259" s="2"/>
      <c r="AJN259" s="2"/>
      <c r="AJO259" s="2"/>
      <c r="AJP259" s="2"/>
      <c r="AJQ259" s="2"/>
      <c r="AJR259" s="2"/>
      <c r="AJS259" s="2"/>
      <c r="AJT259" s="2"/>
      <c r="AJU259" s="2"/>
      <c r="AJV259" s="2"/>
      <c r="AJW259" s="2"/>
      <c r="AJX259" s="2"/>
      <c r="AJY259" s="2"/>
      <c r="AJZ259" s="2"/>
      <c r="AKA259" s="2"/>
      <c r="AKB259" s="2"/>
      <c r="AKC259" s="2"/>
      <c r="AKD259" s="2"/>
      <c r="AKE259" s="2"/>
      <c r="AKF259" s="2"/>
      <c r="AKG259" s="2"/>
      <c r="AKH259" s="2"/>
      <c r="AKI259" s="2"/>
      <c r="AKJ259" s="2"/>
      <c r="AKK259" s="2"/>
      <c r="AKL259" s="2"/>
      <c r="AKM259" s="2"/>
      <c r="AKN259" s="2"/>
      <c r="AKO259" s="2"/>
      <c r="AKP259" s="2"/>
      <c r="AKQ259" s="2"/>
      <c r="AKR259" s="2"/>
      <c r="AKS259" s="2"/>
      <c r="AKT259" s="2"/>
      <c r="AKU259" s="2"/>
      <c r="AKV259" s="2"/>
      <c r="AKW259" s="2"/>
      <c r="AKX259" s="2"/>
      <c r="AKY259" s="2"/>
      <c r="AKZ259" s="2"/>
      <c r="ALA259" s="2"/>
      <c r="ALB259" s="2"/>
      <c r="ALC259" s="2"/>
      <c r="ALD259" s="2"/>
      <c r="ALE259" s="2"/>
      <c r="ALF259" s="2"/>
      <c r="ALG259" s="2"/>
      <c r="ALH259" s="2"/>
      <c r="ALI259" s="2"/>
      <c r="ALJ259" s="2"/>
      <c r="ALK259" s="2"/>
      <c r="ALL259" s="2"/>
      <c r="ALM259" s="2"/>
      <c r="ALN259" s="2"/>
      <c r="ALO259" s="2"/>
      <c r="ALP259" s="2"/>
      <c r="ALQ259" s="2"/>
      <c r="ALR259"/>
      <c r="ALS259"/>
      <c r="ALT259"/>
      <c r="ALU259"/>
      <c r="ALV259"/>
      <c r="ALW259"/>
      <c r="ALX259"/>
      <c r="ALY259"/>
      <c r="ALZ259"/>
    </row>
    <row r="260" spans="1:1014" s="6" customFormat="1">
      <c r="A260" s="33">
        <v>257</v>
      </c>
      <c r="B260" s="19" t="s">
        <v>260</v>
      </c>
      <c r="C260" s="20" t="s">
        <v>291</v>
      </c>
      <c r="D260" s="2">
        <v>4</v>
      </c>
      <c r="E260" s="2">
        <v>1</v>
      </c>
      <c r="F260" s="2"/>
      <c r="G260" s="2"/>
      <c r="H260" s="2"/>
      <c r="I260" s="2">
        <f t="shared" ref="I260:I323" si="8">SUM(D260:H260)</f>
        <v>5</v>
      </c>
      <c r="J260" s="2"/>
      <c r="K260" s="4">
        <v>13940</v>
      </c>
      <c r="L260" s="5">
        <f t="shared" ref="L260:L289" si="9">IF(I260=0,"-",(K260/I260))</f>
        <v>2788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E260" s="2"/>
      <c r="WF260" s="2"/>
      <c r="WG260" s="2"/>
      <c r="WH260" s="2"/>
      <c r="WI260" s="2"/>
      <c r="WJ260" s="2"/>
      <c r="WK260" s="2"/>
      <c r="WL260" s="2"/>
      <c r="WM260" s="2"/>
      <c r="WN260" s="2"/>
      <c r="WO260" s="2"/>
      <c r="WP260" s="2"/>
      <c r="WQ260" s="2"/>
      <c r="WR260" s="2"/>
      <c r="WS260" s="2"/>
      <c r="WT260" s="2"/>
      <c r="WU260" s="2"/>
      <c r="WV260" s="2"/>
      <c r="WW260" s="2"/>
      <c r="WX260" s="2"/>
      <c r="WY260" s="2"/>
      <c r="WZ260" s="2"/>
      <c r="XA260" s="2"/>
      <c r="XB260" s="2"/>
      <c r="XC260" s="2"/>
      <c r="XD260" s="2"/>
      <c r="XE260" s="2"/>
      <c r="XF260" s="2"/>
      <c r="XG260" s="2"/>
      <c r="XH260" s="2"/>
      <c r="XI260" s="2"/>
      <c r="XJ260" s="2"/>
      <c r="XK260" s="2"/>
      <c r="XL260" s="2"/>
      <c r="XM260" s="2"/>
      <c r="XN260" s="2"/>
      <c r="XO260" s="2"/>
      <c r="XP260" s="2"/>
      <c r="XQ260" s="2"/>
      <c r="XR260" s="2"/>
      <c r="XS260" s="2"/>
      <c r="XT260" s="2"/>
      <c r="XU260" s="2"/>
      <c r="XV260" s="2"/>
      <c r="XW260" s="2"/>
      <c r="XX260" s="2"/>
      <c r="XY260" s="2"/>
      <c r="XZ260" s="2"/>
      <c r="YA260" s="2"/>
      <c r="YB260" s="2"/>
      <c r="YC260" s="2"/>
      <c r="YD260" s="2"/>
      <c r="YE260" s="2"/>
      <c r="YF260" s="2"/>
      <c r="YG260" s="2"/>
      <c r="YH260" s="2"/>
      <c r="YI260" s="2"/>
      <c r="YJ260" s="2"/>
      <c r="YK260" s="2"/>
      <c r="YL260" s="2"/>
      <c r="YM260" s="2"/>
      <c r="YN260" s="2"/>
      <c r="YO260" s="2"/>
      <c r="YP260" s="2"/>
      <c r="YQ260" s="2"/>
      <c r="YR260" s="2"/>
      <c r="YS260" s="2"/>
      <c r="YT260" s="2"/>
      <c r="YU260" s="2"/>
      <c r="YV260" s="2"/>
      <c r="YW260" s="2"/>
      <c r="YX260" s="2"/>
      <c r="YY260" s="2"/>
      <c r="YZ260" s="2"/>
      <c r="ZA260" s="2"/>
      <c r="ZB260" s="2"/>
      <c r="ZC260" s="2"/>
      <c r="ZD260" s="2"/>
      <c r="ZE260" s="2"/>
      <c r="ZF260" s="2"/>
      <c r="ZG260" s="2"/>
      <c r="ZH260" s="2"/>
      <c r="ZI260" s="2"/>
      <c r="ZJ260" s="2"/>
      <c r="ZK260" s="2"/>
      <c r="ZL260" s="2"/>
      <c r="ZM260" s="2"/>
      <c r="ZN260" s="2"/>
      <c r="ZO260" s="2"/>
      <c r="ZP260" s="2"/>
      <c r="ZQ260" s="2"/>
      <c r="ZR260" s="2"/>
      <c r="ZS260" s="2"/>
      <c r="ZT260" s="2"/>
      <c r="ZU260" s="2"/>
      <c r="ZV260" s="2"/>
      <c r="ZW260" s="2"/>
      <c r="ZX260" s="2"/>
      <c r="ZY260" s="2"/>
      <c r="ZZ260" s="2"/>
      <c r="AAA260" s="2"/>
      <c r="AAB260" s="2"/>
      <c r="AAC260" s="2"/>
      <c r="AAD260" s="2"/>
      <c r="AAE260" s="2"/>
      <c r="AAF260" s="2"/>
      <c r="AAG260" s="2"/>
      <c r="AAH260" s="2"/>
      <c r="AAI260" s="2"/>
      <c r="AAJ260" s="2"/>
      <c r="AAK260" s="2"/>
      <c r="AAL260" s="2"/>
      <c r="AAM260" s="2"/>
      <c r="AAN260" s="2"/>
      <c r="AAO260" s="2"/>
      <c r="AAP260" s="2"/>
      <c r="AAQ260" s="2"/>
      <c r="AAR260" s="2"/>
      <c r="AAS260" s="2"/>
      <c r="AAT260" s="2"/>
      <c r="AAU260" s="2"/>
      <c r="AAV260" s="2"/>
      <c r="AAW260" s="2"/>
      <c r="AAX260" s="2"/>
      <c r="AAY260" s="2"/>
      <c r="AAZ260" s="2"/>
      <c r="ABA260" s="2"/>
      <c r="ABB260" s="2"/>
      <c r="ABC260" s="2"/>
      <c r="ABD260" s="2"/>
      <c r="ABE260" s="2"/>
      <c r="ABF260" s="2"/>
      <c r="ABG260" s="2"/>
      <c r="ABH260" s="2"/>
      <c r="ABI260" s="2"/>
      <c r="ABJ260" s="2"/>
      <c r="ABK260" s="2"/>
      <c r="ABL260" s="2"/>
      <c r="ABM260" s="2"/>
      <c r="ABN260" s="2"/>
      <c r="ABO260" s="2"/>
      <c r="ABP260" s="2"/>
      <c r="ABQ260" s="2"/>
      <c r="ABR260" s="2"/>
      <c r="ABS260" s="2"/>
      <c r="ABT260" s="2"/>
      <c r="ABU260" s="2"/>
      <c r="ABV260" s="2"/>
      <c r="ABW260" s="2"/>
      <c r="ABX260" s="2"/>
      <c r="ABY260" s="2"/>
      <c r="ABZ260" s="2"/>
      <c r="ACA260" s="2"/>
      <c r="ACB260" s="2"/>
      <c r="ACC260" s="2"/>
      <c r="ACD260" s="2"/>
      <c r="ACE260" s="2"/>
      <c r="ACF260" s="2"/>
      <c r="ACG260" s="2"/>
      <c r="ACH260" s="2"/>
      <c r="ACI260" s="2"/>
      <c r="ACJ260" s="2"/>
      <c r="ACK260" s="2"/>
      <c r="ACL260" s="2"/>
      <c r="ACM260" s="2"/>
      <c r="ACN260" s="2"/>
      <c r="ACO260" s="2"/>
      <c r="ACP260" s="2"/>
      <c r="ACQ260" s="2"/>
      <c r="ACR260" s="2"/>
      <c r="ACS260" s="2"/>
      <c r="ACT260" s="2"/>
      <c r="ACU260" s="2"/>
      <c r="ACV260" s="2"/>
      <c r="ACW260" s="2"/>
      <c r="ACX260" s="2"/>
      <c r="ACY260" s="2"/>
      <c r="ACZ260" s="2"/>
      <c r="ADA260" s="2"/>
      <c r="ADB260" s="2"/>
      <c r="ADC260" s="2"/>
      <c r="ADD260" s="2"/>
      <c r="ADE260" s="2"/>
      <c r="ADF260" s="2"/>
      <c r="ADG260" s="2"/>
      <c r="ADH260" s="2"/>
      <c r="ADI260" s="2"/>
      <c r="ADJ260" s="2"/>
      <c r="ADK260" s="2"/>
      <c r="ADL260" s="2"/>
      <c r="ADM260" s="2"/>
      <c r="ADN260" s="2"/>
      <c r="ADO260" s="2"/>
      <c r="ADP260" s="2"/>
      <c r="ADQ260" s="2"/>
      <c r="ADR260" s="2"/>
      <c r="ADS260" s="2"/>
      <c r="ADT260" s="2"/>
      <c r="ADU260" s="2"/>
      <c r="ADV260" s="2"/>
      <c r="ADW260" s="2"/>
      <c r="ADX260" s="2"/>
      <c r="ADY260" s="2"/>
      <c r="ADZ260" s="2"/>
      <c r="AEA260" s="2"/>
      <c r="AEB260" s="2"/>
      <c r="AEC260" s="2"/>
      <c r="AED260" s="2"/>
      <c r="AEE260" s="2"/>
      <c r="AEF260" s="2"/>
      <c r="AEG260" s="2"/>
      <c r="AEH260" s="2"/>
      <c r="AEI260" s="2"/>
      <c r="AEJ260" s="2"/>
      <c r="AEK260" s="2"/>
      <c r="AEL260" s="2"/>
      <c r="AEM260" s="2"/>
      <c r="AEN260" s="2"/>
      <c r="AEO260" s="2"/>
      <c r="AEP260" s="2"/>
      <c r="AEQ260" s="2"/>
      <c r="AER260" s="2"/>
      <c r="AES260" s="2"/>
      <c r="AET260" s="2"/>
      <c r="AEU260" s="2"/>
      <c r="AEV260" s="2"/>
      <c r="AEW260" s="2"/>
      <c r="AEX260" s="2"/>
      <c r="AEY260" s="2"/>
      <c r="AEZ260" s="2"/>
      <c r="AFA260" s="2"/>
      <c r="AFB260" s="2"/>
      <c r="AFC260" s="2"/>
      <c r="AFD260" s="2"/>
      <c r="AFE260" s="2"/>
      <c r="AFF260" s="2"/>
      <c r="AFG260" s="2"/>
      <c r="AFH260" s="2"/>
      <c r="AFI260" s="2"/>
      <c r="AFJ260" s="2"/>
      <c r="AFK260" s="2"/>
      <c r="AFL260" s="2"/>
      <c r="AFM260" s="2"/>
      <c r="AFN260" s="2"/>
      <c r="AFO260" s="2"/>
      <c r="AFP260" s="2"/>
      <c r="AFQ260" s="2"/>
      <c r="AFR260" s="2"/>
      <c r="AFS260" s="2"/>
      <c r="AFT260" s="2"/>
      <c r="AFU260" s="2"/>
      <c r="AFV260" s="2"/>
      <c r="AFW260" s="2"/>
      <c r="AFX260" s="2"/>
      <c r="AFY260" s="2"/>
      <c r="AFZ260" s="2"/>
      <c r="AGA260" s="2"/>
      <c r="AGB260" s="2"/>
      <c r="AGC260" s="2"/>
      <c r="AGD260" s="2"/>
      <c r="AGE260" s="2"/>
      <c r="AGF260" s="2"/>
      <c r="AGG260" s="2"/>
      <c r="AGH260" s="2"/>
      <c r="AGI260" s="2"/>
      <c r="AGJ260" s="2"/>
      <c r="AGK260" s="2"/>
      <c r="AGL260" s="2"/>
      <c r="AGM260" s="2"/>
      <c r="AGN260" s="2"/>
      <c r="AGO260" s="2"/>
      <c r="AGP260" s="2"/>
      <c r="AGQ260" s="2"/>
      <c r="AGR260" s="2"/>
      <c r="AGS260" s="2"/>
      <c r="AGT260" s="2"/>
      <c r="AGU260" s="2"/>
      <c r="AGV260" s="2"/>
      <c r="AGW260" s="2"/>
      <c r="AGX260" s="2"/>
      <c r="AGY260" s="2"/>
      <c r="AGZ260" s="2"/>
      <c r="AHA260" s="2"/>
      <c r="AHB260" s="2"/>
      <c r="AHC260" s="2"/>
      <c r="AHD260" s="2"/>
      <c r="AHE260" s="2"/>
      <c r="AHF260" s="2"/>
      <c r="AHG260" s="2"/>
      <c r="AHH260" s="2"/>
      <c r="AHI260" s="2"/>
      <c r="AHJ260" s="2"/>
      <c r="AHK260" s="2"/>
      <c r="AHL260" s="2"/>
      <c r="AHM260" s="2"/>
      <c r="AHN260" s="2"/>
      <c r="AHO260" s="2"/>
      <c r="AHP260" s="2"/>
      <c r="AHQ260" s="2"/>
      <c r="AHR260" s="2"/>
      <c r="AHS260" s="2"/>
      <c r="AHT260" s="2"/>
      <c r="AHU260" s="2"/>
      <c r="AHV260" s="2"/>
      <c r="AHW260" s="2"/>
      <c r="AHX260" s="2"/>
      <c r="AHY260" s="2"/>
      <c r="AHZ260" s="2"/>
      <c r="AIA260" s="2"/>
      <c r="AIB260" s="2"/>
      <c r="AIC260" s="2"/>
      <c r="AID260" s="2"/>
      <c r="AIE260" s="2"/>
      <c r="AIF260" s="2"/>
      <c r="AIG260" s="2"/>
      <c r="AIH260" s="2"/>
      <c r="AII260" s="2"/>
      <c r="AIJ260" s="2"/>
      <c r="AIK260" s="2"/>
      <c r="AIL260" s="2"/>
      <c r="AIM260" s="2"/>
      <c r="AIN260" s="2"/>
      <c r="AIO260" s="2"/>
      <c r="AIP260" s="2"/>
      <c r="AIQ260" s="2"/>
      <c r="AIR260" s="2"/>
      <c r="AIS260" s="2"/>
      <c r="AIT260" s="2"/>
      <c r="AIU260" s="2"/>
      <c r="AIV260" s="2"/>
      <c r="AIW260" s="2"/>
      <c r="AIX260" s="2"/>
      <c r="AIY260" s="2"/>
      <c r="AIZ260" s="2"/>
      <c r="AJA260" s="2"/>
      <c r="AJB260" s="2"/>
      <c r="AJC260" s="2"/>
      <c r="AJD260" s="2"/>
      <c r="AJE260" s="2"/>
      <c r="AJF260" s="2"/>
      <c r="AJG260" s="2"/>
      <c r="AJH260" s="2"/>
      <c r="AJI260" s="2"/>
      <c r="AJJ260" s="2"/>
      <c r="AJK260" s="2"/>
      <c r="AJL260" s="2"/>
      <c r="AJM260" s="2"/>
      <c r="AJN260" s="2"/>
      <c r="AJO260" s="2"/>
      <c r="AJP260" s="2"/>
      <c r="AJQ260" s="2"/>
      <c r="AJR260" s="2"/>
      <c r="AJS260" s="2"/>
      <c r="AJT260" s="2"/>
      <c r="AJU260" s="2"/>
      <c r="AJV260" s="2"/>
      <c r="AJW260" s="2"/>
      <c r="AJX260" s="2"/>
      <c r="AJY260" s="2"/>
      <c r="AJZ260" s="2"/>
      <c r="AKA260" s="2"/>
      <c r="AKB260" s="2"/>
      <c r="AKC260" s="2"/>
      <c r="AKD260" s="2"/>
      <c r="AKE260" s="2"/>
      <c r="AKF260" s="2"/>
      <c r="AKG260" s="2"/>
      <c r="AKH260" s="2"/>
      <c r="AKI260" s="2"/>
      <c r="AKJ260" s="2"/>
      <c r="AKK260" s="2"/>
      <c r="AKL260" s="2"/>
      <c r="AKM260" s="2"/>
      <c r="AKN260" s="2"/>
      <c r="AKO260" s="2"/>
      <c r="AKP260" s="2"/>
      <c r="AKQ260" s="2"/>
      <c r="AKR260" s="2"/>
      <c r="AKS260" s="2"/>
      <c r="AKT260" s="2"/>
      <c r="AKU260" s="2"/>
      <c r="AKV260" s="2"/>
      <c r="AKW260" s="2"/>
      <c r="AKX260" s="2"/>
      <c r="AKY260" s="2"/>
      <c r="AKZ260" s="2"/>
      <c r="ALA260" s="2"/>
      <c r="ALB260" s="2"/>
      <c r="ALC260" s="2"/>
      <c r="ALD260" s="2"/>
      <c r="ALE260" s="2"/>
      <c r="ALF260" s="2"/>
      <c r="ALG260" s="2"/>
      <c r="ALH260" s="2"/>
      <c r="ALI260" s="2"/>
      <c r="ALJ260" s="2"/>
      <c r="ALK260" s="2"/>
      <c r="ALL260" s="2"/>
      <c r="ALM260" s="2"/>
      <c r="ALN260" s="2"/>
      <c r="ALO260" s="2"/>
      <c r="ALP260" s="2"/>
      <c r="ALQ260" s="2"/>
      <c r="ALR260"/>
      <c r="ALS260"/>
      <c r="ALT260"/>
      <c r="ALU260"/>
      <c r="ALV260"/>
      <c r="ALW260"/>
      <c r="ALX260"/>
      <c r="ALY260"/>
      <c r="ALZ260"/>
    </row>
    <row r="261" spans="1:1014" s="6" customFormat="1">
      <c r="A261" s="33">
        <v>258</v>
      </c>
      <c r="B261" s="19" t="s">
        <v>225</v>
      </c>
      <c r="C261" s="20" t="s">
        <v>232</v>
      </c>
      <c r="D261" s="2">
        <v>2</v>
      </c>
      <c r="E261" s="2">
        <v>1</v>
      </c>
      <c r="F261" s="2"/>
      <c r="G261" s="2">
        <v>1</v>
      </c>
      <c r="H261" s="2">
        <v>1</v>
      </c>
      <c r="I261" s="2">
        <f t="shared" si="8"/>
        <v>5</v>
      </c>
      <c r="J261" s="2"/>
      <c r="K261" s="4">
        <v>13565</v>
      </c>
      <c r="L261" s="5">
        <f t="shared" si="9"/>
        <v>2713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  <c r="MU261" s="2"/>
      <c r="MV261" s="2"/>
      <c r="MW261" s="2"/>
      <c r="MX261" s="2"/>
      <c r="MY261" s="2"/>
      <c r="MZ261" s="2"/>
      <c r="NA261" s="2"/>
      <c r="NB261" s="2"/>
      <c r="NC261" s="2"/>
      <c r="ND261" s="2"/>
      <c r="NE261" s="2"/>
      <c r="NF261" s="2"/>
      <c r="NG261" s="2"/>
      <c r="NH261" s="2"/>
      <c r="NI261" s="2"/>
      <c r="NJ261" s="2"/>
      <c r="NK261" s="2"/>
      <c r="NL261" s="2"/>
      <c r="NM261" s="2"/>
      <c r="NN261" s="2"/>
      <c r="NO261" s="2"/>
      <c r="NP261" s="2"/>
      <c r="NQ261" s="2"/>
      <c r="NR261" s="2"/>
      <c r="NS261" s="2"/>
      <c r="NT261" s="2"/>
      <c r="NU261" s="2"/>
      <c r="NV261" s="2"/>
      <c r="NW261" s="2"/>
      <c r="NX261" s="2"/>
      <c r="NY261" s="2"/>
      <c r="NZ261" s="2"/>
      <c r="OA261" s="2"/>
      <c r="OB261" s="2"/>
      <c r="OC261" s="2"/>
      <c r="OD261" s="2"/>
      <c r="OE261" s="2"/>
      <c r="OF261" s="2"/>
      <c r="OG261" s="2"/>
      <c r="OH261" s="2"/>
      <c r="OI261" s="2"/>
      <c r="OJ261" s="2"/>
      <c r="OK261" s="2"/>
      <c r="OL261" s="2"/>
      <c r="OM261" s="2"/>
      <c r="ON261" s="2"/>
      <c r="OO261" s="2"/>
      <c r="OP261" s="2"/>
      <c r="OQ261" s="2"/>
      <c r="OR261" s="2"/>
      <c r="OS261" s="2"/>
      <c r="OT261" s="2"/>
      <c r="OU261" s="2"/>
      <c r="OV261" s="2"/>
      <c r="OW261" s="2"/>
      <c r="OX261" s="2"/>
      <c r="OY261" s="2"/>
      <c r="OZ261" s="2"/>
      <c r="PA261" s="2"/>
      <c r="PB261" s="2"/>
      <c r="PC261" s="2"/>
      <c r="PD261" s="2"/>
      <c r="PE261" s="2"/>
      <c r="PF261" s="2"/>
      <c r="PG261" s="2"/>
      <c r="PH261" s="2"/>
      <c r="PI261" s="2"/>
      <c r="PJ261" s="2"/>
      <c r="PK261" s="2"/>
      <c r="PL261" s="2"/>
      <c r="PM261" s="2"/>
      <c r="PN261" s="2"/>
      <c r="PO261" s="2"/>
      <c r="PP261" s="2"/>
      <c r="PQ261" s="2"/>
      <c r="PR261" s="2"/>
      <c r="PS261" s="2"/>
      <c r="PT261" s="2"/>
      <c r="PU261" s="2"/>
      <c r="PV261" s="2"/>
      <c r="PW261" s="2"/>
      <c r="PX261" s="2"/>
      <c r="PY261" s="2"/>
      <c r="PZ261" s="2"/>
      <c r="QA261" s="2"/>
      <c r="QB261" s="2"/>
      <c r="QC261" s="2"/>
      <c r="QD261" s="2"/>
      <c r="QE261" s="2"/>
      <c r="QF261" s="2"/>
      <c r="QG261" s="2"/>
      <c r="QH261" s="2"/>
      <c r="QI261" s="2"/>
      <c r="QJ261" s="2"/>
      <c r="QK261" s="2"/>
      <c r="QL261" s="2"/>
      <c r="QM261" s="2"/>
      <c r="QN261" s="2"/>
      <c r="QO261" s="2"/>
      <c r="QP261" s="2"/>
      <c r="QQ261" s="2"/>
      <c r="QR261" s="2"/>
      <c r="QS261" s="2"/>
      <c r="QT261" s="2"/>
      <c r="QU261" s="2"/>
      <c r="QV261" s="2"/>
      <c r="QW261" s="2"/>
      <c r="QX261" s="2"/>
      <c r="QY261" s="2"/>
      <c r="QZ261" s="2"/>
      <c r="RA261" s="2"/>
      <c r="RB261" s="2"/>
      <c r="RC261" s="2"/>
      <c r="RD261" s="2"/>
      <c r="RE261" s="2"/>
      <c r="RF261" s="2"/>
      <c r="RG261" s="2"/>
      <c r="RH261" s="2"/>
      <c r="RI261" s="2"/>
      <c r="RJ261" s="2"/>
      <c r="RK261" s="2"/>
      <c r="RL261" s="2"/>
      <c r="RM261" s="2"/>
      <c r="RN261" s="2"/>
      <c r="RO261" s="2"/>
      <c r="RP261" s="2"/>
      <c r="RQ261" s="2"/>
      <c r="RR261" s="2"/>
      <c r="RS261" s="2"/>
      <c r="RT261" s="2"/>
      <c r="RU261" s="2"/>
      <c r="RV261" s="2"/>
      <c r="RW261" s="2"/>
      <c r="RX261" s="2"/>
      <c r="RY261" s="2"/>
      <c r="RZ261" s="2"/>
      <c r="SA261" s="2"/>
      <c r="SB261" s="2"/>
      <c r="SC261" s="2"/>
      <c r="SD261" s="2"/>
      <c r="SE261" s="2"/>
      <c r="SF261" s="2"/>
      <c r="SG261" s="2"/>
      <c r="SH261" s="2"/>
      <c r="SI261" s="2"/>
      <c r="SJ261" s="2"/>
      <c r="SK261" s="2"/>
      <c r="SL261" s="2"/>
      <c r="SM261" s="2"/>
      <c r="SN261" s="2"/>
      <c r="SO261" s="2"/>
      <c r="SP261" s="2"/>
      <c r="SQ261" s="2"/>
      <c r="SR261" s="2"/>
      <c r="SS261" s="2"/>
      <c r="ST261" s="2"/>
      <c r="SU261" s="2"/>
      <c r="SV261" s="2"/>
      <c r="SW261" s="2"/>
      <c r="SX261" s="2"/>
      <c r="SY261" s="2"/>
      <c r="SZ261" s="2"/>
      <c r="TA261" s="2"/>
      <c r="TB261" s="2"/>
      <c r="TC261" s="2"/>
      <c r="TD261" s="2"/>
      <c r="TE261" s="2"/>
      <c r="TF261" s="2"/>
      <c r="TG261" s="2"/>
      <c r="TH261" s="2"/>
      <c r="TI261" s="2"/>
      <c r="TJ261" s="2"/>
      <c r="TK261" s="2"/>
      <c r="TL261" s="2"/>
      <c r="TM261" s="2"/>
      <c r="TN261" s="2"/>
      <c r="TO261" s="2"/>
      <c r="TP261" s="2"/>
      <c r="TQ261" s="2"/>
      <c r="TR261" s="2"/>
      <c r="TS261" s="2"/>
      <c r="TT261" s="2"/>
      <c r="TU261" s="2"/>
      <c r="TV261" s="2"/>
      <c r="TW261" s="2"/>
      <c r="TX261" s="2"/>
      <c r="TY261" s="2"/>
      <c r="TZ261" s="2"/>
      <c r="UA261" s="2"/>
      <c r="UB261" s="2"/>
      <c r="UC261" s="2"/>
      <c r="UD261" s="2"/>
      <c r="UE261" s="2"/>
      <c r="UF261" s="2"/>
      <c r="UG261" s="2"/>
      <c r="UH261" s="2"/>
      <c r="UI261" s="2"/>
      <c r="UJ261" s="2"/>
      <c r="UK261" s="2"/>
      <c r="UL261" s="2"/>
      <c r="UM261" s="2"/>
      <c r="UN261" s="2"/>
      <c r="UO261" s="2"/>
      <c r="UP261" s="2"/>
      <c r="UQ261" s="2"/>
      <c r="UR261" s="2"/>
      <c r="US261" s="2"/>
      <c r="UT261" s="2"/>
      <c r="UU261" s="2"/>
      <c r="UV261" s="2"/>
      <c r="UW261" s="2"/>
      <c r="UX261" s="2"/>
      <c r="UY261" s="2"/>
      <c r="UZ261" s="2"/>
      <c r="VA261" s="2"/>
      <c r="VB261" s="2"/>
      <c r="VC261" s="2"/>
      <c r="VD261" s="2"/>
      <c r="VE261" s="2"/>
      <c r="VF261" s="2"/>
      <c r="VG261" s="2"/>
      <c r="VH261" s="2"/>
      <c r="VI261" s="2"/>
      <c r="VJ261" s="2"/>
      <c r="VK261" s="2"/>
      <c r="VL261" s="2"/>
      <c r="VM261" s="2"/>
      <c r="VN261" s="2"/>
      <c r="VO261" s="2"/>
      <c r="VP261" s="2"/>
      <c r="VQ261" s="2"/>
      <c r="VR261" s="2"/>
      <c r="VS261" s="2"/>
      <c r="VT261" s="2"/>
      <c r="VU261" s="2"/>
      <c r="VV261" s="2"/>
      <c r="VW261" s="2"/>
      <c r="VX261" s="2"/>
      <c r="VY261" s="2"/>
      <c r="VZ261" s="2"/>
      <c r="WA261" s="2"/>
      <c r="WB261" s="2"/>
      <c r="WC261" s="2"/>
      <c r="WD261" s="2"/>
      <c r="WE261" s="2"/>
      <c r="WF261" s="2"/>
      <c r="WG261" s="2"/>
      <c r="WH261" s="2"/>
      <c r="WI261" s="2"/>
      <c r="WJ261" s="2"/>
      <c r="WK261" s="2"/>
      <c r="WL261" s="2"/>
      <c r="WM261" s="2"/>
      <c r="WN261" s="2"/>
      <c r="WO261" s="2"/>
      <c r="WP261" s="2"/>
      <c r="WQ261" s="2"/>
      <c r="WR261" s="2"/>
      <c r="WS261" s="2"/>
      <c r="WT261" s="2"/>
      <c r="WU261" s="2"/>
      <c r="WV261" s="2"/>
      <c r="WW261" s="2"/>
      <c r="WX261" s="2"/>
      <c r="WY261" s="2"/>
      <c r="WZ261" s="2"/>
      <c r="XA261" s="2"/>
      <c r="XB261" s="2"/>
      <c r="XC261" s="2"/>
      <c r="XD261" s="2"/>
      <c r="XE261" s="2"/>
      <c r="XF261" s="2"/>
      <c r="XG261" s="2"/>
      <c r="XH261" s="2"/>
      <c r="XI261" s="2"/>
      <c r="XJ261" s="2"/>
      <c r="XK261" s="2"/>
      <c r="XL261" s="2"/>
      <c r="XM261" s="2"/>
      <c r="XN261" s="2"/>
      <c r="XO261" s="2"/>
      <c r="XP261" s="2"/>
      <c r="XQ261" s="2"/>
      <c r="XR261" s="2"/>
      <c r="XS261" s="2"/>
      <c r="XT261" s="2"/>
      <c r="XU261" s="2"/>
      <c r="XV261" s="2"/>
      <c r="XW261" s="2"/>
      <c r="XX261" s="2"/>
      <c r="XY261" s="2"/>
      <c r="XZ261" s="2"/>
      <c r="YA261" s="2"/>
      <c r="YB261" s="2"/>
      <c r="YC261" s="2"/>
      <c r="YD261" s="2"/>
      <c r="YE261" s="2"/>
      <c r="YF261" s="2"/>
      <c r="YG261" s="2"/>
      <c r="YH261" s="2"/>
      <c r="YI261" s="2"/>
      <c r="YJ261" s="2"/>
      <c r="YK261" s="2"/>
      <c r="YL261" s="2"/>
      <c r="YM261" s="2"/>
      <c r="YN261" s="2"/>
      <c r="YO261" s="2"/>
      <c r="YP261" s="2"/>
      <c r="YQ261" s="2"/>
      <c r="YR261" s="2"/>
      <c r="YS261" s="2"/>
      <c r="YT261" s="2"/>
      <c r="YU261" s="2"/>
      <c r="YV261" s="2"/>
      <c r="YW261" s="2"/>
      <c r="YX261" s="2"/>
      <c r="YY261" s="2"/>
      <c r="YZ261" s="2"/>
      <c r="ZA261" s="2"/>
      <c r="ZB261" s="2"/>
      <c r="ZC261" s="2"/>
      <c r="ZD261" s="2"/>
      <c r="ZE261" s="2"/>
      <c r="ZF261" s="2"/>
      <c r="ZG261" s="2"/>
      <c r="ZH261" s="2"/>
      <c r="ZI261" s="2"/>
      <c r="ZJ261" s="2"/>
      <c r="ZK261" s="2"/>
      <c r="ZL261" s="2"/>
      <c r="ZM261" s="2"/>
      <c r="ZN261" s="2"/>
      <c r="ZO261" s="2"/>
      <c r="ZP261" s="2"/>
      <c r="ZQ261" s="2"/>
      <c r="ZR261" s="2"/>
      <c r="ZS261" s="2"/>
      <c r="ZT261" s="2"/>
      <c r="ZU261" s="2"/>
      <c r="ZV261" s="2"/>
      <c r="ZW261" s="2"/>
      <c r="ZX261" s="2"/>
      <c r="ZY261" s="2"/>
      <c r="ZZ261" s="2"/>
      <c r="AAA261" s="2"/>
      <c r="AAB261" s="2"/>
      <c r="AAC261" s="2"/>
      <c r="AAD261" s="2"/>
      <c r="AAE261" s="2"/>
      <c r="AAF261" s="2"/>
      <c r="AAG261" s="2"/>
      <c r="AAH261" s="2"/>
      <c r="AAI261" s="2"/>
      <c r="AAJ261" s="2"/>
      <c r="AAK261" s="2"/>
      <c r="AAL261" s="2"/>
      <c r="AAM261" s="2"/>
      <c r="AAN261" s="2"/>
      <c r="AAO261" s="2"/>
      <c r="AAP261" s="2"/>
      <c r="AAQ261" s="2"/>
      <c r="AAR261" s="2"/>
      <c r="AAS261" s="2"/>
      <c r="AAT261" s="2"/>
      <c r="AAU261" s="2"/>
      <c r="AAV261" s="2"/>
      <c r="AAW261" s="2"/>
      <c r="AAX261" s="2"/>
      <c r="AAY261" s="2"/>
      <c r="AAZ261" s="2"/>
      <c r="ABA261" s="2"/>
      <c r="ABB261" s="2"/>
      <c r="ABC261" s="2"/>
      <c r="ABD261" s="2"/>
      <c r="ABE261" s="2"/>
      <c r="ABF261" s="2"/>
      <c r="ABG261" s="2"/>
      <c r="ABH261" s="2"/>
      <c r="ABI261" s="2"/>
      <c r="ABJ261" s="2"/>
      <c r="ABK261" s="2"/>
      <c r="ABL261" s="2"/>
      <c r="ABM261" s="2"/>
      <c r="ABN261" s="2"/>
      <c r="ABO261" s="2"/>
      <c r="ABP261" s="2"/>
      <c r="ABQ261" s="2"/>
      <c r="ABR261" s="2"/>
      <c r="ABS261" s="2"/>
      <c r="ABT261" s="2"/>
      <c r="ABU261" s="2"/>
      <c r="ABV261" s="2"/>
      <c r="ABW261" s="2"/>
      <c r="ABX261" s="2"/>
      <c r="ABY261" s="2"/>
      <c r="ABZ261" s="2"/>
      <c r="ACA261" s="2"/>
      <c r="ACB261" s="2"/>
      <c r="ACC261" s="2"/>
      <c r="ACD261" s="2"/>
      <c r="ACE261" s="2"/>
      <c r="ACF261" s="2"/>
      <c r="ACG261" s="2"/>
      <c r="ACH261" s="2"/>
      <c r="ACI261" s="2"/>
      <c r="ACJ261" s="2"/>
      <c r="ACK261" s="2"/>
      <c r="ACL261" s="2"/>
      <c r="ACM261" s="2"/>
      <c r="ACN261" s="2"/>
      <c r="ACO261" s="2"/>
      <c r="ACP261" s="2"/>
      <c r="ACQ261" s="2"/>
      <c r="ACR261" s="2"/>
      <c r="ACS261" s="2"/>
      <c r="ACT261" s="2"/>
      <c r="ACU261" s="2"/>
      <c r="ACV261" s="2"/>
      <c r="ACW261" s="2"/>
      <c r="ACX261" s="2"/>
      <c r="ACY261" s="2"/>
      <c r="ACZ261" s="2"/>
      <c r="ADA261" s="2"/>
      <c r="ADB261" s="2"/>
      <c r="ADC261" s="2"/>
      <c r="ADD261" s="2"/>
      <c r="ADE261" s="2"/>
      <c r="ADF261" s="2"/>
      <c r="ADG261" s="2"/>
      <c r="ADH261" s="2"/>
      <c r="ADI261" s="2"/>
      <c r="ADJ261" s="2"/>
      <c r="ADK261" s="2"/>
      <c r="ADL261" s="2"/>
      <c r="ADM261" s="2"/>
      <c r="ADN261" s="2"/>
      <c r="ADO261" s="2"/>
      <c r="ADP261" s="2"/>
      <c r="ADQ261" s="2"/>
      <c r="ADR261" s="2"/>
      <c r="ADS261" s="2"/>
      <c r="ADT261" s="2"/>
      <c r="ADU261" s="2"/>
      <c r="ADV261" s="2"/>
      <c r="ADW261" s="2"/>
      <c r="ADX261" s="2"/>
      <c r="ADY261" s="2"/>
      <c r="ADZ261" s="2"/>
      <c r="AEA261" s="2"/>
      <c r="AEB261" s="2"/>
      <c r="AEC261" s="2"/>
      <c r="AED261" s="2"/>
      <c r="AEE261" s="2"/>
      <c r="AEF261" s="2"/>
      <c r="AEG261" s="2"/>
      <c r="AEH261" s="2"/>
      <c r="AEI261" s="2"/>
      <c r="AEJ261" s="2"/>
      <c r="AEK261" s="2"/>
      <c r="AEL261" s="2"/>
      <c r="AEM261" s="2"/>
      <c r="AEN261" s="2"/>
      <c r="AEO261" s="2"/>
      <c r="AEP261" s="2"/>
      <c r="AEQ261" s="2"/>
      <c r="AER261" s="2"/>
      <c r="AES261" s="2"/>
      <c r="AET261" s="2"/>
      <c r="AEU261" s="2"/>
      <c r="AEV261" s="2"/>
      <c r="AEW261" s="2"/>
      <c r="AEX261" s="2"/>
      <c r="AEY261" s="2"/>
      <c r="AEZ261" s="2"/>
      <c r="AFA261" s="2"/>
      <c r="AFB261" s="2"/>
      <c r="AFC261" s="2"/>
      <c r="AFD261" s="2"/>
      <c r="AFE261" s="2"/>
      <c r="AFF261" s="2"/>
      <c r="AFG261" s="2"/>
      <c r="AFH261" s="2"/>
      <c r="AFI261" s="2"/>
      <c r="AFJ261" s="2"/>
      <c r="AFK261" s="2"/>
      <c r="AFL261" s="2"/>
      <c r="AFM261" s="2"/>
      <c r="AFN261" s="2"/>
      <c r="AFO261" s="2"/>
      <c r="AFP261" s="2"/>
      <c r="AFQ261" s="2"/>
      <c r="AFR261" s="2"/>
      <c r="AFS261" s="2"/>
      <c r="AFT261" s="2"/>
      <c r="AFU261" s="2"/>
      <c r="AFV261" s="2"/>
      <c r="AFW261" s="2"/>
      <c r="AFX261" s="2"/>
      <c r="AFY261" s="2"/>
      <c r="AFZ261" s="2"/>
      <c r="AGA261" s="2"/>
      <c r="AGB261" s="2"/>
      <c r="AGC261" s="2"/>
      <c r="AGD261" s="2"/>
      <c r="AGE261" s="2"/>
      <c r="AGF261" s="2"/>
      <c r="AGG261" s="2"/>
      <c r="AGH261" s="2"/>
      <c r="AGI261" s="2"/>
      <c r="AGJ261" s="2"/>
      <c r="AGK261" s="2"/>
      <c r="AGL261" s="2"/>
      <c r="AGM261" s="2"/>
      <c r="AGN261" s="2"/>
      <c r="AGO261" s="2"/>
      <c r="AGP261" s="2"/>
      <c r="AGQ261" s="2"/>
      <c r="AGR261" s="2"/>
      <c r="AGS261" s="2"/>
      <c r="AGT261" s="2"/>
      <c r="AGU261" s="2"/>
      <c r="AGV261" s="2"/>
      <c r="AGW261" s="2"/>
      <c r="AGX261" s="2"/>
      <c r="AGY261" s="2"/>
      <c r="AGZ261" s="2"/>
      <c r="AHA261" s="2"/>
      <c r="AHB261" s="2"/>
      <c r="AHC261" s="2"/>
      <c r="AHD261" s="2"/>
      <c r="AHE261" s="2"/>
      <c r="AHF261" s="2"/>
      <c r="AHG261" s="2"/>
      <c r="AHH261" s="2"/>
      <c r="AHI261" s="2"/>
      <c r="AHJ261" s="2"/>
      <c r="AHK261" s="2"/>
      <c r="AHL261" s="2"/>
      <c r="AHM261" s="2"/>
      <c r="AHN261" s="2"/>
      <c r="AHO261" s="2"/>
      <c r="AHP261" s="2"/>
      <c r="AHQ261" s="2"/>
      <c r="AHR261" s="2"/>
      <c r="AHS261" s="2"/>
      <c r="AHT261" s="2"/>
      <c r="AHU261" s="2"/>
      <c r="AHV261" s="2"/>
      <c r="AHW261" s="2"/>
      <c r="AHX261" s="2"/>
      <c r="AHY261" s="2"/>
      <c r="AHZ261" s="2"/>
      <c r="AIA261" s="2"/>
      <c r="AIB261" s="2"/>
      <c r="AIC261" s="2"/>
      <c r="AID261" s="2"/>
      <c r="AIE261" s="2"/>
      <c r="AIF261" s="2"/>
      <c r="AIG261" s="2"/>
      <c r="AIH261" s="2"/>
      <c r="AII261" s="2"/>
      <c r="AIJ261" s="2"/>
      <c r="AIK261" s="2"/>
      <c r="AIL261" s="2"/>
      <c r="AIM261" s="2"/>
      <c r="AIN261" s="2"/>
      <c r="AIO261" s="2"/>
      <c r="AIP261" s="2"/>
      <c r="AIQ261" s="2"/>
      <c r="AIR261" s="2"/>
      <c r="AIS261" s="2"/>
      <c r="AIT261" s="2"/>
      <c r="AIU261" s="2"/>
      <c r="AIV261" s="2"/>
      <c r="AIW261" s="2"/>
      <c r="AIX261" s="2"/>
      <c r="AIY261" s="2"/>
      <c r="AIZ261" s="2"/>
      <c r="AJA261" s="2"/>
      <c r="AJB261" s="2"/>
      <c r="AJC261" s="2"/>
      <c r="AJD261" s="2"/>
      <c r="AJE261" s="2"/>
      <c r="AJF261" s="2"/>
      <c r="AJG261" s="2"/>
      <c r="AJH261" s="2"/>
      <c r="AJI261" s="2"/>
      <c r="AJJ261" s="2"/>
      <c r="AJK261" s="2"/>
      <c r="AJL261" s="2"/>
      <c r="AJM261" s="2"/>
      <c r="AJN261" s="2"/>
      <c r="AJO261" s="2"/>
      <c r="AJP261" s="2"/>
      <c r="AJQ261" s="2"/>
      <c r="AJR261" s="2"/>
      <c r="AJS261" s="2"/>
      <c r="AJT261" s="2"/>
      <c r="AJU261" s="2"/>
      <c r="AJV261" s="2"/>
      <c r="AJW261" s="2"/>
      <c r="AJX261" s="2"/>
      <c r="AJY261" s="2"/>
      <c r="AJZ261" s="2"/>
      <c r="AKA261" s="2"/>
      <c r="AKB261" s="2"/>
      <c r="AKC261" s="2"/>
      <c r="AKD261" s="2"/>
      <c r="AKE261" s="2"/>
      <c r="AKF261" s="2"/>
      <c r="AKG261" s="2"/>
      <c r="AKH261" s="2"/>
      <c r="AKI261" s="2"/>
      <c r="AKJ261" s="2"/>
      <c r="AKK261" s="2"/>
      <c r="AKL261" s="2"/>
      <c r="AKM261" s="2"/>
      <c r="AKN261" s="2"/>
      <c r="AKO261" s="2"/>
      <c r="AKP261" s="2"/>
      <c r="AKQ261" s="2"/>
      <c r="AKR261" s="2"/>
      <c r="AKS261" s="2"/>
      <c r="AKT261" s="2"/>
      <c r="AKU261" s="2"/>
      <c r="AKV261" s="2"/>
      <c r="AKW261" s="2"/>
      <c r="AKX261" s="2"/>
      <c r="AKY261" s="2"/>
      <c r="AKZ261" s="2"/>
      <c r="ALA261" s="2"/>
      <c r="ALB261" s="2"/>
      <c r="ALC261" s="2"/>
      <c r="ALD261" s="2"/>
      <c r="ALE261" s="2"/>
      <c r="ALF261" s="2"/>
      <c r="ALG261" s="2"/>
      <c r="ALH261" s="2"/>
      <c r="ALI261" s="2"/>
      <c r="ALJ261" s="2"/>
      <c r="ALK261" s="2"/>
      <c r="ALL261" s="2"/>
      <c r="ALM261" s="2"/>
      <c r="ALN261" s="2"/>
      <c r="ALO261" s="2"/>
      <c r="ALP261" s="2"/>
      <c r="ALQ261" s="2"/>
      <c r="ALR261"/>
      <c r="ALS261"/>
      <c r="ALT261"/>
      <c r="ALU261"/>
      <c r="ALV261"/>
      <c r="ALW261"/>
      <c r="ALX261"/>
      <c r="ALY261"/>
      <c r="ALZ261"/>
    </row>
    <row r="262" spans="1:1014" s="6" customFormat="1">
      <c r="A262" s="33">
        <v>259</v>
      </c>
      <c r="B262" s="19" t="s">
        <v>350</v>
      </c>
      <c r="C262" s="20" t="s">
        <v>358</v>
      </c>
      <c r="D262" s="2">
        <v>3</v>
      </c>
      <c r="E262" s="2">
        <v>2</v>
      </c>
      <c r="F262" s="2"/>
      <c r="G262" s="2"/>
      <c r="H262" s="2"/>
      <c r="I262" s="2">
        <f t="shared" si="8"/>
        <v>5</v>
      </c>
      <c r="J262" s="2"/>
      <c r="K262" s="4">
        <v>11290</v>
      </c>
      <c r="L262" s="5">
        <f t="shared" si="9"/>
        <v>2258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  <c r="OW262" s="2"/>
      <c r="OX262" s="2"/>
      <c r="OY262" s="2"/>
      <c r="OZ262" s="2"/>
      <c r="PA262" s="2"/>
      <c r="PB262" s="2"/>
      <c r="PC262" s="2"/>
      <c r="PD262" s="2"/>
      <c r="PE262" s="2"/>
      <c r="PF262" s="2"/>
      <c r="PG262" s="2"/>
      <c r="PH262" s="2"/>
      <c r="PI262" s="2"/>
      <c r="PJ262" s="2"/>
      <c r="PK262" s="2"/>
      <c r="PL262" s="2"/>
      <c r="PM262" s="2"/>
      <c r="PN262" s="2"/>
      <c r="PO262" s="2"/>
      <c r="PP262" s="2"/>
      <c r="PQ262" s="2"/>
      <c r="PR262" s="2"/>
      <c r="PS262" s="2"/>
      <c r="PT262" s="2"/>
      <c r="PU262" s="2"/>
      <c r="PV262" s="2"/>
      <c r="PW262" s="2"/>
      <c r="PX262" s="2"/>
      <c r="PY262" s="2"/>
      <c r="PZ262" s="2"/>
      <c r="QA262" s="2"/>
      <c r="QB262" s="2"/>
      <c r="QC262" s="2"/>
      <c r="QD262" s="2"/>
      <c r="QE262" s="2"/>
      <c r="QF262" s="2"/>
      <c r="QG262" s="2"/>
      <c r="QH262" s="2"/>
      <c r="QI262" s="2"/>
      <c r="QJ262" s="2"/>
      <c r="QK262" s="2"/>
      <c r="QL262" s="2"/>
      <c r="QM262" s="2"/>
      <c r="QN262" s="2"/>
      <c r="QO262" s="2"/>
      <c r="QP262" s="2"/>
      <c r="QQ262" s="2"/>
      <c r="QR262" s="2"/>
      <c r="QS262" s="2"/>
      <c r="QT262" s="2"/>
      <c r="QU262" s="2"/>
      <c r="QV262" s="2"/>
      <c r="QW262" s="2"/>
      <c r="QX262" s="2"/>
      <c r="QY262" s="2"/>
      <c r="QZ262" s="2"/>
      <c r="RA262" s="2"/>
      <c r="RB262" s="2"/>
      <c r="RC262" s="2"/>
      <c r="RD262" s="2"/>
      <c r="RE262" s="2"/>
      <c r="RF262" s="2"/>
      <c r="RG262" s="2"/>
      <c r="RH262" s="2"/>
      <c r="RI262" s="2"/>
      <c r="RJ262" s="2"/>
      <c r="RK262" s="2"/>
      <c r="RL262" s="2"/>
      <c r="RM262" s="2"/>
      <c r="RN262" s="2"/>
      <c r="RO262" s="2"/>
      <c r="RP262" s="2"/>
      <c r="RQ262" s="2"/>
      <c r="RR262" s="2"/>
      <c r="RS262" s="2"/>
      <c r="RT262" s="2"/>
      <c r="RU262" s="2"/>
      <c r="RV262" s="2"/>
      <c r="RW262" s="2"/>
      <c r="RX262" s="2"/>
      <c r="RY262" s="2"/>
      <c r="RZ262" s="2"/>
      <c r="SA262" s="2"/>
      <c r="SB262" s="2"/>
      <c r="SC262" s="2"/>
      <c r="SD262" s="2"/>
      <c r="SE262" s="2"/>
      <c r="SF262" s="2"/>
      <c r="SG262" s="2"/>
      <c r="SH262" s="2"/>
      <c r="SI262" s="2"/>
      <c r="SJ262" s="2"/>
      <c r="SK262" s="2"/>
      <c r="SL262" s="2"/>
      <c r="SM262" s="2"/>
      <c r="SN262" s="2"/>
      <c r="SO262" s="2"/>
      <c r="SP262" s="2"/>
      <c r="SQ262" s="2"/>
      <c r="SR262" s="2"/>
      <c r="SS262" s="2"/>
      <c r="ST262" s="2"/>
      <c r="SU262" s="2"/>
      <c r="SV262" s="2"/>
      <c r="SW262" s="2"/>
      <c r="SX262" s="2"/>
      <c r="SY262" s="2"/>
      <c r="SZ262" s="2"/>
      <c r="TA262" s="2"/>
      <c r="TB262" s="2"/>
      <c r="TC262" s="2"/>
      <c r="TD262" s="2"/>
      <c r="TE262" s="2"/>
      <c r="TF262" s="2"/>
      <c r="TG262" s="2"/>
      <c r="TH262" s="2"/>
      <c r="TI262" s="2"/>
      <c r="TJ262" s="2"/>
      <c r="TK262" s="2"/>
      <c r="TL262" s="2"/>
      <c r="TM262" s="2"/>
      <c r="TN262" s="2"/>
      <c r="TO262" s="2"/>
      <c r="TP262" s="2"/>
      <c r="TQ262" s="2"/>
      <c r="TR262" s="2"/>
      <c r="TS262" s="2"/>
      <c r="TT262" s="2"/>
      <c r="TU262" s="2"/>
      <c r="TV262" s="2"/>
      <c r="TW262" s="2"/>
      <c r="TX262" s="2"/>
      <c r="TY262" s="2"/>
      <c r="TZ262" s="2"/>
      <c r="UA262" s="2"/>
      <c r="UB262" s="2"/>
      <c r="UC262" s="2"/>
      <c r="UD262" s="2"/>
      <c r="UE262" s="2"/>
      <c r="UF262" s="2"/>
      <c r="UG262" s="2"/>
      <c r="UH262" s="2"/>
      <c r="UI262" s="2"/>
      <c r="UJ262" s="2"/>
      <c r="UK262" s="2"/>
      <c r="UL262" s="2"/>
      <c r="UM262" s="2"/>
      <c r="UN262" s="2"/>
      <c r="UO262" s="2"/>
      <c r="UP262" s="2"/>
      <c r="UQ262" s="2"/>
      <c r="UR262" s="2"/>
      <c r="US262" s="2"/>
      <c r="UT262" s="2"/>
      <c r="UU262" s="2"/>
      <c r="UV262" s="2"/>
      <c r="UW262" s="2"/>
      <c r="UX262" s="2"/>
      <c r="UY262" s="2"/>
      <c r="UZ262" s="2"/>
      <c r="VA262" s="2"/>
      <c r="VB262" s="2"/>
      <c r="VC262" s="2"/>
      <c r="VD262" s="2"/>
      <c r="VE262" s="2"/>
      <c r="VF262" s="2"/>
      <c r="VG262" s="2"/>
      <c r="VH262" s="2"/>
      <c r="VI262" s="2"/>
      <c r="VJ262" s="2"/>
      <c r="VK262" s="2"/>
      <c r="VL262" s="2"/>
      <c r="VM262" s="2"/>
      <c r="VN262" s="2"/>
      <c r="VO262" s="2"/>
      <c r="VP262" s="2"/>
      <c r="VQ262" s="2"/>
      <c r="VR262" s="2"/>
      <c r="VS262" s="2"/>
      <c r="VT262" s="2"/>
      <c r="VU262" s="2"/>
      <c r="VV262" s="2"/>
      <c r="VW262" s="2"/>
      <c r="VX262" s="2"/>
      <c r="VY262" s="2"/>
      <c r="VZ262" s="2"/>
      <c r="WA262" s="2"/>
      <c r="WB262" s="2"/>
      <c r="WC262" s="2"/>
      <c r="WD262" s="2"/>
      <c r="WE262" s="2"/>
      <c r="WF262" s="2"/>
      <c r="WG262" s="2"/>
      <c r="WH262" s="2"/>
      <c r="WI262" s="2"/>
      <c r="WJ262" s="2"/>
      <c r="WK262" s="2"/>
      <c r="WL262" s="2"/>
      <c r="WM262" s="2"/>
      <c r="WN262" s="2"/>
      <c r="WO262" s="2"/>
      <c r="WP262" s="2"/>
      <c r="WQ262" s="2"/>
      <c r="WR262" s="2"/>
      <c r="WS262" s="2"/>
      <c r="WT262" s="2"/>
      <c r="WU262" s="2"/>
      <c r="WV262" s="2"/>
      <c r="WW262" s="2"/>
      <c r="WX262" s="2"/>
      <c r="WY262" s="2"/>
      <c r="WZ262" s="2"/>
      <c r="XA262" s="2"/>
      <c r="XB262" s="2"/>
      <c r="XC262" s="2"/>
      <c r="XD262" s="2"/>
      <c r="XE262" s="2"/>
      <c r="XF262" s="2"/>
      <c r="XG262" s="2"/>
      <c r="XH262" s="2"/>
      <c r="XI262" s="2"/>
      <c r="XJ262" s="2"/>
      <c r="XK262" s="2"/>
      <c r="XL262" s="2"/>
      <c r="XM262" s="2"/>
      <c r="XN262" s="2"/>
      <c r="XO262" s="2"/>
      <c r="XP262" s="2"/>
      <c r="XQ262" s="2"/>
      <c r="XR262" s="2"/>
      <c r="XS262" s="2"/>
      <c r="XT262" s="2"/>
      <c r="XU262" s="2"/>
      <c r="XV262" s="2"/>
      <c r="XW262" s="2"/>
      <c r="XX262" s="2"/>
      <c r="XY262" s="2"/>
      <c r="XZ262" s="2"/>
      <c r="YA262" s="2"/>
      <c r="YB262" s="2"/>
      <c r="YC262" s="2"/>
      <c r="YD262" s="2"/>
      <c r="YE262" s="2"/>
      <c r="YF262" s="2"/>
      <c r="YG262" s="2"/>
      <c r="YH262" s="2"/>
      <c r="YI262" s="2"/>
      <c r="YJ262" s="2"/>
      <c r="YK262" s="2"/>
      <c r="YL262" s="2"/>
      <c r="YM262" s="2"/>
      <c r="YN262" s="2"/>
      <c r="YO262" s="2"/>
      <c r="YP262" s="2"/>
      <c r="YQ262" s="2"/>
      <c r="YR262" s="2"/>
      <c r="YS262" s="2"/>
      <c r="YT262" s="2"/>
      <c r="YU262" s="2"/>
      <c r="YV262" s="2"/>
      <c r="YW262" s="2"/>
      <c r="YX262" s="2"/>
      <c r="YY262" s="2"/>
      <c r="YZ262" s="2"/>
      <c r="ZA262" s="2"/>
      <c r="ZB262" s="2"/>
      <c r="ZC262" s="2"/>
      <c r="ZD262" s="2"/>
      <c r="ZE262" s="2"/>
      <c r="ZF262" s="2"/>
      <c r="ZG262" s="2"/>
      <c r="ZH262" s="2"/>
      <c r="ZI262" s="2"/>
      <c r="ZJ262" s="2"/>
      <c r="ZK262" s="2"/>
      <c r="ZL262" s="2"/>
      <c r="ZM262" s="2"/>
      <c r="ZN262" s="2"/>
      <c r="ZO262" s="2"/>
      <c r="ZP262" s="2"/>
      <c r="ZQ262" s="2"/>
      <c r="ZR262" s="2"/>
      <c r="ZS262" s="2"/>
      <c r="ZT262" s="2"/>
      <c r="ZU262" s="2"/>
      <c r="ZV262" s="2"/>
      <c r="ZW262" s="2"/>
      <c r="ZX262" s="2"/>
      <c r="ZY262" s="2"/>
      <c r="ZZ262" s="2"/>
      <c r="AAA262" s="2"/>
      <c r="AAB262" s="2"/>
      <c r="AAC262" s="2"/>
      <c r="AAD262" s="2"/>
      <c r="AAE262" s="2"/>
      <c r="AAF262" s="2"/>
      <c r="AAG262" s="2"/>
      <c r="AAH262" s="2"/>
      <c r="AAI262" s="2"/>
      <c r="AAJ262" s="2"/>
      <c r="AAK262" s="2"/>
      <c r="AAL262" s="2"/>
      <c r="AAM262" s="2"/>
      <c r="AAN262" s="2"/>
      <c r="AAO262" s="2"/>
      <c r="AAP262" s="2"/>
      <c r="AAQ262" s="2"/>
      <c r="AAR262" s="2"/>
      <c r="AAS262" s="2"/>
      <c r="AAT262" s="2"/>
      <c r="AAU262" s="2"/>
      <c r="AAV262" s="2"/>
      <c r="AAW262" s="2"/>
      <c r="AAX262" s="2"/>
      <c r="AAY262" s="2"/>
      <c r="AAZ262" s="2"/>
      <c r="ABA262" s="2"/>
      <c r="ABB262" s="2"/>
      <c r="ABC262" s="2"/>
      <c r="ABD262" s="2"/>
      <c r="ABE262" s="2"/>
      <c r="ABF262" s="2"/>
      <c r="ABG262" s="2"/>
      <c r="ABH262" s="2"/>
      <c r="ABI262" s="2"/>
      <c r="ABJ262" s="2"/>
      <c r="ABK262" s="2"/>
      <c r="ABL262" s="2"/>
      <c r="ABM262" s="2"/>
      <c r="ABN262" s="2"/>
      <c r="ABO262" s="2"/>
      <c r="ABP262" s="2"/>
      <c r="ABQ262" s="2"/>
      <c r="ABR262" s="2"/>
      <c r="ABS262" s="2"/>
      <c r="ABT262" s="2"/>
      <c r="ABU262" s="2"/>
      <c r="ABV262" s="2"/>
      <c r="ABW262" s="2"/>
      <c r="ABX262" s="2"/>
      <c r="ABY262" s="2"/>
      <c r="ABZ262" s="2"/>
      <c r="ACA262" s="2"/>
      <c r="ACB262" s="2"/>
      <c r="ACC262" s="2"/>
      <c r="ACD262" s="2"/>
      <c r="ACE262" s="2"/>
      <c r="ACF262" s="2"/>
      <c r="ACG262" s="2"/>
      <c r="ACH262" s="2"/>
      <c r="ACI262" s="2"/>
      <c r="ACJ262" s="2"/>
      <c r="ACK262" s="2"/>
      <c r="ACL262" s="2"/>
      <c r="ACM262" s="2"/>
      <c r="ACN262" s="2"/>
      <c r="ACO262" s="2"/>
      <c r="ACP262" s="2"/>
      <c r="ACQ262" s="2"/>
      <c r="ACR262" s="2"/>
      <c r="ACS262" s="2"/>
      <c r="ACT262" s="2"/>
      <c r="ACU262" s="2"/>
      <c r="ACV262" s="2"/>
      <c r="ACW262" s="2"/>
      <c r="ACX262" s="2"/>
      <c r="ACY262" s="2"/>
      <c r="ACZ262" s="2"/>
      <c r="ADA262" s="2"/>
      <c r="ADB262" s="2"/>
      <c r="ADC262" s="2"/>
      <c r="ADD262" s="2"/>
      <c r="ADE262" s="2"/>
      <c r="ADF262" s="2"/>
      <c r="ADG262" s="2"/>
      <c r="ADH262" s="2"/>
      <c r="ADI262" s="2"/>
      <c r="ADJ262" s="2"/>
      <c r="ADK262" s="2"/>
      <c r="ADL262" s="2"/>
      <c r="ADM262" s="2"/>
      <c r="ADN262" s="2"/>
      <c r="ADO262" s="2"/>
      <c r="ADP262" s="2"/>
      <c r="ADQ262" s="2"/>
      <c r="ADR262" s="2"/>
      <c r="ADS262" s="2"/>
      <c r="ADT262" s="2"/>
      <c r="ADU262" s="2"/>
      <c r="ADV262" s="2"/>
      <c r="ADW262" s="2"/>
      <c r="ADX262" s="2"/>
      <c r="ADY262" s="2"/>
      <c r="ADZ262" s="2"/>
      <c r="AEA262" s="2"/>
      <c r="AEB262" s="2"/>
      <c r="AEC262" s="2"/>
      <c r="AED262" s="2"/>
      <c r="AEE262" s="2"/>
      <c r="AEF262" s="2"/>
      <c r="AEG262" s="2"/>
      <c r="AEH262" s="2"/>
      <c r="AEI262" s="2"/>
      <c r="AEJ262" s="2"/>
      <c r="AEK262" s="2"/>
      <c r="AEL262" s="2"/>
      <c r="AEM262" s="2"/>
      <c r="AEN262" s="2"/>
      <c r="AEO262" s="2"/>
      <c r="AEP262" s="2"/>
      <c r="AEQ262" s="2"/>
      <c r="AER262" s="2"/>
      <c r="AES262" s="2"/>
      <c r="AET262" s="2"/>
      <c r="AEU262" s="2"/>
      <c r="AEV262" s="2"/>
      <c r="AEW262" s="2"/>
      <c r="AEX262" s="2"/>
      <c r="AEY262" s="2"/>
      <c r="AEZ262" s="2"/>
      <c r="AFA262" s="2"/>
      <c r="AFB262" s="2"/>
      <c r="AFC262" s="2"/>
      <c r="AFD262" s="2"/>
      <c r="AFE262" s="2"/>
      <c r="AFF262" s="2"/>
      <c r="AFG262" s="2"/>
      <c r="AFH262" s="2"/>
      <c r="AFI262" s="2"/>
      <c r="AFJ262" s="2"/>
      <c r="AFK262" s="2"/>
      <c r="AFL262" s="2"/>
      <c r="AFM262" s="2"/>
      <c r="AFN262" s="2"/>
      <c r="AFO262" s="2"/>
      <c r="AFP262" s="2"/>
      <c r="AFQ262" s="2"/>
      <c r="AFR262" s="2"/>
      <c r="AFS262" s="2"/>
      <c r="AFT262" s="2"/>
      <c r="AFU262" s="2"/>
      <c r="AFV262" s="2"/>
      <c r="AFW262" s="2"/>
      <c r="AFX262" s="2"/>
      <c r="AFY262" s="2"/>
      <c r="AFZ262" s="2"/>
      <c r="AGA262" s="2"/>
      <c r="AGB262" s="2"/>
      <c r="AGC262" s="2"/>
      <c r="AGD262" s="2"/>
      <c r="AGE262" s="2"/>
      <c r="AGF262" s="2"/>
      <c r="AGG262" s="2"/>
      <c r="AGH262" s="2"/>
      <c r="AGI262" s="2"/>
      <c r="AGJ262" s="2"/>
      <c r="AGK262" s="2"/>
      <c r="AGL262" s="2"/>
      <c r="AGM262" s="2"/>
      <c r="AGN262" s="2"/>
      <c r="AGO262" s="2"/>
      <c r="AGP262" s="2"/>
      <c r="AGQ262" s="2"/>
      <c r="AGR262" s="2"/>
      <c r="AGS262" s="2"/>
      <c r="AGT262" s="2"/>
      <c r="AGU262" s="2"/>
      <c r="AGV262" s="2"/>
      <c r="AGW262" s="2"/>
      <c r="AGX262" s="2"/>
      <c r="AGY262" s="2"/>
      <c r="AGZ262" s="2"/>
      <c r="AHA262" s="2"/>
      <c r="AHB262" s="2"/>
      <c r="AHC262" s="2"/>
      <c r="AHD262" s="2"/>
      <c r="AHE262" s="2"/>
      <c r="AHF262" s="2"/>
      <c r="AHG262" s="2"/>
      <c r="AHH262" s="2"/>
      <c r="AHI262" s="2"/>
      <c r="AHJ262" s="2"/>
      <c r="AHK262" s="2"/>
      <c r="AHL262" s="2"/>
      <c r="AHM262" s="2"/>
      <c r="AHN262" s="2"/>
      <c r="AHO262" s="2"/>
      <c r="AHP262" s="2"/>
      <c r="AHQ262" s="2"/>
      <c r="AHR262" s="2"/>
      <c r="AHS262" s="2"/>
      <c r="AHT262" s="2"/>
      <c r="AHU262" s="2"/>
      <c r="AHV262" s="2"/>
      <c r="AHW262" s="2"/>
      <c r="AHX262" s="2"/>
      <c r="AHY262" s="2"/>
      <c r="AHZ262" s="2"/>
      <c r="AIA262" s="2"/>
      <c r="AIB262" s="2"/>
      <c r="AIC262" s="2"/>
      <c r="AID262" s="2"/>
      <c r="AIE262" s="2"/>
      <c r="AIF262" s="2"/>
      <c r="AIG262" s="2"/>
      <c r="AIH262" s="2"/>
      <c r="AII262" s="2"/>
      <c r="AIJ262" s="2"/>
      <c r="AIK262" s="2"/>
      <c r="AIL262" s="2"/>
      <c r="AIM262" s="2"/>
      <c r="AIN262" s="2"/>
      <c r="AIO262" s="2"/>
      <c r="AIP262" s="2"/>
      <c r="AIQ262" s="2"/>
      <c r="AIR262" s="2"/>
      <c r="AIS262" s="2"/>
      <c r="AIT262" s="2"/>
      <c r="AIU262" s="2"/>
      <c r="AIV262" s="2"/>
      <c r="AIW262" s="2"/>
      <c r="AIX262" s="2"/>
      <c r="AIY262" s="2"/>
      <c r="AIZ262" s="2"/>
      <c r="AJA262" s="2"/>
      <c r="AJB262" s="2"/>
      <c r="AJC262" s="2"/>
      <c r="AJD262" s="2"/>
      <c r="AJE262" s="2"/>
      <c r="AJF262" s="2"/>
      <c r="AJG262" s="2"/>
      <c r="AJH262" s="2"/>
      <c r="AJI262" s="2"/>
      <c r="AJJ262" s="2"/>
      <c r="AJK262" s="2"/>
      <c r="AJL262" s="2"/>
      <c r="AJM262" s="2"/>
      <c r="AJN262" s="2"/>
      <c r="AJO262" s="2"/>
      <c r="AJP262" s="2"/>
      <c r="AJQ262" s="2"/>
      <c r="AJR262" s="2"/>
      <c r="AJS262" s="2"/>
      <c r="AJT262" s="2"/>
      <c r="AJU262" s="2"/>
      <c r="AJV262" s="2"/>
      <c r="AJW262" s="2"/>
      <c r="AJX262" s="2"/>
      <c r="AJY262" s="2"/>
      <c r="AJZ262" s="2"/>
      <c r="AKA262" s="2"/>
      <c r="AKB262" s="2"/>
      <c r="AKC262" s="2"/>
      <c r="AKD262" s="2"/>
      <c r="AKE262" s="2"/>
      <c r="AKF262" s="2"/>
      <c r="AKG262" s="2"/>
      <c r="AKH262" s="2"/>
      <c r="AKI262" s="2"/>
      <c r="AKJ262" s="2"/>
      <c r="AKK262" s="2"/>
      <c r="AKL262" s="2"/>
      <c r="AKM262" s="2"/>
      <c r="AKN262" s="2"/>
      <c r="AKO262" s="2"/>
      <c r="AKP262" s="2"/>
      <c r="AKQ262" s="2"/>
      <c r="AKR262" s="2"/>
      <c r="AKS262" s="2"/>
      <c r="AKT262" s="2"/>
      <c r="AKU262" s="2"/>
      <c r="AKV262" s="2"/>
      <c r="AKW262" s="2"/>
      <c r="AKX262" s="2"/>
      <c r="AKY262" s="2"/>
      <c r="AKZ262" s="2"/>
      <c r="ALA262" s="2"/>
      <c r="ALB262" s="2"/>
      <c r="ALC262" s="2"/>
      <c r="ALD262" s="2"/>
      <c r="ALE262" s="2"/>
      <c r="ALF262" s="2"/>
      <c r="ALG262" s="2"/>
      <c r="ALH262" s="2"/>
      <c r="ALI262" s="2"/>
      <c r="ALJ262" s="2"/>
      <c r="ALK262" s="2"/>
      <c r="ALL262" s="2"/>
      <c r="ALM262" s="2"/>
      <c r="ALN262" s="2"/>
      <c r="ALO262" s="2"/>
      <c r="ALP262" s="2"/>
      <c r="ALQ262" s="2"/>
      <c r="ALR262"/>
      <c r="ALS262"/>
      <c r="ALT262"/>
      <c r="ALU262"/>
      <c r="ALV262"/>
      <c r="ALW262"/>
      <c r="ALX262"/>
      <c r="ALY262"/>
      <c r="ALZ262"/>
    </row>
    <row r="263" spans="1:1014" s="6" customFormat="1">
      <c r="A263" s="33">
        <v>260</v>
      </c>
      <c r="B263" s="19" t="s">
        <v>206</v>
      </c>
      <c r="C263" s="20" t="s">
        <v>207</v>
      </c>
      <c r="D263" s="2">
        <v>2</v>
      </c>
      <c r="E263" s="2">
        <v>1</v>
      </c>
      <c r="F263" s="2"/>
      <c r="G263" s="2">
        <v>2</v>
      </c>
      <c r="H263" s="2"/>
      <c r="I263" s="2">
        <f t="shared" si="8"/>
        <v>5</v>
      </c>
      <c r="J263" s="2"/>
      <c r="K263" s="4">
        <v>11155</v>
      </c>
      <c r="L263" s="5">
        <f t="shared" si="9"/>
        <v>2231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2"/>
      <c r="XQ263" s="2"/>
      <c r="XR263" s="2"/>
      <c r="XS263" s="2"/>
      <c r="XT263" s="2"/>
      <c r="XU263" s="2"/>
      <c r="XV263" s="2"/>
      <c r="XW263" s="2"/>
      <c r="XX263" s="2"/>
      <c r="XY263" s="2"/>
      <c r="XZ263" s="2"/>
      <c r="YA263" s="2"/>
      <c r="YB263" s="2"/>
      <c r="YC263" s="2"/>
      <c r="YD263" s="2"/>
      <c r="YE263" s="2"/>
      <c r="YF263" s="2"/>
      <c r="YG263" s="2"/>
      <c r="YH263" s="2"/>
      <c r="YI263" s="2"/>
      <c r="YJ263" s="2"/>
      <c r="YK263" s="2"/>
      <c r="YL263" s="2"/>
      <c r="YM263" s="2"/>
      <c r="YN263" s="2"/>
      <c r="YO263" s="2"/>
      <c r="YP263" s="2"/>
      <c r="YQ263" s="2"/>
      <c r="YR263" s="2"/>
      <c r="YS263" s="2"/>
      <c r="YT263" s="2"/>
      <c r="YU263" s="2"/>
      <c r="YV263" s="2"/>
      <c r="YW263" s="2"/>
      <c r="YX263" s="2"/>
      <c r="YY263" s="2"/>
      <c r="YZ263" s="2"/>
      <c r="ZA263" s="2"/>
      <c r="ZB263" s="2"/>
      <c r="ZC263" s="2"/>
      <c r="ZD263" s="2"/>
      <c r="ZE263" s="2"/>
      <c r="ZF263" s="2"/>
      <c r="ZG263" s="2"/>
      <c r="ZH263" s="2"/>
      <c r="ZI263" s="2"/>
      <c r="ZJ263" s="2"/>
      <c r="ZK263" s="2"/>
      <c r="ZL263" s="2"/>
      <c r="ZM263" s="2"/>
      <c r="ZN263" s="2"/>
      <c r="ZO263" s="2"/>
      <c r="ZP263" s="2"/>
      <c r="ZQ263" s="2"/>
      <c r="ZR263" s="2"/>
      <c r="ZS263" s="2"/>
      <c r="ZT263" s="2"/>
      <c r="ZU263" s="2"/>
      <c r="ZV263" s="2"/>
      <c r="ZW263" s="2"/>
      <c r="ZX263" s="2"/>
      <c r="ZY263" s="2"/>
      <c r="ZZ263" s="2"/>
      <c r="AAA263" s="2"/>
      <c r="AAB263" s="2"/>
      <c r="AAC263" s="2"/>
      <c r="AAD263" s="2"/>
      <c r="AAE263" s="2"/>
      <c r="AAF263" s="2"/>
      <c r="AAG263" s="2"/>
      <c r="AAH263" s="2"/>
      <c r="AAI263" s="2"/>
      <c r="AAJ263" s="2"/>
      <c r="AAK263" s="2"/>
      <c r="AAL263" s="2"/>
      <c r="AAM263" s="2"/>
      <c r="AAN263" s="2"/>
      <c r="AAO263" s="2"/>
      <c r="AAP263" s="2"/>
      <c r="AAQ263" s="2"/>
      <c r="AAR263" s="2"/>
      <c r="AAS263" s="2"/>
      <c r="AAT263" s="2"/>
      <c r="AAU263" s="2"/>
      <c r="AAV263" s="2"/>
      <c r="AAW263" s="2"/>
      <c r="AAX263" s="2"/>
      <c r="AAY263" s="2"/>
      <c r="AAZ263" s="2"/>
      <c r="ABA263" s="2"/>
      <c r="ABB263" s="2"/>
      <c r="ABC263" s="2"/>
      <c r="ABD263" s="2"/>
      <c r="ABE263" s="2"/>
      <c r="ABF263" s="2"/>
      <c r="ABG263" s="2"/>
      <c r="ABH263" s="2"/>
      <c r="ABI263" s="2"/>
      <c r="ABJ263" s="2"/>
      <c r="ABK263" s="2"/>
      <c r="ABL263" s="2"/>
      <c r="ABM263" s="2"/>
      <c r="ABN263" s="2"/>
      <c r="ABO263" s="2"/>
      <c r="ABP263" s="2"/>
      <c r="ABQ263" s="2"/>
      <c r="ABR263" s="2"/>
      <c r="ABS263" s="2"/>
      <c r="ABT263" s="2"/>
      <c r="ABU263" s="2"/>
      <c r="ABV263" s="2"/>
      <c r="ABW263" s="2"/>
      <c r="ABX263" s="2"/>
      <c r="ABY263" s="2"/>
      <c r="ABZ263" s="2"/>
      <c r="ACA263" s="2"/>
      <c r="ACB263" s="2"/>
      <c r="ACC263" s="2"/>
      <c r="ACD263" s="2"/>
      <c r="ACE263" s="2"/>
      <c r="ACF263" s="2"/>
      <c r="ACG263" s="2"/>
      <c r="ACH263" s="2"/>
      <c r="ACI263" s="2"/>
      <c r="ACJ263" s="2"/>
      <c r="ACK263" s="2"/>
      <c r="ACL263" s="2"/>
      <c r="ACM263" s="2"/>
      <c r="ACN263" s="2"/>
      <c r="ACO263" s="2"/>
      <c r="ACP263" s="2"/>
      <c r="ACQ263" s="2"/>
      <c r="ACR263" s="2"/>
      <c r="ACS263" s="2"/>
      <c r="ACT263" s="2"/>
      <c r="ACU263" s="2"/>
      <c r="ACV263" s="2"/>
      <c r="ACW263" s="2"/>
      <c r="ACX263" s="2"/>
      <c r="ACY263" s="2"/>
      <c r="ACZ263" s="2"/>
      <c r="ADA263" s="2"/>
      <c r="ADB263" s="2"/>
      <c r="ADC263" s="2"/>
      <c r="ADD263" s="2"/>
      <c r="ADE263" s="2"/>
      <c r="ADF263" s="2"/>
      <c r="ADG263" s="2"/>
      <c r="ADH263" s="2"/>
      <c r="ADI263" s="2"/>
      <c r="ADJ263" s="2"/>
      <c r="ADK263" s="2"/>
      <c r="ADL263" s="2"/>
      <c r="ADM263" s="2"/>
      <c r="ADN263" s="2"/>
      <c r="ADO263" s="2"/>
      <c r="ADP263" s="2"/>
      <c r="ADQ263" s="2"/>
      <c r="ADR263" s="2"/>
      <c r="ADS263" s="2"/>
      <c r="ADT263" s="2"/>
      <c r="ADU263" s="2"/>
      <c r="ADV263" s="2"/>
      <c r="ADW263" s="2"/>
      <c r="ADX263" s="2"/>
      <c r="ADY263" s="2"/>
      <c r="ADZ263" s="2"/>
      <c r="AEA263" s="2"/>
      <c r="AEB263" s="2"/>
      <c r="AEC263" s="2"/>
      <c r="AED263" s="2"/>
      <c r="AEE263" s="2"/>
      <c r="AEF263" s="2"/>
      <c r="AEG263" s="2"/>
      <c r="AEH263" s="2"/>
      <c r="AEI263" s="2"/>
      <c r="AEJ263" s="2"/>
      <c r="AEK263" s="2"/>
      <c r="AEL263" s="2"/>
      <c r="AEM263" s="2"/>
      <c r="AEN263" s="2"/>
      <c r="AEO263" s="2"/>
      <c r="AEP263" s="2"/>
      <c r="AEQ263" s="2"/>
      <c r="AER263" s="2"/>
      <c r="AES263" s="2"/>
      <c r="AET263" s="2"/>
      <c r="AEU263" s="2"/>
      <c r="AEV263" s="2"/>
      <c r="AEW263" s="2"/>
      <c r="AEX263" s="2"/>
      <c r="AEY263" s="2"/>
      <c r="AEZ263" s="2"/>
      <c r="AFA263" s="2"/>
      <c r="AFB263" s="2"/>
      <c r="AFC263" s="2"/>
      <c r="AFD263" s="2"/>
      <c r="AFE263" s="2"/>
      <c r="AFF263" s="2"/>
      <c r="AFG263" s="2"/>
      <c r="AFH263" s="2"/>
      <c r="AFI263" s="2"/>
      <c r="AFJ263" s="2"/>
      <c r="AFK263" s="2"/>
      <c r="AFL263" s="2"/>
      <c r="AFM263" s="2"/>
      <c r="AFN263" s="2"/>
      <c r="AFO263" s="2"/>
      <c r="AFP263" s="2"/>
      <c r="AFQ263" s="2"/>
      <c r="AFR263" s="2"/>
      <c r="AFS263" s="2"/>
      <c r="AFT263" s="2"/>
      <c r="AFU263" s="2"/>
      <c r="AFV263" s="2"/>
      <c r="AFW263" s="2"/>
      <c r="AFX263" s="2"/>
      <c r="AFY263" s="2"/>
      <c r="AFZ263" s="2"/>
      <c r="AGA263" s="2"/>
      <c r="AGB263" s="2"/>
      <c r="AGC263" s="2"/>
      <c r="AGD263" s="2"/>
      <c r="AGE263" s="2"/>
      <c r="AGF263" s="2"/>
      <c r="AGG263" s="2"/>
      <c r="AGH263" s="2"/>
      <c r="AGI263" s="2"/>
      <c r="AGJ263" s="2"/>
      <c r="AGK263" s="2"/>
      <c r="AGL263" s="2"/>
      <c r="AGM263" s="2"/>
      <c r="AGN263" s="2"/>
      <c r="AGO263" s="2"/>
      <c r="AGP263" s="2"/>
      <c r="AGQ263" s="2"/>
      <c r="AGR263" s="2"/>
      <c r="AGS263" s="2"/>
      <c r="AGT263" s="2"/>
      <c r="AGU263" s="2"/>
      <c r="AGV263" s="2"/>
      <c r="AGW263" s="2"/>
      <c r="AGX263" s="2"/>
      <c r="AGY263" s="2"/>
      <c r="AGZ263" s="2"/>
      <c r="AHA263" s="2"/>
      <c r="AHB263" s="2"/>
      <c r="AHC263" s="2"/>
      <c r="AHD263" s="2"/>
      <c r="AHE263" s="2"/>
      <c r="AHF263" s="2"/>
      <c r="AHG263" s="2"/>
      <c r="AHH263" s="2"/>
      <c r="AHI263" s="2"/>
      <c r="AHJ263" s="2"/>
      <c r="AHK263" s="2"/>
      <c r="AHL263" s="2"/>
      <c r="AHM263" s="2"/>
      <c r="AHN263" s="2"/>
      <c r="AHO263" s="2"/>
      <c r="AHP263" s="2"/>
      <c r="AHQ263" s="2"/>
      <c r="AHR263" s="2"/>
      <c r="AHS263" s="2"/>
      <c r="AHT263" s="2"/>
      <c r="AHU263" s="2"/>
      <c r="AHV263" s="2"/>
      <c r="AHW263" s="2"/>
      <c r="AHX263" s="2"/>
      <c r="AHY263" s="2"/>
      <c r="AHZ263" s="2"/>
      <c r="AIA263" s="2"/>
      <c r="AIB263" s="2"/>
      <c r="AIC263" s="2"/>
      <c r="AID263" s="2"/>
      <c r="AIE263" s="2"/>
      <c r="AIF263" s="2"/>
      <c r="AIG263" s="2"/>
      <c r="AIH263" s="2"/>
      <c r="AII263" s="2"/>
      <c r="AIJ263" s="2"/>
      <c r="AIK263" s="2"/>
      <c r="AIL263" s="2"/>
      <c r="AIM263" s="2"/>
      <c r="AIN263" s="2"/>
      <c r="AIO263" s="2"/>
      <c r="AIP263" s="2"/>
      <c r="AIQ263" s="2"/>
      <c r="AIR263" s="2"/>
      <c r="AIS263" s="2"/>
      <c r="AIT263" s="2"/>
      <c r="AIU263" s="2"/>
      <c r="AIV263" s="2"/>
      <c r="AIW263" s="2"/>
      <c r="AIX263" s="2"/>
      <c r="AIY263" s="2"/>
      <c r="AIZ263" s="2"/>
      <c r="AJA263" s="2"/>
      <c r="AJB263" s="2"/>
      <c r="AJC263" s="2"/>
      <c r="AJD263" s="2"/>
      <c r="AJE263" s="2"/>
      <c r="AJF263" s="2"/>
      <c r="AJG263" s="2"/>
      <c r="AJH263" s="2"/>
      <c r="AJI263" s="2"/>
      <c r="AJJ263" s="2"/>
      <c r="AJK263" s="2"/>
      <c r="AJL263" s="2"/>
      <c r="AJM263" s="2"/>
      <c r="AJN263" s="2"/>
      <c r="AJO263" s="2"/>
      <c r="AJP263" s="2"/>
      <c r="AJQ263" s="2"/>
      <c r="AJR263" s="2"/>
      <c r="AJS263" s="2"/>
      <c r="AJT263" s="2"/>
      <c r="AJU263" s="2"/>
      <c r="AJV263" s="2"/>
      <c r="AJW263" s="2"/>
      <c r="AJX263" s="2"/>
      <c r="AJY263" s="2"/>
      <c r="AJZ263" s="2"/>
      <c r="AKA263" s="2"/>
      <c r="AKB263" s="2"/>
      <c r="AKC263" s="2"/>
      <c r="AKD263" s="2"/>
      <c r="AKE263" s="2"/>
      <c r="AKF263" s="2"/>
      <c r="AKG263" s="2"/>
      <c r="AKH263" s="2"/>
      <c r="AKI263" s="2"/>
      <c r="AKJ263" s="2"/>
      <c r="AKK263" s="2"/>
      <c r="AKL263" s="2"/>
      <c r="AKM263" s="2"/>
      <c r="AKN263" s="2"/>
      <c r="AKO263" s="2"/>
      <c r="AKP263" s="2"/>
      <c r="AKQ263" s="2"/>
      <c r="AKR263" s="2"/>
      <c r="AKS263" s="2"/>
      <c r="AKT263" s="2"/>
      <c r="AKU263" s="2"/>
      <c r="AKV263" s="2"/>
      <c r="AKW263" s="2"/>
      <c r="AKX263" s="2"/>
      <c r="AKY263" s="2"/>
      <c r="AKZ263" s="2"/>
      <c r="ALA263" s="2"/>
      <c r="ALB263" s="2"/>
      <c r="ALC263" s="2"/>
      <c r="ALD263" s="2"/>
      <c r="ALE263" s="2"/>
      <c r="ALF263" s="2"/>
      <c r="ALG263" s="2"/>
      <c r="ALH263" s="2"/>
      <c r="ALI263" s="2"/>
      <c r="ALJ263" s="2"/>
      <c r="ALK263" s="2"/>
      <c r="ALL263" s="2"/>
      <c r="ALM263" s="2"/>
      <c r="ALN263" s="2"/>
      <c r="ALO263" s="2"/>
      <c r="ALP263" s="2"/>
      <c r="ALQ263" s="2"/>
      <c r="ALR263"/>
      <c r="ALS263"/>
      <c r="ALT263"/>
      <c r="ALU263"/>
      <c r="ALV263"/>
      <c r="ALW263"/>
      <c r="ALX263"/>
      <c r="ALY263"/>
      <c r="ALZ263"/>
    </row>
    <row r="264" spans="1:1014" s="6" customFormat="1">
      <c r="A264" s="33">
        <v>261</v>
      </c>
      <c r="B264" s="19" t="s">
        <v>333</v>
      </c>
      <c r="C264" s="20" t="s">
        <v>337</v>
      </c>
      <c r="D264" s="2">
        <v>4</v>
      </c>
      <c r="E264" s="2">
        <v>1</v>
      </c>
      <c r="F264" s="2"/>
      <c r="G264" s="2"/>
      <c r="H264" s="2"/>
      <c r="I264" s="2">
        <f t="shared" si="8"/>
        <v>5</v>
      </c>
      <c r="J264" s="2"/>
      <c r="K264" s="4">
        <v>10912</v>
      </c>
      <c r="L264" s="5">
        <f t="shared" si="9"/>
        <v>2182.4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E264" s="2"/>
      <c r="WF264" s="2"/>
      <c r="WG264" s="2"/>
      <c r="WH264" s="2"/>
      <c r="WI264" s="2"/>
      <c r="WJ264" s="2"/>
      <c r="WK264" s="2"/>
      <c r="WL264" s="2"/>
      <c r="WM264" s="2"/>
      <c r="WN264" s="2"/>
      <c r="WO264" s="2"/>
      <c r="WP264" s="2"/>
      <c r="WQ264" s="2"/>
      <c r="WR264" s="2"/>
      <c r="WS264" s="2"/>
      <c r="WT264" s="2"/>
      <c r="WU264" s="2"/>
      <c r="WV264" s="2"/>
      <c r="WW264" s="2"/>
      <c r="WX264" s="2"/>
      <c r="WY264" s="2"/>
      <c r="WZ264" s="2"/>
      <c r="XA264" s="2"/>
      <c r="XB264" s="2"/>
      <c r="XC264" s="2"/>
      <c r="XD264" s="2"/>
      <c r="XE264" s="2"/>
      <c r="XF264" s="2"/>
      <c r="XG264" s="2"/>
      <c r="XH264" s="2"/>
      <c r="XI264" s="2"/>
      <c r="XJ264" s="2"/>
      <c r="XK264" s="2"/>
      <c r="XL264" s="2"/>
      <c r="XM264" s="2"/>
      <c r="XN264" s="2"/>
      <c r="XO264" s="2"/>
      <c r="XP264" s="2"/>
      <c r="XQ264" s="2"/>
      <c r="XR264" s="2"/>
      <c r="XS264" s="2"/>
      <c r="XT264" s="2"/>
      <c r="XU264" s="2"/>
      <c r="XV264" s="2"/>
      <c r="XW264" s="2"/>
      <c r="XX264" s="2"/>
      <c r="XY264" s="2"/>
      <c r="XZ264" s="2"/>
      <c r="YA264" s="2"/>
      <c r="YB264" s="2"/>
      <c r="YC264" s="2"/>
      <c r="YD264" s="2"/>
      <c r="YE264" s="2"/>
      <c r="YF264" s="2"/>
      <c r="YG264" s="2"/>
      <c r="YH264" s="2"/>
      <c r="YI264" s="2"/>
      <c r="YJ264" s="2"/>
      <c r="YK264" s="2"/>
      <c r="YL264" s="2"/>
      <c r="YM264" s="2"/>
      <c r="YN264" s="2"/>
      <c r="YO264" s="2"/>
      <c r="YP264" s="2"/>
      <c r="YQ264" s="2"/>
      <c r="YR264" s="2"/>
      <c r="YS264" s="2"/>
      <c r="YT264" s="2"/>
      <c r="YU264" s="2"/>
      <c r="YV264" s="2"/>
      <c r="YW264" s="2"/>
      <c r="YX264" s="2"/>
      <c r="YY264" s="2"/>
      <c r="YZ264" s="2"/>
      <c r="ZA264" s="2"/>
      <c r="ZB264" s="2"/>
      <c r="ZC264" s="2"/>
      <c r="ZD264" s="2"/>
      <c r="ZE264" s="2"/>
      <c r="ZF264" s="2"/>
      <c r="ZG264" s="2"/>
      <c r="ZH264" s="2"/>
      <c r="ZI264" s="2"/>
      <c r="ZJ264" s="2"/>
      <c r="ZK264" s="2"/>
      <c r="ZL264" s="2"/>
      <c r="ZM264" s="2"/>
      <c r="ZN264" s="2"/>
      <c r="ZO264" s="2"/>
      <c r="ZP264" s="2"/>
      <c r="ZQ264" s="2"/>
      <c r="ZR264" s="2"/>
      <c r="ZS264" s="2"/>
      <c r="ZT264" s="2"/>
      <c r="ZU264" s="2"/>
      <c r="ZV264" s="2"/>
      <c r="ZW264" s="2"/>
      <c r="ZX264" s="2"/>
      <c r="ZY264" s="2"/>
      <c r="ZZ264" s="2"/>
      <c r="AAA264" s="2"/>
      <c r="AAB264" s="2"/>
      <c r="AAC264" s="2"/>
      <c r="AAD264" s="2"/>
      <c r="AAE264" s="2"/>
      <c r="AAF264" s="2"/>
      <c r="AAG264" s="2"/>
      <c r="AAH264" s="2"/>
      <c r="AAI264" s="2"/>
      <c r="AAJ264" s="2"/>
      <c r="AAK264" s="2"/>
      <c r="AAL264" s="2"/>
      <c r="AAM264" s="2"/>
      <c r="AAN264" s="2"/>
      <c r="AAO264" s="2"/>
      <c r="AAP264" s="2"/>
      <c r="AAQ264" s="2"/>
      <c r="AAR264" s="2"/>
      <c r="AAS264" s="2"/>
      <c r="AAT264" s="2"/>
      <c r="AAU264" s="2"/>
      <c r="AAV264" s="2"/>
      <c r="AAW264" s="2"/>
      <c r="AAX264" s="2"/>
      <c r="AAY264" s="2"/>
      <c r="AAZ264" s="2"/>
      <c r="ABA264" s="2"/>
      <c r="ABB264" s="2"/>
      <c r="ABC264" s="2"/>
      <c r="ABD264" s="2"/>
      <c r="ABE264" s="2"/>
      <c r="ABF264" s="2"/>
      <c r="ABG264" s="2"/>
      <c r="ABH264" s="2"/>
      <c r="ABI264" s="2"/>
      <c r="ABJ264" s="2"/>
      <c r="ABK264" s="2"/>
      <c r="ABL264" s="2"/>
      <c r="ABM264" s="2"/>
      <c r="ABN264" s="2"/>
      <c r="ABO264" s="2"/>
      <c r="ABP264" s="2"/>
      <c r="ABQ264" s="2"/>
      <c r="ABR264" s="2"/>
      <c r="ABS264" s="2"/>
      <c r="ABT264" s="2"/>
      <c r="ABU264" s="2"/>
      <c r="ABV264" s="2"/>
      <c r="ABW264" s="2"/>
      <c r="ABX264" s="2"/>
      <c r="ABY264" s="2"/>
      <c r="ABZ264" s="2"/>
      <c r="ACA264" s="2"/>
      <c r="ACB264" s="2"/>
      <c r="ACC264" s="2"/>
      <c r="ACD264" s="2"/>
      <c r="ACE264" s="2"/>
      <c r="ACF264" s="2"/>
      <c r="ACG264" s="2"/>
      <c r="ACH264" s="2"/>
      <c r="ACI264" s="2"/>
      <c r="ACJ264" s="2"/>
      <c r="ACK264" s="2"/>
      <c r="ACL264" s="2"/>
      <c r="ACM264" s="2"/>
      <c r="ACN264" s="2"/>
      <c r="ACO264" s="2"/>
      <c r="ACP264" s="2"/>
      <c r="ACQ264" s="2"/>
      <c r="ACR264" s="2"/>
      <c r="ACS264" s="2"/>
      <c r="ACT264" s="2"/>
      <c r="ACU264" s="2"/>
      <c r="ACV264" s="2"/>
      <c r="ACW264" s="2"/>
      <c r="ACX264" s="2"/>
      <c r="ACY264" s="2"/>
      <c r="ACZ264" s="2"/>
      <c r="ADA264" s="2"/>
      <c r="ADB264" s="2"/>
      <c r="ADC264" s="2"/>
      <c r="ADD264" s="2"/>
      <c r="ADE264" s="2"/>
      <c r="ADF264" s="2"/>
      <c r="ADG264" s="2"/>
      <c r="ADH264" s="2"/>
      <c r="ADI264" s="2"/>
      <c r="ADJ264" s="2"/>
      <c r="ADK264" s="2"/>
      <c r="ADL264" s="2"/>
      <c r="ADM264" s="2"/>
      <c r="ADN264" s="2"/>
      <c r="ADO264" s="2"/>
      <c r="ADP264" s="2"/>
      <c r="ADQ264" s="2"/>
      <c r="ADR264" s="2"/>
      <c r="ADS264" s="2"/>
      <c r="ADT264" s="2"/>
      <c r="ADU264" s="2"/>
      <c r="ADV264" s="2"/>
      <c r="ADW264" s="2"/>
      <c r="ADX264" s="2"/>
      <c r="ADY264" s="2"/>
      <c r="ADZ264" s="2"/>
      <c r="AEA264" s="2"/>
      <c r="AEB264" s="2"/>
      <c r="AEC264" s="2"/>
      <c r="AED264" s="2"/>
      <c r="AEE264" s="2"/>
      <c r="AEF264" s="2"/>
      <c r="AEG264" s="2"/>
      <c r="AEH264" s="2"/>
      <c r="AEI264" s="2"/>
      <c r="AEJ264" s="2"/>
      <c r="AEK264" s="2"/>
      <c r="AEL264" s="2"/>
      <c r="AEM264" s="2"/>
      <c r="AEN264" s="2"/>
      <c r="AEO264" s="2"/>
      <c r="AEP264" s="2"/>
      <c r="AEQ264" s="2"/>
      <c r="AER264" s="2"/>
      <c r="AES264" s="2"/>
      <c r="AET264" s="2"/>
      <c r="AEU264" s="2"/>
      <c r="AEV264" s="2"/>
      <c r="AEW264" s="2"/>
      <c r="AEX264" s="2"/>
      <c r="AEY264" s="2"/>
      <c r="AEZ264" s="2"/>
      <c r="AFA264" s="2"/>
      <c r="AFB264" s="2"/>
      <c r="AFC264" s="2"/>
      <c r="AFD264" s="2"/>
      <c r="AFE264" s="2"/>
      <c r="AFF264" s="2"/>
      <c r="AFG264" s="2"/>
      <c r="AFH264" s="2"/>
      <c r="AFI264" s="2"/>
      <c r="AFJ264" s="2"/>
      <c r="AFK264" s="2"/>
      <c r="AFL264" s="2"/>
      <c r="AFM264" s="2"/>
      <c r="AFN264" s="2"/>
      <c r="AFO264" s="2"/>
      <c r="AFP264" s="2"/>
      <c r="AFQ264" s="2"/>
      <c r="AFR264" s="2"/>
      <c r="AFS264" s="2"/>
      <c r="AFT264" s="2"/>
      <c r="AFU264" s="2"/>
      <c r="AFV264" s="2"/>
      <c r="AFW264" s="2"/>
      <c r="AFX264" s="2"/>
      <c r="AFY264" s="2"/>
      <c r="AFZ264" s="2"/>
      <c r="AGA264" s="2"/>
      <c r="AGB264" s="2"/>
      <c r="AGC264" s="2"/>
      <c r="AGD264" s="2"/>
      <c r="AGE264" s="2"/>
      <c r="AGF264" s="2"/>
      <c r="AGG264" s="2"/>
      <c r="AGH264" s="2"/>
      <c r="AGI264" s="2"/>
      <c r="AGJ264" s="2"/>
      <c r="AGK264" s="2"/>
      <c r="AGL264" s="2"/>
      <c r="AGM264" s="2"/>
      <c r="AGN264" s="2"/>
      <c r="AGO264" s="2"/>
      <c r="AGP264" s="2"/>
      <c r="AGQ264" s="2"/>
      <c r="AGR264" s="2"/>
      <c r="AGS264" s="2"/>
      <c r="AGT264" s="2"/>
      <c r="AGU264" s="2"/>
      <c r="AGV264" s="2"/>
      <c r="AGW264" s="2"/>
      <c r="AGX264" s="2"/>
      <c r="AGY264" s="2"/>
      <c r="AGZ264" s="2"/>
      <c r="AHA264" s="2"/>
      <c r="AHB264" s="2"/>
      <c r="AHC264" s="2"/>
      <c r="AHD264" s="2"/>
      <c r="AHE264" s="2"/>
      <c r="AHF264" s="2"/>
      <c r="AHG264" s="2"/>
      <c r="AHH264" s="2"/>
      <c r="AHI264" s="2"/>
      <c r="AHJ264" s="2"/>
      <c r="AHK264" s="2"/>
      <c r="AHL264" s="2"/>
      <c r="AHM264" s="2"/>
      <c r="AHN264" s="2"/>
      <c r="AHO264" s="2"/>
      <c r="AHP264" s="2"/>
      <c r="AHQ264" s="2"/>
      <c r="AHR264" s="2"/>
      <c r="AHS264" s="2"/>
      <c r="AHT264" s="2"/>
      <c r="AHU264" s="2"/>
      <c r="AHV264" s="2"/>
      <c r="AHW264" s="2"/>
      <c r="AHX264" s="2"/>
      <c r="AHY264" s="2"/>
      <c r="AHZ264" s="2"/>
      <c r="AIA264" s="2"/>
      <c r="AIB264" s="2"/>
      <c r="AIC264" s="2"/>
      <c r="AID264" s="2"/>
      <c r="AIE264" s="2"/>
      <c r="AIF264" s="2"/>
      <c r="AIG264" s="2"/>
      <c r="AIH264" s="2"/>
      <c r="AII264" s="2"/>
      <c r="AIJ264" s="2"/>
      <c r="AIK264" s="2"/>
      <c r="AIL264" s="2"/>
      <c r="AIM264" s="2"/>
      <c r="AIN264" s="2"/>
      <c r="AIO264" s="2"/>
      <c r="AIP264" s="2"/>
      <c r="AIQ264" s="2"/>
      <c r="AIR264" s="2"/>
      <c r="AIS264" s="2"/>
      <c r="AIT264" s="2"/>
      <c r="AIU264" s="2"/>
      <c r="AIV264" s="2"/>
      <c r="AIW264" s="2"/>
      <c r="AIX264" s="2"/>
      <c r="AIY264" s="2"/>
      <c r="AIZ264" s="2"/>
      <c r="AJA264" s="2"/>
      <c r="AJB264" s="2"/>
      <c r="AJC264" s="2"/>
      <c r="AJD264" s="2"/>
      <c r="AJE264" s="2"/>
      <c r="AJF264" s="2"/>
      <c r="AJG264" s="2"/>
      <c r="AJH264" s="2"/>
      <c r="AJI264" s="2"/>
      <c r="AJJ264" s="2"/>
      <c r="AJK264" s="2"/>
      <c r="AJL264" s="2"/>
      <c r="AJM264" s="2"/>
      <c r="AJN264" s="2"/>
      <c r="AJO264" s="2"/>
      <c r="AJP264" s="2"/>
      <c r="AJQ264" s="2"/>
      <c r="AJR264" s="2"/>
      <c r="AJS264" s="2"/>
      <c r="AJT264" s="2"/>
      <c r="AJU264" s="2"/>
      <c r="AJV264" s="2"/>
      <c r="AJW264" s="2"/>
      <c r="AJX264" s="2"/>
      <c r="AJY264" s="2"/>
      <c r="AJZ264" s="2"/>
      <c r="AKA264" s="2"/>
      <c r="AKB264" s="2"/>
      <c r="AKC264" s="2"/>
      <c r="AKD264" s="2"/>
      <c r="AKE264" s="2"/>
      <c r="AKF264" s="2"/>
      <c r="AKG264" s="2"/>
      <c r="AKH264" s="2"/>
      <c r="AKI264" s="2"/>
      <c r="AKJ264" s="2"/>
      <c r="AKK264" s="2"/>
      <c r="AKL264" s="2"/>
      <c r="AKM264" s="2"/>
      <c r="AKN264" s="2"/>
      <c r="AKO264" s="2"/>
      <c r="AKP264" s="2"/>
      <c r="AKQ264" s="2"/>
      <c r="AKR264" s="2"/>
      <c r="AKS264" s="2"/>
      <c r="AKT264" s="2"/>
      <c r="AKU264" s="2"/>
      <c r="AKV264" s="2"/>
      <c r="AKW264" s="2"/>
      <c r="AKX264" s="2"/>
      <c r="AKY264" s="2"/>
      <c r="AKZ264" s="2"/>
      <c r="ALA264" s="2"/>
      <c r="ALB264" s="2"/>
      <c r="ALC264" s="2"/>
      <c r="ALD264" s="2"/>
      <c r="ALE264" s="2"/>
      <c r="ALF264" s="2"/>
      <c r="ALG264" s="2"/>
      <c r="ALH264" s="2"/>
      <c r="ALI264" s="2"/>
      <c r="ALJ264" s="2"/>
      <c r="ALK264" s="2"/>
      <c r="ALL264" s="2"/>
      <c r="ALM264" s="2"/>
      <c r="ALN264" s="2"/>
      <c r="ALO264" s="2"/>
      <c r="ALP264" s="2"/>
      <c r="ALQ264" s="2"/>
      <c r="ALR264"/>
      <c r="ALS264"/>
      <c r="ALT264"/>
      <c r="ALU264"/>
      <c r="ALV264"/>
      <c r="ALW264"/>
      <c r="ALX264"/>
      <c r="ALY264"/>
      <c r="ALZ264"/>
    </row>
    <row r="265" spans="1:1014" s="6" customFormat="1">
      <c r="A265" s="33">
        <v>262</v>
      </c>
      <c r="B265" s="19" t="s">
        <v>299</v>
      </c>
      <c r="C265" s="20" t="s">
        <v>304</v>
      </c>
      <c r="D265" s="2">
        <v>3</v>
      </c>
      <c r="E265" s="2">
        <v>2</v>
      </c>
      <c r="F265" s="2"/>
      <c r="G265" s="2"/>
      <c r="H265" s="2"/>
      <c r="I265" s="2">
        <f t="shared" si="8"/>
        <v>5</v>
      </c>
      <c r="J265" s="2"/>
      <c r="K265" s="4">
        <v>10342</v>
      </c>
      <c r="L265" s="5">
        <f t="shared" si="9"/>
        <v>2068.4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E265" s="2"/>
      <c r="WF265" s="2"/>
      <c r="WG265" s="2"/>
      <c r="WH265" s="2"/>
      <c r="WI265" s="2"/>
      <c r="WJ265" s="2"/>
      <c r="WK265" s="2"/>
      <c r="WL265" s="2"/>
      <c r="WM265" s="2"/>
      <c r="WN265" s="2"/>
      <c r="WO265" s="2"/>
      <c r="WP265" s="2"/>
      <c r="WQ265" s="2"/>
      <c r="WR265" s="2"/>
      <c r="WS265" s="2"/>
      <c r="WT265" s="2"/>
      <c r="WU265" s="2"/>
      <c r="WV265" s="2"/>
      <c r="WW265" s="2"/>
      <c r="WX265" s="2"/>
      <c r="WY265" s="2"/>
      <c r="WZ265" s="2"/>
      <c r="XA265" s="2"/>
      <c r="XB265" s="2"/>
      <c r="XC265" s="2"/>
      <c r="XD265" s="2"/>
      <c r="XE265" s="2"/>
      <c r="XF265" s="2"/>
      <c r="XG265" s="2"/>
      <c r="XH265" s="2"/>
      <c r="XI265" s="2"/>
      <c r="XJ265" s="2"/>
      <c r="XK265" s="2"/>
      <c r="XL265" s="2"/>
      <c r="XM265" s="2"/>
      <c r="XN265" s="2"/>
      <c r="XO265" s="2"/>
      <c r="XP265" s="2"/>
      <c r="XQ265" s="2"/>
      <c r="XR265" s="2"/>
      <c r="XS265" s="2"/>
      <c r="XT265" s="2"/>
      <c r="XU265" s="2"/>
      <c r="XV265" s="2"/>
      <c r="XW265" s="2"/>
      <c r="XX265" s="2"/>
      <c r="XY265" s="2"/>
      <c r="XZ265" s="2"/>
      <c r="YA265" s="2"/>
      <c r="YB265" s="2"/>
      <c r="YC265" s="2"/>
      <c r="YD265" s="2"/>
      <c r="YE265" s="2"/>
      <c r="YF265" s="2"/>
      <c r="YG265" s="2"/>
      <c r="YH265" s="2"/>
      <c r="YI265" s="2"/>
      <c r="YJ265" s="2"/>
      <c r="YK265" s="2"/>
      <c r="YL265" s="2"/>
      <c r="YM265" s="2"/>
      <c r="YN265" s="2"/>
      <c r="YO265" s="2"/>
      <c r="YP265" s="2"/>
      <c r="YQ265" s="2"/>
      <c r="YR265" s="2"/>
      <c r="YS265" s="2"/>
      <c r="YT265" s="2"/>
      <c r="YU265" s="2"/>
      <c r="YV265" s="2"/>
      <c r="YW265" s="2"/>
      <c r="YX265" s="2"/>
      <c r="YY265" s="2"/>
      <c r="YZ265" s="2"/>
      <c r="ZA265" s="2"/>
      <c r="ZB265" s="2"/>
      <c r="ZC265" s="2"/>
      <c r="ZD265" s="2"/>
      <c r="ZE265" s="2"/>
      <c r="ZF265" s="2"/>
      <c r="ZG265" s="2"/>
      <c r="ZH265" s="2"/>
      <c r="ZI265" s="2"/>
      <c r="ZJ265" s="2"/>
      <c r="ZK265" s="2"/>
      <c r="ZL265" s="2"/>
      <c r="ZM265" s="2"/>
      <c r="ZN265" s="2"/>
      <c r="ZO265" s="2"/>
      <c r="ZP265" s="2"/>
      <c r="ZQ265" s="2"/>
      <c r="ZR265" s="2"/>
      <c r="ZS265" s="2"/>
      <c r="ZT265" s="2"/>
      <c r="ZU265" s="2"/>
      <c r="ZV265" s="2"/>
      <c r="ZW265" s="2"/>
      <c r="ZX265" s="2"/>
      <c r="ZY265" s="2"/>
      <c r="ZZ265" s="2"/>
      <c r="AAA265" s="2"/>
      <c r="AAB265" s="2"/>
      <c r="AAC265" s="2"/>
      <c r="AAD265" s="2"/>
      <c r="AAE265" s="2"/>
      <c r="AAF265" s="2"/>
      <c r="AAG265" s="2"/>
      <c r="AAH265" s="2"/>
      <c r="AAI265" s="2"/>
      <c r="AAJ265" s="2"/>
      <c r="AAK265" s="2"/>
      <c r="AAL265" s="2"/>
      <c r="AAM265" s="2"/>
      <c r="AAN265" s="2"/>
      <c r="AAO265" s="2"/>
      <c r="AAP265" s="2"/>
      <c r="AAQ265" s="2"/>
      <c r="AAR265" s="2"/>
      <c r="AAS265" s="2"/>
      <c r="AAT265" s="2"/>
      <c r="AAU265" s="2"/>
      <c r="AAV265" s="2"/>
      <c r="AAW265" s="2"/>
      <c r="AAX265" s="2"/>
      <c r="AAY265" s="2"/>
      <c r="AAZ265" s="2"/>
      <c r="ABA265" s="2"/>
      <c r="ABB265" s="2"/>
      <c r="ABC265" s="2"/>
      <c r="ABD265" s="2"/>
      <c r="ABE265" s="2"/>
      <c r="ABF265" s="2"/>
      <c r="ABG265" s="2"/>
      <c r="ABH265" s="2"/>
      <c r="ABI265" s="2"/>
      <c r="ABJ265" s="2"/>
      <c r="ABK265" s="2"/>
      <c r="ABL265" s="2"/>
      <c r="ABM265" s="2"/>
      <c r="ABN265" s="2"/>
      <c r="ABO265" s="2"/>
      <c r="ABP265" s="2"/>
      <c r="ABQ265" s="2"/>
      <c r="ABR265" s="2"/>
      <c r="ABS265" s="2"/>
      <c r="ABT265" s="2"/>
      <c r="ABU265" s="2"/>
      <c r="ABV265" s="2"/>
      <c r="ABW265" s="2"/>
      <c r="ABX265" s="2"/>
      <c r="ABY265" s="2"/>
      <c r="ABZ265" s="2"/>
      <c r="ACA265" s="2"/>
      <c r="ACB265" s="2"/>
      <c r="ACC265" s="2"/>
      <c r="ACD265" s="2"/>
      <c r="ACE265" s="2"/>
      <c r="ACF265" s="2"/>
      <c r="ACG265" s="2"/>
      <c r="ACH265" s="2"/>
      <c r="ACI265" s="2"/>
      <c r="ACJ265" s="2"/>
      <c r="ACK265" s="2"/>
      <c r="ACL265" s="2"/>
      <c r="ACM265" s="2"/>
      <c r="ACN265" s="2"/>
      <c r="ACO265" s="2"/>
      <c r="ACP265" s="2"/>
      <c r="ACQ265" s="2"/>
      <c r="ACR265" s="2"/>
      <c r="ACS265" s="2"/>
      <c r="ACT265" s="2"/>
      <c r="ACU265" s="2"/>
      <c r="ACV265" s="2"/>
      <c r="ACW265" s="2"/>
      <c r="ACX265" s="2"/>
      <c r="ACY265" s="2"/>
      <c r="ACZ265" s="2"/>
      <c r="ADA265" s="2"/>
      <c r="ADB265" s="2"/>
      <c r="ADC265" s="2"/>
      <c r="ADD265" s="2"/>
      <c r="ADE265" s="2"/>
      <c r="ADF265" s="2"/>
      <c r="ADG265" s="2"/>
      <c r="ADH265" s="2"/>
      <c r="ADI265" s="2"/>
      <c r="ADJ265" s="2"/>
      <c r="ADK265" s="2"/>
      <c r="ADL265" s="2"/>
      <c r="ADM265" s="2"/>
      <c r="ADN265" s="2"/>
      <c r="ADO265" s="2"/>
      <c r="ADP265" s="2"/>
      <c r="ADQ265" s="2"/>
      <c r="ADR265" s="2"/>
      <c r="ADS265" s="2"/>
      <c r="ADT265" s="2"/>
      <c r="ADU265" s="2"/>
      <c r="ADV265" s="2"/>
      <c r="ADW265" s="2"/>
      <c r="ADX265" s="2"/>
      <c r="ADY265" s="2"/>
      <c r="ADZ265" s="2"/>
      <c r="AEA265" s="2"/>
      <c r="AEB265" s="2"/>
      <c r="AEC265" s="2"/>
      <c r="AED265" s="2"/>
      <c r="AEE265" s="2"/>
      <c r="AEF265" s="2"/>
      <c r="AEG265" s="2"/>
      <c r="AEH265" s="2"/>
      <c r="AEI265" s="2"/>
      <c r="AEJ265" s="2"/>
      <c r="AEK265" s="2"/>
      <c r="AEL265" s="2"/>
      <c r="AEM265" s="2"/>
      <c r="AEN265" s="2"/>
      <c r="AEO265" s="2"/>
      <c r="AEP265" s="2"/>
      <c r="AEQ265" s="2"/>
      <c r="AER265" s="2"/>
      <c r="AES265" s="2"/>
      <c r="AET265" s="2"/>
      <c r="AEU265" s="2"/>
      <c r="AEV265" s="2"/>
      <c r="AEW265" s="2"/>
      <c r="AEX265" s="2"/>
      <c r="AEY265" s="2"/>
      <c r="AEZ265" s="2"/>
      <c r="AFA265" s="2"/>
      <c r="AFB265" s="2"/>
      <c r="AFC265" s="2"/>
      <c r="AFD265" s="2"/>
      <c r="AFE265" s="2"/>
      <c r="AFF265" s="2"/>
      <c r="AFG265" s="2"/>
      <c r="AFH265" s="2"/>
      <c r="AFI265" s="2"/>
      <c r="AFJ265" s="2"/>
      <c r="AFK265" s="2"/>
      <c r="AFL265" s="2"/>
      <c r="AFM265" s="2"/>
      <c r="AFN265" s="2"/>
      <c r="AFO265" s="2"/>
      <c r="AFP265" s="2"/>
      <c r="AFQ265" s="2"/>
      <c r="AFR265" s="2"/>
      <c r="AFS265" s="2"/>
      <c r="AFT265" s="2"/>
      <c r="AFU265" s="2"/>
      <c r="AFV265" s="2"/>
      <c r="AFW265" s="2"/>
      <c r="AFX265" s="2"/>
      <c r="AFY265" s="2"/>
      <c r="AFZ265" s="2"/>
      <c r="AGA265" s="2"/>
      <c r="AGB265" s="2"/>
      <c r="AGC265" s="2"/>
      <c r="AGD265" s="2"/>
      <c r="AGE265" s="2"/>
      <c r="AGF265" s="2"/>
      <c r="AGG265" s="2"/>
      <c r="AGH265" s="2"/>
      <c r="AGI265" s="2"/>
      <c r="AGJ265" s="2"/>
      <c r="AGK265" s="2"/>
      <c r="AGL265" s="2"/>
      <c r="AGM265" s="2"/>
      <c r="AGN265" s="2"/>
      <c r="AGO265" s="2"/>
      <c r="AGP265" s="2"/>
      <c r="AGQ265" s="2"/>
      <c r="AGR265" s="2"/>
      <c r="AGS265" s="2"/>
      <c r="AGT265" s="2"/>
      <c r="AGU265" s="2"/>
      <c r="AGV265" s="2"/>
      <c r="AGW265" s="2"/>
      <c r="AGX265" s="2"/>
      <c r="AGY265" s="2"/>
      <c r="AGZ265" s="2"/>
      <c r="AHA265" s="2"/>
      <c r="AHB265" s="2"/>
      <c r="AHC265" s="2"/>
      <c r="AHD265" s="2"/>
      <c r="AHE265" s="2"/>
      <c r="AHF265" s="2"/>
      <c r="AHG265" s="2"/>
      <c r="AHH265" s="2"/>
      <c r="AHI265" s="2"/>
      <c r="AHJ265" s="2"/>
      <c r="AHK265" s="2"/>
      <c r="AHL265" s="2"/>
      <c r="AHM265" s="2"/>
      <c r="AHN265" s="2"/>
      <c r="AHO265" s="2"/>
      <c r="AHP265" s="2"/>
      <c r="AHQ265" s="2"/>
      <c r="AHR265" s="2"/>
      <c r="AHS265" s="2"/>
      <c r="AHT265" s="2"/>
      <c r="AHU265" s="2"/>
      <c r="AHV265" s="2"/>
      <c r="AHW265" s="2"/>
      <c r="AHX265" s="2"/>
      <c r="AHY265" s="2"/>
      <c r="AHZ265" s="2"/>
      <c r="AIA265" s="2"/>
      <c r="AIB265" s="2"/>
      <c r="AIC265" s="2"/>
      <c r="AID265" s="2"/>
      <c r="AIE265" s="2"/>
      <c r="AIF265" s="2"/>
      <c r="AIG265" s="2"/>
      <c r="AIH265" s="2"/>
      <c r="AII265" s="2"/>
      <c r="AIJ265" s="2"/>
      <c r="AIK265" s="2"/>
      <c r="AIL265" s="2"/>
      <c r="AIM265" s="2"/>
      <c r="AIN265" s="2"/>
      <c r="AIO265" s="2"/>
      <c r="AIP265" s="2"/>
      <c r="AIQ265" s="2"/>
      <c r="AIR265" s="2"/>
      <c r="AIS265" s="2"/>
      <c r="AIT265" s="2"/>
      <c r="AIU265" s="2"/>
      <c r="AIV265" s="2"/>
      <c r="AIW265" s="2"/>
      <c r="AIX265" s="2"/>
      <c r="AIY265" s="2"/>
      <c r="AIZ265" s="2"/>
      <c r="AJA265" s="2"/>
      <c r="AJB265" s="2"/>
      <c r="AJC265" s="2"/>
      <c r="AJD265" s="2"/>
      <c r="AJE265" s="2"/>
      <c r="AJF265" s="2"/>
      <c r="AJG265" s="2"/>
      <c r="AJH265" s="2"/>
      <c r="AJI265" s="2"/>
      <c r="AJJ265" s="2"/>
      <c r="AJK265" s="2"/>
      <c r="AJL265" s="2"/>
      <c r="AJM265" s="2"/>
      <c r="AJN265" s="2"/>
      <c r="AJO265" s="2"/>
      <c r="AJP265" s="2"/>
      <c r="AJQ265" s="2"/>
      <c r="AJR265" s="2"/>
      <c r="AJS265" s="2"/>
      <c r="AJT265" s="2"/>
      <c r="AJU265" s="2"/>
      <c r="AJV265" s="2"/>
      <c r="AJW265" s="2"/>
      <c r="AJX265" s="2"/>
      <c r="AJY265" s="2"/>
      <c r="AJZ265" s="2"/>
      <c r="AKA265" s="2"/>
      <c r="AKB265" s="2"/>
      <c r="AKC265" s="2"/>
      <c r="AKD265" s="2"/>
      <c r="AKE265" s="2"/>
      <c r="AKF265" s="2"/>
      <c r="AKG265" s="2"/>
      <c r="AKH265" s="2"/>
      <c r="AKI265" s="2"/>
      <c r="AKJ265" s="2"/>
      <c r="AKK265" s="2"/>
      <c r="AKL265" s="2"/>
      <c r="AKM265" s="2"/>
      <c r="AKN265" s="2"/>
      <c r="AKO265" s="2"/>
      <c r="AKP265" s="2"/>
      <c r="AKQ265" s="2"/>
      <c r="AKR265" s="2"/>
      <c r="AKS265" s="2"/>
      <c r="AKT265" s="2"/>
      <c r="AKU265" s="2"/>
      <c r="AKV265" s="2"/>
      <c r="AKW265" s="2"/>
      <c r="AKX265" s="2"/>
      <c r="AKY265" s="2"/>
      <c r="AKZ265" s="2"/>
      <c r="ALA265" s="2"/>
      <c r="ALB265" s="2"/>
      <c r="ALC265" s="2"/>
      <c r="ALD265" s="2"/>
      <c r="ALE265" s="2"/>
      <c r="ALF265" s="2"/>
      <c r="ALG265" s="2"/>
      <c r="ALH265" s="2"/>
      <c r="ALI265" s="2"/>
      <c r="ALJ265" s="2"/>
      <c r="ALK265" s="2"/>
      <c r="ALL265" s="2"/>
      <c r="ALM265" s="2"/>
      <c r="ALN265" s="2"/>
      <c r="ALO265" s="2"/>
      <c r="ALP265" s="2"/>
      <c r="ALQ265" s="2"/>
      <c r="ALR265"/>
      <c r="ALS265"/>
      <c r="ALT265"/>
      <c r="ALU265"/>
      <c r="ALV265"/>
      <c r="ALW265"/>
      <c r="ALX265"/>
      <c r="ALY265"/>
      <c r="ALZ265"/>
    </row>
    <row r="266" spans="1:1014" s="6" customFormat="1">
      <c r="A266" s="33">
        <v>263</v>
      </c>
      <c r="B266" s="19" t="s">
        <v>79</v>
      </c>
      <c r="C266" s="20" t="s">
        <v>91</v>
      </c>
      <c r="D266" s="2">
        <v>2</v>
      </c>
      <c r="E266" s="2">
        <v>1</v>
      </c>
      <c r="F266" s="2">
        <v>2</v>
      </c>
      <c r="G266" s="2"/>
      <c r="H266" s="2"/>
      <c r="I266" s="2">
        <f t="shared" si="8"/>
        <v>5</v>
      </c>
      <c r="J266" s="2"/>
      <c r="K266" s="4">
        <v>9012</v>
      </c>
      <c r="L266" s="5">
        <f t="shared" si="9"/>
        <v>1802.4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E266" s="2"/>
      <c r="WF266" s="2"/>
      <c r="WG266" s="2"/>
      <c r="WH266" s="2"/>
      <c r="WI266" s="2"/>
      <c r="WJ266" s="2"/>
      <c r="WK266" s="2"/>
      <c r="WL266" s="2"/>
      <c r="WM266" s="2"/>
      <c r="WN266" s="2"/>
      <c r="WO266" s="2"/>
      <c r="WP266" s="2"/>
      <c r="WQ266" s="2"/>
      <c r="WR266" s="2"/>
      <c r="WS266" s="2"/>
      <c r="WT266" s="2"/>
      <c r="WU266" s="2"/>
      <c r="WV266" s="2"/>
      <c r="WW266" s="2"/>
      <c r="WX266" s="2"/>
      <c r="WY266" s="2"/>
      <c r="WZ266" s="2"/>
      <c r="XA266" s="2"/>
      <c r="XB266" s="2"/>
      <c r="XC266" s="2"/>
      <c r="XD266" s="2"/>
      <c r="XE266" s="2"/>
      <c r="XF266" s="2"/>
      <c r="XG266" s="2"/>
      <c r="XH266" s="2"/>
      <c r="XI266" s="2"/>
      <c r="XJ266" s="2"/>
      <c r="XK266" s="2"/>
      <c r="XL266" s="2"/>
      <c r="XM266" s="2"/>
      <c r="XN266" s="2"/>
      <c r="XO266" s="2"/>
      <c r="XP266" s="2"/>
      <c r="XQ266" s="2"/>
      <c r="XR266" s="2"/>
      <c r="XS266" s="2"/>
      <c r="XT266" s="2"/>
      <c r="XU266" s="2"/>
      <c r="XV266" s="2"/>
      <c r="XW266" s="2"/>
      <c r="XX266" s="2"/>
      <c r="XY266" s="2"/>
      <c r="XZ266" s="2"/>
      <c r="YA266" s="2"/>
      <c r="YB266" s="2"/>
      <c r="YC266" s="2"/>
      <c r="YD266" s="2"/>
      <c r="YE266" s="2"/>
      <c r="YF266" s="2"/>
      <c r="YG266" s="2"/>
      <c r="YH266" s="2"/>
      <c r="YI266" s="2"/>
      <c r="YJ266" s="2"/>
      <c r="YK266" s="2"/>
      <c r="YL266" s="2"/>
      <c r="YM266" s="2"/>
      <c r="YN266" s="2"/>
      <c r="YO266" s="2"/>
      <c r="YP266" s="2"/>
      <c r="YQ266" s="2"/>
      <c r="YR266" s="2"/>
      <c r="YS266" s="2"/>
      <c r="YT266" s="2"/>
      <c r="YU266" s="2"/>
      <c r="YV266" s="2"/>
      <c r="YW266" s="2"/>
      <c r="YX266" s="2"/>
      <c r="YY266" s="2"/>
      <c r="YZ266" s="2"/>
      <c r="ZA266" s="2"/>
      <c r="ZB266" s="2"/>
      <c r="ZC266" s="2"/>
      <c r="ZD266" s="2"/>
      <c r="ZE266" s="2"/>
      <c r="ZF266" s="2"/>
      <c r="ZG266" s="2"/>
      <c r="ZH266" s="2"/>
      <c r="ZI266" s="2"/>
      <c r="ZJ266" s="2"/>
      <c r="ZK266" s="2"/>
      <c r="ZL266" s="2"/>
      <c r="ZM266" s="2"/>
      <c r="ZN266" s="2"/>
      <c r="ZO266" s="2"/>
      <c r="ZP266" s="2"/>
      <c r="ZQ266" s="2"/>
      <c r="ZR266" s="2"/>
      <c r="ZS266" s="2"/>
      <c r="ZT266" s="2"/>
      <c r="ZU266" s="2"/>
      <c r="ZV266" s="2"/>
      <c r="ZW266" s="2"/>
      <c r="ZX266" s="2"/>
      <c r="ZY266" s="2"/>
      <c r="ZZ266" s="2"/>
      <c r="AAA266" s="2"/>
      <c r="AAB266" s="2"/>
      <c r="AAC266" s="2"/>
      <c r="AAD266" s="2"/>
      <c r="AAE266" s="2"/>
      <c r="AAF266" s="2"/>
      <c r="AAG266" s="2"/>
      <c r="AAH266" s="2"/>
      <c r="AAI266" s="2"/>
      <c r="AAJ266" s="2"/>
      <c r="AAK266" s="2"/>
      <c r="AAL266" s="2"/>
      <c r="AAM266" s="2"/>
      <c r="AAN266" s="2"/>
      <c r="AAO266" s="2"/>
      <c r="AAP266" s="2"/>
      <c r="AAQ266" s="2"/>
      <c r="AAR266" s="2"/>
      <c r="AAS266" s="2"/>
      <c r="AAT266" s="2"/>
      <c r="AAU266" s="2"/>
      <c r="AAV266" s="2"/>
      <c r="AAW266" s="2"/>
      <c r="AAX266" s="2"/>
      <c r="AAY266" s="2"/>
      <c r="AAZ266" s="2"/>
      <c r="ABA266" s="2"/>
      <c r="ABB266" s="2"/>
      <c r="ABC266" s="2"/>
      <c r="ABD266" s="2"/>
      <c r="ABE266" s="2"/>
      <c r="ABF266" s="2"/>
      <c r="ABG266" s="2"/>
      <c r="ABH266" s="2"/>
      <c r="ABI266" s="2"/>
      <c r="ABJ266" s="2"/>
      <c r="ABK266" s="2"/>
      <c r="ABL266" s="2"/>
      <c r="ABM266" s="2"/>
      <c r="ABN266" s="2"/>
      <c r="ABO266" s="2"/>
      <c r="ABP266" s="2"/>
      <c r="ABQ266" s="2"/>
      <c r="ABR266" s="2"/>
      <c r="ABS266" s="2"/>
      <c r="ABT266" s="2"/>
      <c r="ABU266" s="2"/>
      <c r="ABV266" s="2"/>
      <c r="ABW266" s="2"/>
      <c r="ABX266" s="2"/>
      <c r="ABY266" s="2"/>
      <c r="ABZ266" s="2"/>
      <c r="ACA266" s="2"/>
      <c r="ACB266" s="2"/>
      <c r="ACC266" s="2"/>
      <c r="ACD266" s="2"/>
      <c r="ACE266" s="2"/>
      <c r="ACF266" s="2"/>
      <c r="ACG266" s="2"/>
      <c r="ACH266" s="2"/>
      <c r="ACI266" s="2"/>
      <c r="ACJ266" s="2"/>
      <c r="ACK266" s="2"/>
      <c r="ACL266" s="2"/>
      <c r="ACM266" s="2"/>
      <c r="ACN266" s="2"/>
      <c r="ACO266" s="2"/>
      <c r="ACP266" s="2"/>
      <c r="ACQ266" s="2"/>
      <c r="ACR266" s="2"/>
      <c r="ACS266" s="2"/>
      <c r="ACT266" s="2"/>
      <c r="ACU266" s="2"/>
      <c r="ACV266" s="2"/>
      <c r="ACW266" s="2"/>
      <c r="ACX266" s="2"/>
      <c r="ACY266" s="2"/>
      <c r="ACZ266" s="2"/>
      <c r="ADA266" s="2"/>
      <c r="ADB266" s="2"/>
      <c r="ADC266" s="2"/>
      <c r="ADD266" s="2"/>
      <c r="ADE266" s="2"/>
      <c r="ADF266" s="2"/>
      <c r="ADG266" s="2"/>
      <c r="ADH266" s="2"/>
      <c r="ADI266" s="2"/>
      <c r="ADJ266" s="2"/>
      <c r="ADK266" s="2"/>
      <c r="ADL266" s="2"/>
      <c r="ADM266" s="2"/>
      <c r="ADN266" s="2"/>
      <c r="ADO266" s="2"/>
      <c r="ADP266" s="2"/>
      <c r="ADQ266" s="2"/>
      <c r="ADR266" s="2"/>
      <c r="ADS266" s="2"/>
      <c r="ADT266" s="2"/>
      <c r="ADU266" s="2"/>
      <c r="ADV266" s="2"/>
      <c r="ADW266" s="2"/>
      <c r="ADX266" s="2"/>
      <c r="ADY266" s="2"/>
      <c r="ADZ266" s="2"/>
      <c r="AEA266" s="2"/>
      <c r="AEB266" s="2"/>
      <c r="AEC266" s="2"/>
      <c r="AED266" s="2"/>
      <c r="AEE266" s="2"/>
      <c r="AEF266" s="2"/>
      <c r="AEG266" s="2"/>
      <c r="AEH266" s="2"/>
      <c r="AEI266" s="2"/>
      <c r="AEJ266" s="2"/>
      <c r="AEK266" s="2"/>
      <c r="AEL266" s="2"/>
      <c r="AEM266" s="2"/>
      <c r="AEN266" s="2"/>
      <c r="AEO266" s="2"/>
      <c r="AEP266" s="2"/>
      <c r="AEQ266" s="2"/>
      <c r="AER266" s="2"/>
      <c r="AES266" s="2"/>
      <c r="AET266" s="2"/>
      <c r="AEU266" s="2"/>
      <c r="AEV266" s="2"/>
      <c r="AEW266" s="2"/>
      <c r="AEX266" s="2"/>
      <c r="AEY266" s="2"/>
      <c r="AEZ266" s="2"/>
      <c r="AFA266" s="2"/>
      <c r="AFB266" s="2"/>
      <c r="AFC266" s="2"/>
      <c r="AFD266" s="2"/>
      <c r="AFE266" s="2"/>
      <c r="AFF266" s="2"/>
      <c r="AFG266" s="2"/>
      <c r="AFH266" s="2"/>
      <c r="AFI266" s="2"/>
      <c r="AFJ266" s="2"/>
      <c r="AFK266" s="2"/>
      <c r="AFL266" s="2"/>
      <c r="AFM266" s="2"/>
      <c r="AFN266" s="2"/>
      <c r="AFO266" s="2"/>
      <c r="AFP266" s="2"/>
      <c r="AFQ266" s="2"/>
      <c r="AFR266" s="2"/>
      <c r="AFS266" s="2"/>
      <c r="AFT266" s="2"/>
      <c r="AFU266" s="2"/>
      <c r="AFV266" s="2"/>
      <c r="AFW266" s="2"/>
      <c r="AFX266" s="2"/>
      <c r="AFY266" s="2"/>
      <c r="AFZ266" s="2"/>
      <c r="AGA266" s="2"/>
      <c r="AGB266" s="2"/>
      <c r="AGC266" s="2"/>
      <c r="AGD266" s="2"/>
      <c r="AGE266" s="2"/>
      <c r="AGF266" s="2"/>
      <c r="AGG266" s="2"/>
      <c r="AGH266" s="2"/>
      <c r="AGI266" s="2"/>
      <c r="AGJ266" s="2"/>
      <c r="AGK266" s="2"/>
      <c r="AGL266" s="2"/>
      <c r="AGM266" s="2"/>
      <c r="AGN266" s="2"/>
      <c r="AGO266" s="2"/>
      <c r="AGP266" s="2"/>
      <c r="AGQ266" s="2"/>
      <c r="AGR266" s="2"/>
      <c r="AGS266" s="2"/>
      <c r="AGT266" s="2"/>
      <c r="AGU266" s="2"/>
      <c r="AGV266" s="2"/>
      <c r="AGW266" s="2"/>
      <c r="AGX266" s="2"/>
      <c r="AGY266" s="2"/>
      <c r="AGZ266" s="2"/>
      <c r="AHA266" s="2"/>
      <c r="AHB266" s="2"/>
      <c r="AHC266" s="2"/>
      <c r="AHD266" s="2"/>
      <c r="AHE266" s="2"/>
      <c r="AHF266" s="2"/>
      <c r="AHG266" s="2"/>
      <c r="AHH266" s="2"/>
      <c r="AHI266" s="2"/>
      <c r="AHJ266" s="2"/>
      <c r="AHK266" s="2"/>
      <c r="AHL266" s="2"/>
      <c r="AHM266" s="2"/>
      <c r="AHN266" s="2"/>
      <c r="AHO266" s="2"/>
      <c r="AHP266" s="2"/>
      <c r="AHQ266" s="2"/>
      <c r="AHR266" s="2"/>
      <c r="AHS266" s="2"/>
      <c r="AHT266" s="2"/>
      <c r="AHU266" s="2"/>
      <c r="AHV266" s="2"/>
      <c r="AHW266" s="2"/>
      <c r="AHX266" s="2"/>
      <c r="AHY266" s="2"/>
      <c r="AHZ266" s="2"/>
      <c r="AIA266" s="2"/>
      <c r="AIB266" s="2"/>
      <c r="AIC266" s="2"/>
      <c r="AID266" s="2"/>
      <c r="AIE266" s="2"/>
      <c r="AIF266" s="2"/>
      <c r="AIG266" s="2"/>
      <c r="AIH266" s="2"/>
      <c r="AII266" s="2"/>
      <c r="AIJ266" s="2"/>
      <c r="AIK266" s="2"/>
      <c r="AIL266" s="2"/>
      <c r="AIM266" s="2"/>
      <c r="AIN266" s="2"/>
      <c r="AIO266" s="2"/>
      <c r="AIP266" s="2"/>
      <c r="AIQ266" s="2"/>
      <c r="AIR266" s="2"/>
      <c r="AIS266" s="2"/>
      <c r="AIT266" s="2"/>
      <c r="AIU266" s="2"/>
      <c r="AIV266" s="2"/>
      <c r="AIW266" s="2"/>
      <c r="AIX266" s="2"/>
      <c r="AIY266" s="2"/>
      <c r="AIZ266" s="2"/>
      <c r="AJA266" s="2"/>
      <c r="AJB266" s="2"/>
      <c r="AJC266" s="2"/>
      <c r="AJD266" s="2"/>
      <c r="AJE266" s="2"/>
      <c r="AJF266" s="2"/>
      <c r="AJG266" s="2"/>
      <c r="AJH266" s="2"/>
      <c r="AJI266" s="2"/>
      <c r="AJJ266" s="2"/>
      <c r="AJK266" s="2"/>
      <c r="AJL266" s="2"/>
      <c r="AJM266" s="2"/>
      <c r="AJN266" s="2"/>
      <c r="AJO266" s="2"/>
      <c r="AJP266" s="2"/>
      <c r="AJQ266" s="2"/>
      <c r="AJR266" s="2"/>
      <c r="AJS266" s="2"/>
      <c r="AJT266" s="2"/>
      <c r="AJU266" s="2"/>
      <c r="AJV266" s="2"/>
      <c r="AJW266" s="2"/>
      <c r="AJX266" s="2"/>
      <c r="AJY266" s="2"/>
      <c r="AJZ266" s="2"/>
      <c r="AKA266" s="2"/>
      <c r="AKB266" s="2"/>
      <c r="AKC266" s="2"/>
      <c r="AKD266" s="2"/>
      <c r="AKE266" s="2"/>
      <c r="AKF266" s="2"/>
      <c r="AKG266" s="2"/>
      <c r="AKH266" s="2"/>
      <c r="AKI266" s="2"/>
      <c r="AKJ266" s="2"/>
      <c r="AKK266" s="2"/>
      <c r="AKL266" s="2"/>
      <c r="AKM266" s="2"/>
      <c r="AKN266" s="2"/>
      <c r="AKO266" s="2"/>
      <c r="AKP266" s="2"/>
      <c r="AKQ266" s="2"/>
      <c r="AKR266" s="2"/>
      <c r="AKS266" s="2"/>
      <c r="AKT266" s="2"/>
      <c r="AKU266" s="2"/>
      <c r="AKV266" s="2"/>
      <c r="AKW266" s="2"/>
      <c r="AKX266" s="2"/>
      <c r="AKY266" s="2"/>
      <c r="AKZ266" s="2"/>
      <c r="ALA266" s="2"/>
      <c r="ALB266" s="2"/>
      <c r="ALC266" s="2"/>
      <c r="ALD266" s="2"/>
      <c r="ALE266" s="2"/>
      <c r="ALF266" s="2"/>
      <c r="ALG266" s="2"/>
      <c r="ALH266" s="2"/>
      <c r="ALI266" s="2"/>
      <c r="ALJ266" s="2"/>
      <c r="ALK266" s="2"/>
      <c r="ALL266" s="2"/>
      <c r="ALM266" s="2"/>
      <c r="ALN266" s="2"/>
      <c r="ALO266" s="2"/>
      <c r="ALP266" s="2"/>
      <c r="ALQ266" s="2"/>
      <c r="ALR266"/>
      <c r="ALS266"/>
      <c r="ALT266"/>
      <c r="ALU266"/>
      <c r="ALV266"/>
      <c r="ALW266"/>
      <c r="ALX266"/>
      <c r="ALY266"/>
      <c r="ALZ266"/>
    </row>
    <row r="267" spans="1:1014" s="6" customFormat="1">
      <c r="A267" s="33">
        <v>264</v>
      </c>
      <c r="B267" s="19" t="s">
        <v>185</v>
      </c>
      <c r="C267" s="20" t="s">
        <v>189</v>
      </c>
      <c r="D267" s="2">
        <v>2</v>
      </c>
      <c r="E267" s="2">
        <v>1</v>
      </c>
      <c r="F267" s="2"/>
      <c r="G267" s="2">
        <v>1</v>
      </c>
      <c r="H267" s="2"/>
      <c r="I267" s="2">
        <f t="shared" si="8"/>
        <v>4</v>
      </c>
      <c r="J267" s="2"/>
      <c r="K267" s="4">
        <v>28260</v>
      </c>
      <c r="L267" s="5">
        <f t="shared" si="9"/>
        <v>7065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  <c r="QQ267" s="2"/>
      <c r="QR267" s="2"/>
      <c r="QS267" s="2"/>
      <c r="QT267" s="2"/>
      <c r="QU267" s="2"/>
      <c r="QV267" s="2"/>
      <c r="QW267" s="2"/>
      <c r="QX267" s="2"/>
      <c r="QY267" s="2"/>
      <c r="QZ267" s="2"/>
      <c r="RA267" s="2"/>
      <c r="RB267" s="2"/>
      <c r="RC267" s="2"/>
      <c r="RD267" s="2"/>
      <c r="RE267" s="2"/>
      <c r="RF267" s="2"/>
      <c r="RG267" s="2"/>
      <c r="RH267" s="2"/>
      <c r="RI267" s="2"/>
      <c r="RJ267" s="2"/>
      <c r="RK267" s="2"/>
      <c r="RL267" s="2"/>
      <c r="RM267" s="2"/>
      <c r="RN267" s="2"/>
      <c r="RO267" s="2"/>
      <c r="RP267" s="2"/>
      <c r="RQ267" s="2"/>
      <c r="RR267" s="2"/>
      <c r="RS267" s="2"/>
      <c r="RT267" s="2"/>
      <c r="RU267" s="2"/>
      <c r="RV267" s="2"/>
      <c r="RW267" s="2"/>
      <c r="RX267" s="2"/>
      <c r="RY267" s="2"/>
      <c r="RZ267" s="2"/>
      <c r="SA267" s="2"/>
      <c r="SB267" s="2"/>
      <c r="SC267" s="2"/>
      <c r="SD267" s="2"/>
      <c r="SE267" s="2"/>
      <c r="SF267" s="2"/>
      <c r="SG267" s="2"/>
      <c r="SH267" s="2"/>
      <c r="SI267" s="2"/>
      <c r="SJ267" s="2"/>
      <c r="SK267" s="2"/>
      <c r="SL267" s="2"/>
      <c r="SM267" s="2"/>
      <c r="SN267" s="2"/>
      <c r="SO267" s="2"/>
      <c r="SP267" s="2"/>
      <c r="SQ267" s="2"/>
      <c r="SR267" s="2"/>
      <c r="SS267" s="2"/>
      <c r="ST267" s="2"/>
      <c r="SU267" s="2"/>
      <c r="SV267" s="2"/>
      <c r="SW267" s="2"/>
      <c r="SX267" s="2"/>
      <c r="SY267" s="2"/>
      <c r="SZ267" s="2"/>
      <c r="TA267" s="2"/>
      <c r="TB267" s="2"/>
      <c r="TC267" s="2"/>
      <c r="TD267" s="2"/>
      <c r="TE267" s="2"/>
      <c r="TF267" s="2"/>
      <c r="TG267" s="2"/>
      <c r="TH267" s="2"/>
      <c r="TI267" s="2"/>
      <c r="TJ267" s="2"/>
      <c r="TK267" s="2"/>
      <c r="TL267" s="2"/>
      <c r="TM267" s="2"/>
      <c r="TN267" s="2"/>
      <c r="TO267" s="2"/>
      <c r="TP267" s="2"/>
      <c r="TQ267" s="2"/>
      <c r="TR267" s="2"/>
      <c r="TS267" s="2"/>
      <c r="TT267" s="2"/>
      <c r="TU267" s="2"/>
      <c r="TV267" s="2"/>
      <c r="TW267" s="2"/>
      <c r="TX267" s="2"/>
      <c r="TY267" s="2"/>
      <c r="TZ267" s="2"/>
      <c r="UA267" s="2"/>
      <c r="UB267" s="2"/>
      <c r="UC267" s="2"/>
      <c r="UD267" s="2"/>
      <c r="UE267" s="2"/>
      <c r="UF267" s="2"/>
      <c r="UG267" s="2"/>
      <c r="UH267" s="2"/>
      <c r="UI267" s="2"/>
      <c r="UJ267" s="2"/>
      <c r="UK267" s="2"/>
      <c r="UL267" s="2"/>
      <c r="UM267" s="2"/>
      <c r="UN267" s="2"/>
      <c r="UO267" s="2"/>
      <c r="UP267" s="2"/>
      <c r="UQ267" s="2"/>
      <c r="UR267" s="2"/>
      <c r="US267" s="2"/>
      <c r="UT267" s="2"/>
      <c r="UU267" s="2"/>
      <c r="UV267" s="2"/>
      <c r="UW267" s="2"/>
      <c r="UX267" s="2"/>
      <c r="UY267" s="2"/>
      <c r="UZ267" s="2"/>
      <c r="VA267" s="2"/>
      <c r="VB267" s="2"/>
      <c r="VC267" s="2"/>
      <c r="VD267" s="2"/>
      <c r="VE267" s="2"/>
      <c r="VF267" s="2"/>
      <c r="VG267" s="2"/>
      <c r="VH267" s="2"/>
      <c r="VI267" s="2"/>
      <c r="VJ267" s="2"/>
      <c r="VK267" s="2"/>
      <c r="VL267" s="2"/>
      <c r="VM267" s="2"/>
      <c r="VN267" s="2"/>
      <c r="VO267" s="2"/>
      <c r="VP267" s="2"/>
      <c r="VQ267" s="2"/>
      <c r="VR267" s="2"/>
      <c r="VS267" s="2"/>
      <c r="VT267" s="2"/>
      <c r="VU267" s="2"/>
      <c r="VV267" s="2"/>
      <c r="VW267" s="2"/>
      <c r="VX267" s="2"/>
      <c r="VY267" s="2"/>
      <c r="VZ267" s="2"/>
      <c r="WA267" s="2"/>
      <c r="WB267" s="2"/>
      <c r="WC267" s="2"/>
      <c r="WD267" s="2"/>
      <c r="WE267" s="2"/>
      <c r="WF267" s="2"/>
      <c r="WG267" s="2"/>
      <c r="WH267" s="2"/>
      <c r="WI267" s="2"/>
      <c r="WJ267" s="2"/>
      <c r="WK267" s="2"/>
      <c r="WL267" s="2"/>
      <c r="WM267" s="2"/>
      <c r="WN267" s="2"/>
      <c r="WO267" s="2"/>
      <c r="WP267" s="2"/>
      <c r="WQ267" s="2"/>
      <c r="WR267" s="2"/>
      <c r="WS267" s="2"/>
      <c r="WT267" s="2"/>
      <c r="WU267" s="2"/>
      <c r="WV267" s="2"/>
      <c r="WW267" s="2"/>
      <c r="WX267" s="2"/>
      <c r="WY267" s="2"/>
      <c r="WZ267" s="2"/>
      <c r="XA267" s="2"/>
      <c r="XB267" s="2"/>
      <c r="XC267" s="2"/>
      <c r="XD267" s="2"/>
      <c r="XE267" s="2"/>
      <c r="XF267" s="2"/>
      <c r="XG267" s="2"/>
      <c r="XH267" s="2"/>
      <c r="XI267" s="2"/>
      <c r="XJ267" s="2"/>
      <c r="XK267" s="2"/>
      <c r="XL267" s="2"/>
      <c r="XM267" s="2"/>
      <c r="XN267" s="2"/>
      <c r="XO267" s="2"/>
      <c r="XP267" s="2"/>
      <c r="XQ267" s="2"/>
      <c r="XR267" s="2"/>
      <c r="XS267" s="2"/>
      <c r="XT267" s="2"/>
      <c r="XU267" s="2"/>
      <c r="XV267" s="2"/>
      <c r="XW267" s="2"/>
      <c r="XX267" s="2"/>
      <c r="XY267" s="2"/>
      <c r="XZ267" s="2"/>
      <c r="YA267" s="2"/>
      <c r="YB267" s="2"/>
      <c r="YC267" s="2"/>
      <c r="YD267" s="2"/>
      <c r="YE267" s="2"/>
      <c r="YF267" s="2"/>
      <c r="YG267" s="2"/>
      <c r="YH267" s="2"/>
      <c r="YI267" s="2"/>
      <c r="YJ267" s="2"/>
      <c r="YK267" s="2"/>
      <c r="YL267" s="2"/>
      <c r="YM267" s="2"/>
      <c r="YN267" s="2"/>
      <c r="YO267" s="2"/>
      <c r="YP267" s="2"/>
      <c r="YQ267" s="2"/>
      <c r="YR267" s="2"/>
      <c r="YS267" s="2"/>
      <c r="YT267" s="2"/>
      <c r="YU267" s="2"/>
      <c r="YV267" s="2"/>
      <c r="YW267" s="2"/>
      <c r="YX267" s="2"/>
      <c r="YY267" s="2"/>
      <c r="YZ267" s="2"/>
      <c r="ZA267" s="2"/>
      <c r="ZB267" s="2"/>
      <c r="ZC267" s="2"/>
      <c r="ZD267" s="2"/>
      <c r="ZE267" s="2"/>
      <c r="ZF267" s="2"/>
      <c r="ZG267" s="2"/>
      <c r="ZH267" s="2"/>
      <c r="ZI267" s="2"/>
      <c r="ZJ267" s="2"/>
      <c r="ZK267" s="2"/>
      <c r="ZL267" s="2"/>
      <c r="ZM267" s="2"/>
      <c r="ZN267" s="2"/>
      <c r="ZO267" s="2"/>
      <c r="ZP267" s="2"/>
      <c r="ZQ267" s="2"/>
      <c r="ZR267" s="2"/>
      <c r="ZS267" s="2"/>
      <c r="ZT267" s="2"/>
      <c r="ZU267" s="2"/>
      <c r="ZV267" s="2"/>
      <c r="ZW267" s="2"/>
      <c r="ZX267" s="2"/>
      <c r="ZY267" s="2"/>
      <c r="ZZ267" s="2"/>
      <c r="AAA267" s="2"/>
      <c r="AAB267" s="2"/>
      <c r="AAC267" s="2"/>
      <c r="AAD267" s="2"/>
      <c r="AAE267" s="2"/>
      <c r="AAF267" s="2"/>
      <c r="AAG267" s="2"/>
      <c r="AAH267" s="2"/>
      <c r="AAI267" s="2"/>
      <c r="AAJ267" s="2"/>
      <c r="AAK267" s="2"/>
      <c r="AAL267" s="2"/>
      <c r="AAM267" s="2"/>
      <c r="AAN267" s="2"/>
      <c r="AAO267" s="2"/>
      <c r="AAP267" s="2"/>
      <c r="AAQ267" s="2"/>
      <c r="AAR267" s="2"/>
      <c r="AAS267" s="2"/>
      <c r="AAT267" s="2"/>
      <c r="AAU267" s="2"/>
      <c r="AAV267" s="2"/>
      <c r="AAW267" s="2"/>
      <c r="AAX267" s="2"/>
      <c r="AAY267" s="2"/>
      <c r="AAZ267" s="2"/>
      <c r="ABA267" s="2"/>
      <c r="ABB267" s="2"/>
      <c r="ABC267" s="2"/>
      <c r="ABD267" s="2"/>
      <c r="ABE267" s="2"/>
      <c r="ABF267" s="2"/>
      <c r="ABG267" s="2"/>
      <c r="ABH267" s="2"/>
      <c r="ABI267" s="2"/>
      <c r="ABJ267" s="2"/>
      <c r="ABK267" s="2"/>
      <c r="ABL267" s="2"/>
      <c r="ABM267" s="2"/>
      <c r="ABN267" s="2"/>
      <c r="ABO267" s="2"/>
      <c r="ABP267" s="2"/>
      <c r="ABQ267" s="2"/>
      <c r="ABR267" s="2"/>
      <c r="ABS267" s="2"/>
      <c r="ABT267" s="2"/>
      <c r="ABU267" s="2"/>
      <c r="ABV267" s="2"/>
      <c r="ABW267" s="2"/>
      <c r="ABX267" s="2"/>
      <c r="ABY267" s="2"/>
      <c r="ABZ267" s="2"/>
      <c r="ACA267" s="2"/>
      <c r="ACB267" s="2"/>
      <c r="ACC267" s="2"/>
      <c r="ACD267" s="2"/>
      <c r="ACE267" s="2"/>
      <c r="ACF267" s="2"/>
      <c r="ACG267" s="2"/>
      <c r="ACH267" s="2"/>
      <c r="ACI267" s="2"/>
      <c r="ACJ267" s="2"/>
      <c r="ACK267" s="2"/>
      <c r="ACL267" s="2"/>
      <c r="ACM267" s="2"/>
      <c r="ACN267" s="2"/>
      <c r="ACO267" s="2"/>
      <c r="ACP267" s="2"/>
      <c r="ACQ267" s="2"/>
      <c r="ACR267" s="2"/>
      <c r="ACS267" s="2"/>
      <c r="ACT267" s="2"/>
      <c r="ACU267" s="2"/>
      <c r="ACV267" s="2"/>
      <c r="ACW267" s="2"/>
      <c r="ACX267" s="2"/>
      <c r="ACY267" s="2"/>
      <c r="ACZ267" s="2"/>
      <c r="ADA267" s="2"/>
      <c r="ADB267" s="2"/>
      <c r="ADC267" s="2"/>
      <c r="ADD267" s="2"/>
      <c r="ADE267" s="2"/>
      <c r="ADF267" s="2"/>
      <c r="ADG267" s="2"/>
      <c r="ADH267" s="2"/>
      <c r="ADI267" s="2"/>
      <c r="ADJ267" s="2"/>
      <c r="ADK267" s="2"/>
      <c r="ADL267" s="2"/>
      <c r="ADM267" s="2"/>
      <c r="ADN267" s="2"/>
      <c r="ADO267" s="2"/>
      <c r="ADP267" s="2"/>
      <c r="ADQ267" s="2"/>
      <c r="ADR267" s="2"/>
      <c r="ADS267" s="2"/>
      <c r="ADT267" s="2"/>
      <c r="ADU267" s="2"/>
      <c r="ADV267" s="2"/>
      <c r="ADW267" s="2"/>
      <c r="ADX267" s="2"/>
      <c r="ADY267" s="2"/>
      <c r="ADZ267" s="2"/>
      <c r="AEA267" s="2"/>
      <c r="AEB267" s="2"/>
      <c r="AEC267" s="2"/>
      <c r="AED267" s="2"/>
      <c r="AEE267" s="2"/>
      <c r="AEF267" s="2"/>
      <c r="AEG267" s="2"/>
      <c r="AEH267" s="2"/>
      <c r="AEI267" s="2"/>
      <c r="AEJ267" s="2"/>
      <c r="AEK267" s="2"/>
      <c r="AEL267" s="2"/>
      <c r="AEM267" s="2"/>
      <c r="AEN267" s="2"/>
      <c r="AEO267" s="2"/>
      <c r="AEP267" s="2"/>
      <c r="AEQ267" s="2"/>
      <c r="AER267" s="2"/>
      <c r="AES267" s="2"/>
      <c r="AET267" s="2"/>
      <c r="AEU267" s="2"/>
      <c r="AEV267" s="2"/>
      <c r="AEW267" s="2"/>
      <c r="AEX267" s="2"/>
      <c r="AEY267" s="2"/>
      <c r="AEZ267" s="2"/>
      <c r="AFA267" s="2"/>
      <c r="AFB267" s="2"/>
      <c r="AFC267" s="2"/>
      <c r="AFD267" s="2"/>
      <c r="AFE267" s="2"/>
      <c r="AFF267" s="2"/>
      <c r="AFG267" s="2"/>
      <c r="AFH267" s="2"/>
      <c r="AFI267" s="2"/>
      <c r="AFJ267" s="2"/>
      <c r="AFK267" s="2"/>
      <c r="AFL267" s="2"/>
      <c r="AFM267" s="2"/>
      <c r="AFN267" s="2"/>
      <c r="AFO267" s="2"/>
      <c r="AFP267" s="2"/>
      <c r="AFQ267" s="2"/>
      <c r="AFR267" s="2"/>
      <c r="AFS267" s="2"/>
      <c r="AFT267" s="2"/>
      <c r="AFU267" s="2"/>
      <c r="AFV267" s="2"/>
      <c r="AFW267" s="2"/>
      <c r="AFX267" s="2"/>
      <c r="AFY267" s="2"/>
      <c r="AFZ267" s="2"/>
      <c r="AGA267" s="2"/>
      <c r="AGB267" s="2"/>
      <c r="AGC267" s="2"/>
      <c r="AGD267" s="2"/>
      <c r="AGE267" s="2"/>
      <c r="AGF267" s="2"/>
      <c r="AGG267" s="2"/>
      <c r="AGH267" s="2"/>
      <c r="AGI267" s="2"/>
      <c r="AGJ267" s="2"/>
      <c r="AGK267" s="2"/>
      <c r="AGL267" s="2"/>
      <c r="AGM267" s="2"/>
      <c r="AGN267" s="2"/>
      <c r="AGO267" s="2"/>
      <c r="AGP267" s="2"/>
      <c r="AGQ267" s="2"/>
      <c r="AGR267" s="2"/>
      <c r="AGS267" s="2"/>
      <c r="AGT267" s="2"/>
      <c r="AGU267" s="2"/>
      <c r="AGV267" s="2"/>
      <c r="AGW267" s="2"/>
      <c r="AGX267" s="2"/>
      <c r="AGY267" s="2"/>
      <c r="AGZ267" s="2"/>
      <c r="AHA267" s="2"/>
      <c r="AHB267" s="2"/>
      <c r="AHC267" s="2"/>
      <c r="AHD267" s="2"/>
      <c r="AHE267" s="2"/>
      <c r="AHF267" s="2"/>
      <c r="AHG267" s="2"/>
      <c r="AHH267" s="2"/>
      <c r="AHI267" s="2"/>
      <c r="AHJ267" s="2"/>
      <c r="AHK267" s="2"/>
      <c r="AHL267" s="2"/>
      <c r="AHM267" s="2"/>
      <c r="AHN267" s="2"/>
      <c r="AHO267" s="2"/>
      <c r="AHP267" s="2"/>
      <c r="AHQ267" s="2"/>
      <c r="AHR267" s="2"/>
      <c r="AHS267" s="2"/>
      <c r="AHT267" s="2"/>
      <c r="AHU267" s="2"/>
      <c r="AHV267" s="2"/>
      <c r="AHW267" s="2"/>
      <c r="AHX267" s="2"/>
      <c r="AHY267" s="2"/>
      <c r="AHZ267" s="2"/>
      <c r="AIA267" s="2"/>
      <c r="AIB267" s="2"/>
      <c r="AIC267" s="2"/>
      <c r="AID267" s="2"/>
      <c r="AIE267" s="2"/>
      <c r="AIF267" s="2"/>
      <c r="AIG267" s="2"/>
      <c r="AIH267" s="2"/>
      <c r="AII267" s="2"/>
      <c r="AIJ267" s="2"/>
      <c r="AIK267" s="2"/>
      <c r="AIL267" s="2"/>
      <c r="AIM267" s="2"/>
      <c r="AIN267" s="2"/>
      <c r="AIO267" s="2"/>
      <c r="AIP267" s="2"/>
      <c r="AIQ267" s="2"/>
      <c r="AIR267" s="2"/>
      <c r="AIS267" s="2"/>
      <c r="AIT267" s="2"/>
      <c r="AIU267" s="2"/>
      <c r="AIV267" s="2"/>
      <c r="AIW267" s="2"/>
      <c r="AIX267" s="2"/>
      <c r="AIY267" s="2"/>
      <c r="AIZ267" s="2"/>
      <c r="AJA267" s="2"/>
      <c r="AJB267" s="2"/>
      <c r="AJC267" s="2"/>
      <c r="AJD267" s="2"/>
      <c r="AJE267" s="2"/>
      <c r="AJF267" s="2"/>
      <c r="AJG267" s="2"/>
      <c r="AJH267" s="2"/>
      <c r="AJI267" s="2"/>
      <c r="AJJ267" s="2"/>
      <c r="AJK267" s="2"/>
      <c r="AJL267" s="2"/>
      <c r="AJM267" s="2"/>
      <c r="AJN267" s="2"/>
      <c r="AJO267" s="2"/>
      <c r="AJP267" s="2"/>
      <c r="AJQ267" s="2"/>
      <c r="AJR267" s="2"/>
      <c r="AJS267" s="2"/>
      <c r="AJT267" s="2"/>
      <c r="AJU267" s="2"/>
      <c r="AJV267" s="2"/>
      <c r="AJW267" s="2"/>
      <c r="AJX267" s="2"/>
      <c r="AJY267" s="2"/>
      <c r="AJZ267" s="2"/>
      <c r="AKA267" s="2"/>
      <c r="AKB267" s="2"/>
      <c r="AKC267" s="2"/>
      <c r="AKD267" s="2"/>
      <c r="AKE267" s="2"/>
      <c r="AKF267" s="2"/>
      <c r="AKG267" s="2"/>
      <c r="AKH267" s="2"/>
      <c r="AKI267" s="2"/>
      <c r="AKJ267" s="2"/>
      <c r="AKK267" s="2"/>
      <c r="AKL267" s="2"/>
      <c r="AKM267" s="2"/>
      <c r="AKN267" s="2"/>
      <c r="AKO267" s="2"/>
      <c r="AKP267" s="2"/>
      <c r="AKQ267" s="2"/>
      <c r="AKR267" s="2"/>
      <c r="AKS267" s="2"/>
      <c r="AKT267" s="2"/>
      <c r="AKU267" s="2"/>
      <c r="AKV267" s="2"/>
      <c r="AKW267" s="2"/>
      <c r="AKX267" s="2"/>
      <c r="AKY267" s="2"/>
      <c r="AKZ267" s="2"/>
      <c r="ALA267" s="2"/>
      <c r="ALB267" s="2"/>
      <c r="ALC267" s="2"/>
      <c r="ALD267" s="2"/>
      <c r="ALE267" s="2"/>
      <c r="ALF267" s="2"/>
      <c r="ALG267" s="2"/>
      <c r="ALH267" s="2"/>
      <c r="ALI267" s="2"/>
      <c r="ALJ267" s="2"/>
      <c r="ALK267" s="2"/>
      <c r="ALL267" s="2"/>
      <c r="ALM267" s="2"/>
      <c r="ALN267" s="2"/>
      <c r="ALO267" s="2"/>
      <c r="ALP267" s="2"/>
      <c r="ALQ267" s="2"/>
      <c r="ALR267"/>
      <c r="ALS267"/>
      <c r="ALT267"/>
      <c r="ALU267"/>
      <c r="ALV267"/>
      <c r="ALW267"/>
      <c r="ALX267"/>
      <c r="ALY267"/>
      <c r="ALZ267"/>
    </row>
    <row r="268" spans="1:1014" s="6" customFormat="1">
      <c r="A268" s="33">
        <v>265</v>
      </c>
      <c r="B268" s="19" t="s">
        <v>185</v>
      </c>
      <c r="C268" s="20" t="s">
        <v>200</v>
      </c>
      <c r="D268" s="2">
        <v>2</v>
      </c>
      <c r="E268" s="2">
        <v>2</v>
      </c>
      <c r="F268" s="2"/>
      <c r="G268" s="2"/>
      <c r="H268" s="2"/>
      <c r="I268" s="2">
        <f t="shared" si="8"/>
        <v>4</v>
      </c>
      <c r="J268" s="2"/>
      <c r="K268" s="4">
        <v>25967</v>
      </c>
      <c r="L268" s="5">
        <f t="shared" si="9"/>
        <v>6491.75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2"/>
      <c r="XQ268" s="2"/>
      <c r="XR268" s="2"/>
      <c r="XS268" s="2"/>
      <c r="XT268" s="2"/>
      <c r="XU268" s="2"/>
      <c r="XV268" s="2"/>
      <c r="XW268" s="2"/>
      <c r="XX268" s="2"/>
      <c r="XY268" s="2"/>
      <c r="XZ268" s="2"/>
      <c r="YA268" s="2"/>
      <c r="YB268" s="2"/>
      <c r="YC268" s="2"/>
      <c r="YD268" s="2"/>
      <c r="YE268" s="2"/>
      <c r="YF268" s="2"/>
      <c r="YG268" s="2"/>
      <c r="YH268" s="2"/>
      <c r="YI268" s="2"/>
      <c r="YJ268" s="2"/>
      <c r="YK268" s="2"/>
      <c r="YL268" s="2"/>
      <c r="YM268" s="2"/>
      <c r="YN268" s="2"/>
      <c r="YO268" s="2"/>
      <c r="YP268" s="2"/>
      <c r="YQ268" s="2"/>
      <c r="YR268" s="2"/>
      <c r="YS268" s="2"/>
      <c r="YT268" s="2"/>
      <c r="YU268" s="2"/>
      <c r="YV268" s="2"/>
      <c r="YW268" s="2"/>
      <c r="YX268" s="2"/>
      <c r="YY268" s="2"/>
      <c r="YZ268" s="2"/>
      <c r="ZA268" s="2"/>
      <c r="ZB268" s="2"/>
      <c r="ZC268" s="2"/>
      <c r="ZD268" s="2"/>
      <c r="ZE268" s="2"/>
      <c r="ZF268" s="2"/>
      <c r="ZG268" s="2"/>
      <c r="ZH268" s="2"/>
      <c r="ZI268" s="2"/>
      <c r="ZJ268" s="2"/>
      <c r="ZK268" s="2"/>
      <c r="ZL268" s="2"/>
      <c r="ZM268" s="2"/>
      <c r="ZN268" s="2"/>
      <c r="ZO268" s="2"/>
      <c r="ZP268" s="2"/>
      <c r="ZQ268" s="2"/>
      <c r="ZR268" s="2"/>
      <c r="ZS268" s="2"/>
      <c r="ZT268" s="2"/>
      <c r="ZU268" s="2"/>
      <c r="ZV268" s="2"/>
      <c r="ZW268" s="2"/>
      <c r="ZX268" s="2"/>
      <c r="ZY268" s="2"/>
      <c r="ZZ268" s="2"/>
      <c r="AAA268" s="2"/>
      <c r="AAB268" s="2"/>
      <c r="AAC268" s="2"/>
      <c r="AAD268" s="2"/>
      <c r="AAE268" s="2"/>
      <c r="AAF268" s="2"/>
      <c r="AAG268" s="2"/>
      <c r="AAH268" s="2"/>
      <c r="AAI268" s="2"/>
      <c r="AAJ268" s="2"/>
      <c r="AAK268" s="2"/>
      <c r="AAL268" s="2"/>
      <c r="AAM268" s="2"/>
      <c r="AAN268" s="2"/>
      <c r="AAO268" s="2"/>
      <c r="AAP268" s="2"/>
      <c r="AAQ268" s="2"/>
      <c r="AAR268" s="2"/>
      <c r="AAS268" s="2"/>
      <c r="AAT268" s="2"/>
      <c r="AAU268" s="2"/>
      <c r="AAV268" s="2"/>
      <c r="AAW268" s="2"/>
      <c r="AAX268" s="2"/>
      <c r="AAY268" s="2"/>
      <c r="AAZ268" s="2"/>
      <c r="ABA268" s="2"/>
      <c r="ABB268" s="2"/>
      <c r="ABC268" s="2"/>
      <c r="ABD268" s="2"/>
      <c r="ABE268" s="2"/>
      <c r="ABF268" s="2"/>
      <c r="ABG268" s="2"/>
      <c r="ABH268" s="2"/>
      <c r="ABI268" s="2"/>
      <c r="ABJ268" s="2"/>
      <c r="ABK268" s="2"/>
      <c r="ABL268" s="2"/>
      <c r="ABM268" s="2"/>
      <c r="ABN268" s="2"/>
      <c r="ABO268" s="2"/>
      <c r="ABP268" s="2"/>
      <c r="ABQ268" s="2"/>
      <c r="ABR268" s="2"/>
      <c r="ABS268" s="2"/>
      <c r="ABT268" s="2"/>
      <c r="ABU268" s="2"/>
      <c r="ABV268" s="2"/>
      <c r="ABW268" s="2"/>
      <c r="ABX268" s="2"/>
      <c r="ABY268" s="2"/>
      <c r="ABZ268" s="2"/>
      <c r="ACA268" s="2"/>
      <c r="ACB268" s="2"/>
      <c r="ACC268" s="2"/>
      <c r="ACD268" s="2"/>
      <c r="ACE268" s="2"/>
      <c r="ACF268" s="2"/>
      <c r="ACG268" s="2"/>
      <c r="ACH268" s="2"/>
      <c r="ACI268" s="2"/>
      <c r="ACJ268" s="2"/>
      <c r="ACK268" s="2"/>
      <c r="ACL268" s="2"/>
      <c r="ACM268" s="2"/>
      <c r="ACN268" s="2"/>
      <c r="ACO268" s="2"/>
      <c r="ACP268" s="2"/>
      <c r="ACQ268" s="2"/>
      <c r="ACR268" s="2"/>
      <c r="ACS268" s="2"/>
      <c r="ACT268" s="2"/>
      <c r="ACU268" s="2"/>
      <c r="ACV268" s="2"/>
      <c r="ACW268" s="2"/>
      <c r="ACX268" s="2"/>
      <c r="ACY268" s="2"/>
      <c r="ACZ268" s="2"/>
      <c r="ADA268" s="2"/>
      <c r="ADB268" s="2"/>
      <c r="ADC268" s="2"/>
      <c r="ADD268" s="2"/>
      <c r="ADE268" s="2"/>
      <c r="ADF268" s="2"/>
      <c r="ADG268" s="2"/>
      <c r="ADH268" s="2"/>
      <c r="ADI268" s="2"/>
      <c r="ADJ268" s="2"/>
      <c r="ADK268" s="2"/>
      <c r="ADL268" s="2"/>
      <c r="ADM268" s="2"/>
      <c r="ADN268" s="2"/>
      <c r="ADO268" s="2"/>
      <c r="ADP268" s="2"/>
      <c r="ADQ268" s="2"/>
      <c r="ADR268" s="2"/>
      <c r="ADS268" s="2"/>
      <c r="ADT268" s="2"/>
      <c r="ADU268" s="2"/>
      <c r="ADV268" s="2"/>
      <c r="ADW268" s="2"/>
      <c r="ADX268" s="2"/>
      <c r="ADY268" s="2"/>
      <c r="ADZ268" s="2"/>
      <c r="AEA268" s="2"/>
      <c r="AEB268" s="2"/>
      <c r="AEC268" s="2"/>
      <c r="AED268" s="2"/>
      <c r="AEE268" s="2"/>
      <c r="AEF268" s="2"/>
      <c r="AEG268" s="2"/>
      <c r="AEH268" s="2"/>
      <c r="AEI268" s="2"/>
      <c r="AEJ268" s="2"/>
      <c r="AEK268" s="2"/>
      <c r="AEL268" s="2"/>
      <c r="AEM268" s="2"/>
      <c r="AEN268" s="2"/>
      <c r="AEO268" s="2"/>
      <c r="AEP268" s="2"/>
      <c r="AEQ268" s="2"/>
      <c r="AER268" s="2"/>
      <c r="AES268" s="2"/>
      <c r="AET268" s="2"/>
      <c r="AEU268" s="2"/>
      <c r="AEV268" s="2"/>
      <c r="AEW268" s="2"/>
      <c r="AEX268" s="2"/>
      <c r="AEY268" s="2"/>
      <c r="AEZ268" s="2"/>
      <c r="AFA268" s="2"/>
      <c r="AFB268" s="2"/>
      <c r="AFC268" s="2"/>
      <c r="AFD268" s="2"/>
      <c r="AFE268" s="2"/>
      <c r="AFF268" s="2"/>
      <c r="AFG268" s="2"/>
      <c r="AFH268" s="2"/>
      <c r="AFI268" s="2"/>
      <c r="AFJ268" s="2"/>
      <c r="AFK268" s="2"/>
      <c r="AFL268" s="2"/>
      <c r="AFM268" s="2"/>
      <c r="AFN268" s="2"/>
      <c r="AFO268" s="2"/>
      <c r="AFP268" s="2"/>
      <c r="AFQ268" s="2"/>
      <c r="AFR268" s="2"/>
      <c r="AFS268" s="2"/>
      <c r="AFT268" s="2"/>
      <c r="AFU268" s="2"/>
      <c r="AFV268" s="2"/>
      <c r="AFW268" s="2"/>
      <c r="AFX268" s="2"/>
      <c r="AFY268" s="2"/>
      <c r="AFZ268" s="2"/>
      <c r="AGA268" s="2"/>
      <c r="AGB268" s="2"/>
      <c r="AGC268" s="2"/>
      <c r="AGD268" s="2"/>
      <c r="AGE268" s="2"/>
      <c r="AGF268" s="2"/>
      <c r="AGG268" s="2"/>
      <c r="AGH268" s="2"/>
      <c r="AGI268" s="2"/>
      <c r="AGJ268" s="2"/>
      <c r="AGK268" s="2"/>
      <c r="AGL268" s="2"/>
      <c r="AGM268" s="2"/>
      <c r="AGN268" s="2"/>
      <c r="AGO268" s="2"/>
      <c r="AGP268" s="2"/>
      <c r="AGQ268" s="2"/>
      <c r="AGR268" s="2"/>
      <c r="AGS268" s="2"/>
      <c r="AGT268" s="2"/>
      <c r="AGU268" s="2"/>
      <c r="AGV268" s="2"/>
      <c r="AGW268" s="2"/>
      <c r="AGX268" s="2"/>
      <c r="AGY268" s="2"/>
      <c r="AGZ268" s="2"/>
      <c r="AHA268" s="2"/>
      <c r="AHB268" s="2"/>
      <c r="AHC268" s="2"/>
      <c r="AHD268" s="2"/>
      <c r="AHE268" s="2"/>
      <c r="AHF268" s="2"/>
      <c r="AHG268" s="2"/>
      <c r="AHH268" s="2"/>
      <c r="AHI268" s="2"/>
      <c r="AHJ268" s="2"/>
      <c r="AHK268" s="2"/>
      <c r="AHL268" s="2"/>
      <c r="AHM268" s="2"/>
      <c r="AHN268" s="2"/>
      <c r="AHO268" s="2"/>
      <c r="AHP268" s="2"/>
      <c r="AHQ268" s="2"/>
      <c r="AHR268" s="2"/>
      <c r="AHS268" s="2"/>
      <c r="AHT268" s="2"/>
      <c r="AHU268" s="2"/>
      <c r="AHV268" s="2"/>
      <c r="AHW268" s="2"/>
      <c r="AHX268" s="2"/>
      <c r="AHY268" s="2"/>
      <c r="AHZ268" s="2"/>
      <c r="AIA268" s="2"/>
      <c r="AIB268" s="2"/>
      <c r="AIC268" s="2"/>
      <c r="AID268" s="2"/>
      <c r="AIE268" s="2"/>
      <c r="AIF268" s="2"/>
      <c r="AIG268" s="2"/>
      <c r="AIH268" s="2"/>
      <c r="AII268" s="2"/>
      <c r="AIJ268" s="2"/>
      <c r="AIK268" s="2"/>
      <c r="AIL268" s="2"/>
      <c r="AIM268" s="2"/>
      <c r="AIN268" s="2"/>
      <c r="AIO268" s="2"/>
      <c r="AIP268" s="2"/>
      <c r="AIQ268" s="2"/>
      <c r="AIR268" s="2"/>
      <c r="AIS268" s="2"/>
      <c r="AIT268" s="2"/>
      <c r="AIU268" s="2"/>
      <c r="AIV268" s="2"/>
      <c r="AIW268" s="2"/>
      <c r="AIX268" s="2"/>
      <c r="AIY268" s="2"/>
      <c r="AIZ268" s="2"/>
      <c r="AJA268" s="2"/>
      <c r="AJB268" s="2"/>
      <c r="AJC268" s="2"/>
      <c r="AJD268" s="2"/>
      <c r="AJE268" s="2"/>
      <c r="AJF268" s="2"/>
      <c r="AJG268" s="2"/>
      <c r="AJH268" s="2"/>
      <c r="AJI268" s="2"/>
      <c r="AJJ268" s="2"/>
      <c r="AJK268" s="2"/>
      <c r="AJL268" s="2"/>
      <c r="AJM268" s="2"/>
      <c r="AJN268" s="2"/>
      <c r="AJO268" s="2"/>
      <c r="AJP268" s="2"/>
      <c r="AJQ268" s="2"/>
      <c r="AJR268" s="2"/>
      <c r="AJS268" s="2"/>
      <c r="AJT268" s="2"/>
      <c r="AJU268" s="2"/>
      <c r="AJV268" s="2"/>
      <c r="AJW268" s="2"/>
      <c r="AJX268" s="2"/>
      <c r="AJY268" s="2"/>
      <c r="AJZ268" s="2"/>
      <c r="AKA268" s="2"/>
      <c r="AKB268" s="2"/>
      <c r="AKC268" s="2"/>
      <c r="AKD268" s="2"/>
      <c r="AKE268" s="2"/>
      <c r="AKF268" s="2"/>
      <c r="AKG268" s="2"/>
      <c r="AKH268" s="2"/>
      <c r="AKI268" s="2"/>
      <c r="AKJ268" s="2"/>
      <c r="AKK268" s="2"/>
      <c r="AKL268" s="2"/>
      <c r="AKM268" s="2"/>
      <c r="AKN268" s="2"/>
      <c r="AKO268" s="2"/>
      <c r="AKP268" s="2"/>
      <c r="AKQ268" s="2"/>
      <c r="AKR268" s="2"/>
      <c r="AKS268" s="2"/>
      <c r="AKT268" s="2"/>
      <c r="AKU268" s="2"/>
      <c r="AKV268" s="2"/>
      <c r="AKW268" s="2"/>
      <c r="AKX268" s="2"/>
      <c r="AKY268" s="2"/>
      <c r="AKZ268" s="2"/>
      <c r="ALA268" s="2"/>
      <c r="ALB268" s="2"/>
      <c r="ALC268" s="2"/>
      <c r="ALD268" s="2"/>
      <c r="ALE268" s="2"/>
      <c r="ALF268" s="2"/>
      <c r="ALG268" s="2"/>
      <c r="ALH268" s="2"/>
      <c r="ALI268" s="2"/>
      <c r="ALJ268" s="2"/>
      <c r="ALK268" s="2"/>
      <c r="ALL268" s="2"/>
      <c r="ALM268" s="2"/>
      <c r="ALN268" s="2"/>
      <c r="ALO268" s="2"/>
      <c r="ALP268" s="2"/>
      <c r="ALQ268" s="2"/>
      <c r="ALR268"/>
      <c r="ALS268"/>
      <c r="ALT268"/>
      <c r="ALU268"/>
      <c r="ALV268"/>
      <c r="ALW268"/>
      <c r="ALX268"/>
      <c r="ALY268"/>
      <c r="ALZ268"/>
    </row>
    <row r="269" spans="1:1014" s="6" customFormat="1">
      <c r="A269" s="33">
        <v>266</v>
      </c>
      <c r="B269" s="19" t="s">
        <v>185</v>
      </c>
      <c r="C269" s="20" t="s">
        <v>205</v>
      </c>
      <c r="D269" s="2">
        <v>3</v>
      </c>
      <c r="E269" s="2">
        <v>1</v>
      </c>
      <c r="F269" s="2"/>
      <c r="G269" s="2"/>
      <c r="H269" s="2"/>
      <c r="I269" s="2">
        <f t="shared" si="8"/>
        <v>4</v>
      </c>
      <c r="J269" s="2"/>
      <c r="K269" s="4">
        <v>24610</v>
      </c>
      <c r="L269" s="5">
        <f t="shared" si="9"/>
        <v>6152.5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/>
      <c r="ALS269"/>
      <c r="ALT269"/>
      <c r="ALU269"/>
      <c r="ALV269"/>
      <c r="ALW269"/>
      <c r="ALX269"/>
      <c r="ALY269"/>
      <c r="ALZ269"/>
    </row>
    <row r="270" spans="1:1014" s="6" customFormat="1">
      <c r="A270" s="33">
        <v>267</v>
      </c>
      <c r="B270" s="19" t="s">
        <v>143</v>
      </c>
      <c r="C270" s="20" t="s">
        <v>145</v>
      </c>
      <c r="D270" s="2">
        <v>3</v>
      </c>
      <c r="E270" s="2">
        <v>1</v>
      </c>
      <c r="F270" s="2"/>
      <c r="G270" s="2"/>
      <c r="H270" s="2"/>
      <c r="I270" s="2">
        <f t="shared" si="8"/>
        <v>4</v>
      </c>
      <c r="J270" s="2"/>
      <c r="K270" s="4">
        <v>23127</v>
      </c>
      <c r="L270" s="5">
        <f t="shared" si="9"/>
        <v>5781.75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2"/>
      <c r="XQ270" s="2"/>
      <c r="XR270" s="2"/>
      <c r="XS270" s="2"/>
      <c r="XT270" s="2"/>
      <c r="XU270" s="2"/>
      <c r="XV270" s="2"/>
      <c r="XW270" s="2"/>
      <c r="XX270" s="2"/>
      <c r="XY270" s="2"/>
      <c r="XZ270" s="2"/>
      <c r="YA270" s="2"/>
      <c r="YB270" s="2"/>
      <c r="YC270" s="2"/>
      <c r="YD270" s="2"/>
      <c r="YE270" s="2"/>
      <c r="YF270" s="2"/>
      <c r="YG270" s="2"/>
      <c r="YH270" s="2"/>
      <c r="YI270" s="2"/>
      <c r="YJ270" s="2"/>
      <c r="YK270" s="2"/>
      <c r="YL270" s="2"/>
      <c r="YM270" s="2"/>
      <c r="YN270" s="2"/>
      <c r="YO270" s="2"/>
      <c r="YP270" s="2"/>
      <c r="YQ270" s="2"/>
      <c r="YR270" s="2"/>
      <c r="YS270" s="2"/>
      <c r="YT270" s="2"/>
      <c r="YU270" s="2"/>
      <c r="YV270" s="2"/>
      <c r="YW270" s="2"/>
      <c r="YX270" s="2"/>
      <c r="YY270" s="2"/>
      <c r="YZ270" s="2"/>
      <c r="ZA270" s="2"/>
      <c r="ZB270" s="2"/>
      <c r="ZC270" s="2"/>
      <c r="ZD270" s="2"/>
      <c r="ZE270" s="2"/>
      <c r="ZF270" s="2"/>
      <c r="ZG270" s="2"/>
      <c r="ZH270" s="2"/>
      <c r="ZI270" s="2"/>
      <c r="ZJ270" s="2"/>
      <c r="ZK270" s="2"/>
      <c r="ZL270" s="2"/>
      <c r="ZM270" s="2"/>
      <c r="ZN270" s="2"/>
      <c r="ZO270" s="2"/>
      <c r="ZP270" s="2"/>
      <c r="ZQ270" s="2"/>
      <c r="ZR270" s="2"/>
      <c r="ZS270" s="2"/>
      <c r="ZT270" s="2"/>
      <c r="ZU270" s="2"/>
      <c r="ZV270" s="2"/>
      <c r="ZW270" s="2"/>
      <c r="ZX270" s="2"/>
      <c r="ZY270" s="2"/>
      <c r="ZZ270" s="2"/>
      <c r="AAA270" s="2"/>
      <c r="AAB270" s="2"/>
      <c r="AAC270" s="2"/>
      <c r="AAD270" s="2"/>
      <c r="AAE270" s="2"/>
      <c r="AAF270" s="2"/>
      <c r="AAG270" s="2"/>
      <c r="AAH270" s="2"/>
      <c r="AAI270" s="2"/>
      <c r="AAJ270" s="2"/>
      <c r="AAK270" s="2"/>
      <c r="AAL270" s="2"/>
      <c r="AAM270" s="2"/>
      <c r="AAN270" s="2"/>
      <c r="AAO270" s="2"/>
      <c r="AAP270" s="2"/>
      <c r="AAQ270" s="2"/>
      <c r="AAR270" s="2"/>
      <c r="AAS270" s="2"/>
      <c r="AAT270" s="2"/>
      <c r="AAU270" s="2"/>
      <c r="AAV270" s="2"/>
      <c r="AAW270" s="2"/>
      <c r="AAX270" s="2"/>
      <c r="AAY270" s="2"/>
      <c r="AAZ270" s="2"/>
      <c r="ABA270" s="2"/>
      <c r="ABB270" s="2"/>
      <c r="ABC270" s="2"/>
      <c r="ABD270" s="2"/>
      <c r="ABE270" s="2"/>
      <c r="ABF270" s="2"/>
      <c r="ABG270" s="2"/>
      <c r="ABH270" s="2"/>
      <c r="ABI270" s="2"/>
      <c r="ABJ270" s="2"/>
      <c r="ABK270" s="2"/>
      <c r="ABL270" s="2"/>
      <c r="ABM270" s="2"/>
      <c r="ABN270" s="2"/>
      <c r="ABO270" s="2"/>
      <c r="ABP270" s="2"/>
      <c r="ABQ270" s="2"/>
      <c r="ABR270" s="2"/>
      <c r="ABS270" s="2"/>
      <c r="ABT270" s="2"/>
      <c r="ABU270" s="2"/>
      <c r="ABV270" s="2"/>
      <c r="ABW270" s="2"/>
      <c r="ABX270" s="2"/>
      <c r="ABY270" s="2"/>
      <c r="ABZ270" s="2"/>
      <c r="ACA270" s="2"/>
      <c r="ACB270" s="2"/>
      <c r="ACC270" s="2"/>
      <c r="ACD270" s="2"/>
      <c r="ACE270" s="2"/>
      <c r="ACF270" s="2"/>
      <c r="ACG270" s="2"/>
      <c r="ACH270" s="2"/>
      <c r="ACI270" s="2"/>
      <c r="ACJ270" s="2"/>
      <c r="ACK270" s="2"/>
      <c r="ACL270" s="2"/>
      <c r="ACM270" s="2"/>
      <c r="ACN270" s="2"/>
      <c r="ACO270" s="2"/>
      <c r="ACP270" s="2"/>
      <c r="ACQ270" s="2"/>
      <c r="ACR270" s="2"/>
      <c r="ACS270" s="2"/>
      <c r="ACT270" s="2"/>
      <c r="ACU270" s="2"/>
      <c r="ACV270" s="2"/>
      <c r="ACW270" s="2"/>
      <c r="ACX270" s="2"/>
      <c r="ACY270" s="2"/>
      <c r="ACZ270" s="2"/>
      <c r="ADA270" s="2"/>
      <c r="ADB270" s="2"/>
      <c r="ADC270" s="2"/>
      <c r="ADD270" s="2"/>
      <c r="ADE270" s="2"/>
      <c r="ADF270" s="2"/>
      <c r="ADG270" s="2"/>
      <c r="ADH270" s="2"/>
      <c r="ADI270" s="2"/>
      <c r="ADJ270" s="2"/>
      <c r="ADK270" s="2"/>
      <c r="ADL270" s="2"/>
      <c r="ADM270" s="2"/>
      <c r="ADN270" s="2"/>
      <c r="ADO270" s="2"/>
      <c r="ADP270" s="2"/>
      <c r="ADQ270" s="2"/>
      <c r="ADR270" s="2"/>
      <c r="ADS270" s="2"/>
      <c r="ADT270" s="2"/>
      <c r="ADU270" s="2"/>
      <c r="ADV270" s="2"/>
      <c r="ADW270" s="2"/>
      <c r="ADX270" s="2"/>
      <c r="ADY270" s="2"/>
      <c r="ADZ270" s="2"/>
      <c r="AEA270" s="2"/>
      <c r="AEB270" s="2"/>
      <c r="AEC270" s="2"/>
      <c r="AED270" s="2"/>
      <c r="AEE270" s="2"/>
      <c r="AEF270" s="2"/>
      <c r="AEG270" s="2"/>
      <c r="AEH270" s="2"/>
      <c r="AEI270" s="2"/>
      <c r="AEJ270" s="2"/>
      <c r="AEK270" s="2"/>
      <c r="AEL270" s="2"/>
      <c r="AEM270" s="2"/>
      <c r="AEN270" s="2"/>
      <c r="AEO270" s="2"/>
      <c r="AEP270" s="2"/>
      <c r="AEQ270" s="2"/>
      <c r="AER270" s="2"/>
      <c r="AES270" s="2"/>
      <c r="AET270" s="2"/>
      <c r="AEU270" s="2"/>
      <c r="AEV270" s="2"/>
      <c r="AEW270" s="2"/>
      <c r="AEX270" s="2"/>
      <c r="AEY270" s="2"/>
      <c r="AEZ270" s="2"/>
      <c r="AFA270" s="2"/>
      <c r="AFB270" s="2"/>
      <c r="AFC270" s="2"/>
      <c r="AFD270" s="2"/>
      <c r="AFE270" s="2"/>
      <c r="AFF270" s="2"/>
      <c r="AFG270" s="2"/>
      <c r="AFH270" s="2"/>
      <c r="AFI270" s="2"/>
      <c r="AFJ270" s="2"/>
      <c r="AFK270" s="2"/>
      <c r="AFL270" s="2"/>
      <c r="AFM270" s="2"/>
      <c r="AFN270" s="2"/>
      <c r="AFO270" s="2"/>
      <c r="AFP270" s="2"/>
      <c r="AFQ270" s="2"/>
      <c r="AFR270" s="2"/>
      <c r="AFS270" s="2"/>
      <c r="AFT270" s="2"/>
      <c r="AFU270" s="2"/>
      <c r="AFV270" s="2"/>
      <c r="AFW270" s="2"/>
      <c r="AFX270" s="2"/>
      <c r="AFY270" s="2"/>
      <c r="AFZ270" s="2"/>
      <c r="AGA270" s="2"/>
      <c r="AGB270" s="2"/>
      <c r="AGC270" s="2"/>
      <c r="AGD270" s="2"/>
      <c r="AGE270" s="2"/>
      <c r="AGF270" s="2"/>
      <c r="AGG270" s="2"/>
      <c r="AGH270" s="2"/>
      <c r="AGI270" s="2"/>
      <c r="AGJ270" s="2"/>
      <c r="AGK270" s="2"/>
      <c r="AGL270" s="2"/>
      <c r="AGM270" s="2"/>
      <c r="AGN270" s="2"/>
      <c r="AGO270" s="2"/>
      <c r="AGP270" s="2"/>
      <c r="AGQ270" s="2"/>
      <c r="AGR270" s="2"/>
      <c r="AGS270" s="2"/>
      <c r="AGT270" s="2"/>
      <c r="AGU270" s="2"/>
      <c r="AGV270" s="2"/>
      <c r="AGW270" s="2"/>
      <c r="AGX270" s="2"/>
      <c r="AGY270" s="2"/>
      <c r="AGZ270" s="2"/>
      <c r="AHA270" s="2"/>
      <c r="AHB270" s="2"/>
      <c r="AHC270" s="2"/>
      <c r="AHD270" s="2"/>
      <c r="AHE270" s="2"/>
      <c r="AHF270" s="2"/>
      <c r="AHG270" s="2"/>
      <c r="AHH270" s="2"/>
      <c r="AHI270" s="2"/>
      <c r="AHJ270" s="2"/>
      <c r="AHK270" s="2"/>
      <c r="AHL270" s="2"/>
      <c r="AHM270" s="2"/>
      <c r="AHN270" s="2"/>
      <c r="AHO270" s="2"/>
      <c r="AHP270" s="2"/>
      <c r="AHQ270" s="2"/>
      <c r="AHR270" s="2"/>
      <c r="AHS270" s="2"/>
      <c r="AHT270" s="2"/>
      <c r="AHU270" s="2"/>
      <c r="AHV270" s="2"/>
      <c r="AHW270" s="2"/>
      <c r="AHX270" s="2"/>
      <c r="AHY270" s="2"/>
      <c r="AHZ270" s="2"/>
      <c r="AIA270" s="2"/>
      <c r="AIB270" s="2"/>
      <c r="AIC270" s="2"/>
      <c r="AID270" s="2"/>
      <c r="AIE270" s="2"/>
      <c r="AIF270" s="2"/>
      <c r="AIG270" s="2"/>
      <c r="AIH270" s="2"/>
      <c r="AII270" s="2"/>
      <c r="AIJ270" s="2"/>
      <c r="AIK270" s="2"/>
      <c r="AIL270" s="2"/>
      <c r="AIM270" s="2"/>
      <c r="AIN270" s="2"/>
      <c r="AIO270" s="2"/>
      <c r="AIP270" s="2"/>
      <c r="AIQ270" s="2"/>
      <c r="AIR270" s="2"/>
      <c r="AIS270" s="2"/>
      <c r="AIT270" s="2"/>
      <c r="AIU270" s="2"/>
      <c r="AIV270" s="2"/>
      <c r="AIW270" s="2"/>
      <c r="AIX270" s="2"/>
      <c r="AIY270" s="2"/>
      <c r="AIZ270" s="2"/>
      <c r="AJA270" s="2"/>
      <c r="AJB270" s="2"/>
      <c r="AJC270" s="2"/>
      <c r="AJD270" s="2"/>
      <c r="AJE270" s="2"/>
      <c r="AJF270" s="2"/>
      <c r="AJG270" s="2"/>
      <c r="AJH270" s="2"/>
      <c r="AJI270" s="2"/>
      <c r="AJJ270" s="2"/>
      <c r="AJK270" s="2"/>
      <c r="AJL270" s="2"/>
      <c r="AJM270" s="2"/>
      <c r="AJN270" s="2"/>
      <c r="AJO270" s="2"/>
      <c r="AJP270" s="2"/>
      <c r="AJQ270" s="2"/>
      <c r="AJR270" s="2"/>
      <c r="AJS270" s="2"/>
      <c r="AJT270" s="2"/>
      <c r="AJU270" s="2"/>
      <c r="AJV270" s="2"/>
      <c r="AJW270" s="2"/>
      <c r="AJX270" s="2"/>
      <c r="AJY270" s="2"/>
      <c r="AJZ270" s="2"/>
      <c r="AKA270" s="2"/>
      <c r="AKB270" s="2"/>
      <c r="AKC270" s="2"/>
      <c r="AKD270" s="2"/>
      <c r="AKE270" s="2"/>
      <c r="AKF270" s="2"/>
      <c r="AKG270" s="2"/>
      <c r="AKH270" s="2"/>
      <c r="AKI270" s="2"/>
      <c r="AKJ270" s="2"/>
      <c r="AKK270" s="2"/>
      <c r="AKL270" s="2"/>
      <c r="AKM270" s="2"/>
      <c r="AKN270" s="2"/>
      <c r="AKO270" s="2"/>
      <c r="AKP270" s="2"/>
      <c r="AKQ270" s="2"/>
      <c r="AKR270" s="2"/>
      <c r="AKS270" s="2"/>
      <c r="AKT270" s="2"/>
      <c r="AKU270" s="2"/>
      <c r="AKV270" s="2"/>
      <c r="AKW270" s="2"/>
      <c r="AKX270" s="2"/>
      <c r="AKY270" s="2"/>
      <c r="AKZ270" s="2"/>
      <c r="ALA270" s="2"/>
      <c r="ALB270" s="2"/>
      <c r="ALC270" s="2"/>
      <c r="ALD270" s="2"/>
      <c r="ALE270" s="2"/>
      <c r="ALF270" s="2"/>
      <c r="ALG270" s="2"/>
      <c r="ALH270" s="2"/>
      <c r="ALI270" s="2"/>
      <c r="ALJ270" s="2"/>
      <c r="ALK270" s="2"/>
      <c r="ALL270" s="2"/>
      <c r="ALM270" s="2"/>
      <c r="ALN270" s="2"/>
      <c r="ALO270" s="2"/>
      <c r="ALP270" s="2"/>
      <c r="ALQ270" s="2"/>
      <c r="ALR270"/>
      <c r="ALS270"/>
      <c r="ALT270"/>
      <c r="ALU270"/>
      <c r="ALV270"/>
      <c r="ALW270"/>
      <c r="ALX270"/>
      <c r="ALY270"/>
      <c r="ALZ270"/>
    </row>
    <row r="271" spans="1:1014" s="6" customFormat="1">
      <c r="A271" s="33">
        <v>268</v>
      </c>
      <c r="B271" s="19" t="s">
        <v>185</v>
      </c>
      <c r="C271" s="20" t="s">
        <v>192</v>
      </c>
      <c r="D271" s="2">
        <v>2</v>
      </c>
      <c r="E271" s="2">
        <v>1</v>
      </c>
      <c r="F271" s="2"/>
      <c r="G271" s="2">
        <v>1</v>
      </c>
      <c r="H271" s="2"/>
      <c r="I271" s="2">
        <f t="shared" si="8"/>
        <v>4</v>
      </c>
      <c r="J271" s="2"/>
      <c r="K271" s="4">
        <v>22934</v>
      </c>
      <c r="L271" s="5">
        <f t="shared" si="9"/>
        <v>5733.5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  <c r="MM271" s="2"/>
      <c r="MN271" s="2"/>
      <c r="MO271" s="2"/>
      <c r="MP271" s="2"/>
      <c r="MQ271" s="2"/>
      <c r="MR271" s="2"/>
      <c r="MS271" s="2"/>
      <c r="MT271" s="2"/>
      <c r="MU271" s="2"/>
      <c r="MV271" s="2"/>
      <c r="MW271" s="2"/>
      <c r="MX271" s="2"/>
      <c r="MY271" s="2"/>
      <c r="MZ271" s="2"/>
      <c r="NA271" s="2"/>
      <c r="NB271" s="2"/>
      <c r="NC271" s="2"/>
      <c r="ND271" s="2"/>
      <c r="NE271" s="2"/>
      <c r="NF271" s="2"/>
      <c r="NG271" s="2"/>
      <c r="NH271" s="2"/>
      <c r="NI271" s="2"/>
      <c r="NJ271" s="2"/>
      <c r="NK271" s="2"/>
      <c r="NL271" s="2"/>
      <c r="NM271" s="2"/>
      <c r="NN271" s="2"/>
      <c r="NO271" s="2"/>
      <c r="NP271" s="2"/>
      <c r="NQ271" s="2"/>
      <c r="NR271" s="2"/>
      <c r="NS271" s="2"/>
      <c r="NT271" s="2"/>
      <c r="NU271" s="2"/>
      <c r="NV271" s="2"/>
      <c r="NW271" s="2"/>
      <c r="NX271" s="2"/>
      <c r="NY271" s="2"/>
      <c r="NZ271" s="2"/>
      <c r="OA271" s="2"/>
      <c r="OB271" s="2"/>
      <c r="OC271" s="2"/>
      <c r="OD271" s="2"/>
      <c r="OE271" s="2"/>
      <c r="OF271" s="2"/>
      <c r="OG271" s="2"/>
      <c r="OH271" s="2"/>
      <c r="OI271" s="2"/>
      <c r="OJ271" s="2"/>
      <c r="OK271" s="2"/>
      <c r="OL271" s="2"/>
      <c r="OM271" s="2"/>
      <c r="ON271" s="2"/>
      <c r="OO271" s="2"/>
      <c r="OP271" s="2"/>
      <c r="OQ271" s="2"/>
      <c r="OR271" s="2"/>
      <c r="OS271" s="2"/>
      <c r="OT271" s="2"/>
      <c r="OU271" s="2"/>
      <c r="OV271" s="2"/>
      <c r="OW271" s="2"/>
      <c r="OX271" s="2"/>
      <c r="OY271" s="2"/>
      <c r="OZ271" s="2"/>
      <c r="PA271" s="2"/>
      <c r="PB271" s="2"/>
      <c r="PC271" s="2"/>
      <c r="PD271" s="2"/>
      <c r="PE271" s="2"/>
      <c r="PF271" s="2"/>
      <c r="PG271" s="2"/>
      <c r="PH271" s="2"/>
      <c r="PI271" s="2"/>
      <c r="PJ271" s="2"/>
      <c r="PK271" s="2"/>
      <c r="PL271" s="2"/>
      <c r="PM271" s="2"/>
      <c r="PN271" s="2"/>
      <c r="PO271" s="2"/>
      <c r="PP271" s="2"/>
      <c r="PQ271" s="2"/>
      <c r="PR271" s="2"/>
      <c r="PS271" s="2"/>
      <c r="PT271" s="2"/>
      <c r="PU271" s="2"/>
      <c r="PV271" s="2"/>
      <c r="PW271" s="2"/>
      <c r="PX271" s="2"/>
      <c r="PY271" s="2"/>
      <c r="PZ271" s="2"/>
      <c r="QA271" s="2"/>
      <c r="QB271" s="2"/>
      <c r="QC271" s="2"/>
      <c r="QD271" s="2"/>
      <c r="QE271" s="2"/>
      <c r="QF271" s="2"/>
      <c r="QG271" s="2"/>
      <c r="QH271" s="2"/>
      <c r="QI271" s="2"/>
      <c r="QJ271" s="2"/>
      <c r="QK271" s="2"/>
      <c r="QL271" s="2"/>
      <c r="QM271" s="2"/>
      <c r="QN271" s="2"/>
      <c r="QO271" s="2"/>
      <c r="QP271" s="2"/>
      <c r="QQ271" s="2"/>
      <c r="QR271" s="2"/>
      <c r="QS271" s="2"/>
      <c r="QT271" s="2"/>
      <c r="QU271" s="2"/>
      <c r="QV271" s="2"/>
      <c r="QW271" s="2"/>
      <c r="QX271" s="2"/>
      <c r="QY271" s="2"/>
      <c r="QZ271" s="2"/>
      <c r="RA271" s="2"/>
      <c r="RB271" s="2"/>
      <c r="RC271" s="2"/>
      <c r="RD271" s="2"/>
      <c r="RE271" s="2"/>
      <c r="RF271" s="2"/>
      <c r="RG271" s="2"/>
      <c r="RH271" s="2"/>
      <c r="RI271" s="2"/>
      <c r="RJ271" s="2"/>
      <c r="RK271" s="2"/>
      <c r="RL271" s="2"/>
      <c r="RM271" s="2"/>
      <c r="RN271" s="2"/>
      <c r="RO271" s="2"/>
      <c r="RP271" s="2"/>
      <c r="RQ271" s="2"/>
      <c r="RR271" s="2"/>
      <c r="RS271" s="2"/>
      <c r="RT271" s="2"/>
      <c r="RU271" s="2"/>
      <c r="RV271" s="2"/>
      <c r="RW271" s="2"/>
      <c r="RX271" s="2"/>
      <c r="RY271" s="2"/>
      <c r="RZ271" s="2"/>
      <c r="SA271" s="2"/>
      <c r="SB271" s="2"/>
      <c r="SC271" s="2"/>
      <c r="SD271" s="2"/>
      <c r="SE271" s="2"/>
      <c r="SF271" s="2"/>
      <c r="SG271" s="2"/>
      <c r="SH271" s="2"/>
      <c r="SI271" s="2"/>
      <c r="SJ271" s="2"/>
      <c r="SK271" s="2"/>
      <c r="SL271" s="2"/>
      <c r="SM271" s="2"/>
      <c r="SN271" s="2"/>
      <c r="SO271" s="2"/>
      <c r="SP271" s="2"/>
      <c r="SQ271" s="2"/>
      <c r="SR271" s="2"/>
      <c r="SS271" s="2"/>
      <c r="ST271" s="2"/>
      <c r="SU271" s="2"/>
      <c r="SV271" s="2"/>
      <c r="SW271" s="2"/>
      <c r="SX271" s="2"/>
      <c r="SY271" s="2"/>
      <c r="SZ271" s="2"/>
      <c r="TA271" s="2"/>
      <c r="TB271" s="2"/>
      <c r="TC271" s="2"/>
      <c r="TD271" s="2"/>
      <c r="TE271" s="2"/>
      <c r="TF271" s="2"/>
      <c r="TG271" s="2"/>
      <c r="TH271" s="2"/>
      <c r="TI271" s="2"/>
      <c r="TJ271" s="2"/>
      <c r="TK271" s="2"/>
      <c r="TL271" s="2"/>
      <c r="TM271" s="2"/>
      <c r="TN271" s="2"/>
      <c r="TO271" s="2"/>
      <c r="TP271" s="2"/>
      <c r="TQ271" s="2"/>
      <c r="TR271" s="2"/>
      <c r="TS271" s="2"/>
      <c r="TT271" s="2"/>
      <c r="TU271" s="2"/>
      <c r="TV271" s="2"/>
      <c r="TW271" s="2"/>
      <c r="TX271" s="2"/>
      <c r="TY271" s="2"/>
      <c r="TZ271" s="2"/>
      <c r="UA271" s="2"/>
      <c r="UB271" s="2"/>
      <c r="UC271" s="2"/>
      <c r="UD271" s="2"/>
      <c r="UE271" s="2"/>
      <c r="UF271" s="2"/>
      <c r="UG271" s="2"/>
      <c r="UH271" s="2"/>
      <c r="UI271" s="2"/>
      <c r="UJ271" s="2"/>
      <c r="UK271" s="2"/>
      <c r="UL271" s="2"/>
      <c r="UM271" s="2"/>
      <c r="UN271" s="2"/>
      <c r="UO271" s="2"/>
      <c r="UP271" s="2"/>
      <c r="UQ271" s="2"/>
      <c r="UR271" s="2"/>
      <c r="US271" s="2"/>
      <c r="UT271" s="2"/>
      <c r="UU271" s="2"/>
      <c r="UV271" s="2"/>
      <c r="UW271" s="2"/>
      <c r="UX271" s="2"/>
      <c r="UY271" s="2"/>
      <c r="UZ271" s="2"/>
      <c r="VA271" s="2"/>
      <c r="VB271" s="2"/>
      <c r="VC271" s="2"/>
      <c r="VD271" s="2"/>
      <c r="VE271" s="2"/>
      <c r="VF271" s="2"/>
      <c r="VG271" s="2"/>
      <c r="VH271" s="2"/>
      <c r="VI271" s="2"/>
      <c r="VJ271" s="2"/>
      <c r="VK271" s="2"/>
      <c r="VL271" s="2"/>
      <c r="VM271" s="2"/>
      <c r="VN271" s="2"/>
      <c r="VO271" s="2"/>
      <c r="VP271" s="2"/>
      <c r="VQ271" s="2"/>
      <c r="VR271" s="2"/>
      <c r="VS271" s="2"/>
      <c r="VT271" s="2"/>
      <c r="VU271" s="2"/>
      <c r="VV271" s="2"/>
      <c r="VW271" s="2"/>
      <c r="VX271" s="2"/>
      <c r="VY271" s="2"/>
      <c r="VZ271" s="2"/>
      <c r="WA271" s="2"/>
      <c r="WB271" s="2"/>
      <c r="WC271" s="2"/>
      <c r="WD271" s="2"/>
      <c r="WE271" s="2"/>
      <c r="WF271" s="2"/>
      <c r="WG271" s="2"/>
      <c r="WH271" s="2"/>
      <c r="WI271" s="2"/>
      <c r="WJ271" s="2"/>
      <c r="WK271" s="2"/>
      <c r="WL271" s="2"/>
      <c r="WM271" s="2"/>
      <c r="WN271" s="2"/>
      <c r="WO271" s="2"/>
      <c r="WP271" s="2"/>
      <c r="WQ271" s="2"/>
      <c r="WR271" s="2"/>
      <c r="WS271" s="2"/>
      <c r="WT271" s="2"/>
      <c r="WU271" s="2"/>
      <c r="WV271" s="2"/>
      <c r="WW271" s="2"/>
      <c r="WX271" s="2"/>
      <c r="WY271" s="2"/>
      <c r="WZ271" s="2"/>
      <c r="XA271" s="2"/>
      <c r="XB271" s="2"/>
      <c r="XC271" s="2"/>
      <c r="XD271" s="2"/>
      <c r="XE271" s="2"/>
      <c r="XF271" s="2"/>
      <c r="XG271" s="2"/>
      <c r="XH271" s="2"/>
      <c r="XI271" s="2"/>
      <c r="XJ271" s="2"/>
      <c r="XK271" s="2"/>
      <c r="XL271" s="2"/>
      <c r="XM271" s="2"/>
      <c r="XN271" s="2"/>
      <c r="XO271" s="2"/>
      <c r="XP271" s="2"/>
      <c r="XQ271" s="2"/>
      <c r="XR271" s="2"/>
      <c r="XS271" s="2"/>
      <c r="XT271" s="2"/>
      <c r="XU271" s="2"/>
      <c r="XV271" s="2"/>
      <c r="XW271" s="2"/>
      <c r="XX271" s="2"/>
      <c r="XY271" s="2"/>
      <c r="XZ271" s="2"/>
      <c r="YA271" s="2"/>
      <c r="YB271" s="2"/>
      <c r="YC271" s="2"/>
      <c r="YD271" s="2"/>
      <c r="YE271" s="2"/>
      <c r="YF271" s="2"/>
      <c r="YG271" s="2"/>
      <c r="YH271" s="2"/>
      <c r="YI271" s="2"/>
      <c r="YJ271" s="2"/>
      <c r="YK271" s="2"/>
      <c r="YL271" s="2"/>
      <c r="YM271" s="2"/>
      <c r="YN271" s="2"/>
      <c r="YO271" s="2"/>
      <c r="YP271" s="2"/>
      <c r="YQ271" s="2"/>
      <c r="YR271" s="2"/>
      <c r="YS271" s="2"/>
      <c r="YT271" s="2"/>
      <c r="YU271" s="2"/>
      <c r="YV271" s="2"/>
      <c r="YW271" s="2"/>
      <c r="YX271" s="2"/>
      <c r="YY271" s="2"/>
      <c r="YZ271" s="2"/>
      <c r="ZA271" s="2"/>
      <c r="ZB271" s="2"/>
      <c r="ZC271" s="2"/>
      <c r="ZD271" s="2"/>
      <c r="ZE271" s="2"/>
      <c r="ZF271" s="2"/>
      <c r="ZG271" s="2"/>
      <c r="ZH271" s="2"/>
      <c r="ZI271" s="2"/>
      <c r="ZJ271" s="2"/>
      <c r="ZK271" s="2"/>
      <c r="ZL271" s="2"/>
      <c r="ZM271" s="2"/>
      <c r="ZN271" s="2"/>
      <c r="ZO271" s="2"/>
      <c r="ZP271" s="2"/>
      <c r="ZQ271" s="2"/>
      <c r="ZR271" s="2"/>
      <c r="ZS271" s="2"/>
      <c r="ZT271" s="2"/>
      <c r="ZU271" s="2"/>
      <c r="ZV271" s="2"/>
      <c r="ZW271" s="2"/>
      <c r="ZX271" s="2"/>
      <c r="ZY271" s="2"/>
      <c r="ZZ271" s="2"/>
      <c r="AAA271" s="2"/>
      <c r="AAB271" s="2"/>
      <c r="AAC271" s="2"/>
      <c r="AAD271" s="2"/>
      <c r="AAE271" s="2"/>
      <c r="AAF271" s="2"/>
      <c r="AAG271" s="2"/>
      <c r="AAH271" s="2"/>
      <c r="AAI271" s="2"/>
      <c r="AAJ271" s="2"/>
      <c r="AAK271" s="2"/>
      <c r="AAL271" s="2"/>
      <c r="AAM271" s="2"/>
      <c r="AAN271" s="2"/>
      <c r="AAO271" s="2"/>
      <c r="AAP271" s="2"/>
      <c r="AAQ271" s="2"/>
      <c r="AAR271" s="2"/>
      <c r="AAS271" s="2"/>
      <c r="AAT271" s="2"/>
      <c r="AAU271" s="2"/>
      <c r="AAV271" s="2"/>
      <c r="AAW271" s="2"/>
      <c r="AAX271" s="2"/>
      <c r="AAY271" s="2"/>
      <c r="AAZ271" s="2"/>
      <c r="ABA271" s="2"/>
      <c r="ABB271" s="2"/>
      <c r="ABC271" s="2"/>
      <c r="ABD271" s="2"/>
      <c r="ABE271" s="2"/>
      <c r="ABF271" s="2"/>
      <c r="ABG271" s="2"/>
      <c r="ABH271" s="2"/>
      <c r="ABI271" s="2"/>
      <c r="ABJ271" s="2"/>
      <c r="ABK271" s="2"/>
      <c r="ABL271" s="2"/>
      <c r="ABM271" s="2"/>
      <c r="ABN271" s="2"/>
      <c r="ABO271" s="2"/>
      <c r="ABP271" s="2"/>
      <c r="ABQ271" s="2"/>
      <c r="ABR271" s="2"/>
      <c r="ABS271" s="2"/>
      <c r="ABT271" s="2"/>
      <c r="ABU271" s="2"/>
      <c r="ABV271" s="2"/>
      <c r="ABW271" s="2"/>
      <c r="ABX271" s="2"/>
      <c r="ABY271" s="2"/>
      <c r="ABZ271" s="2"/>
      <c r="ACA271" s="2"/>
      <c r="ACB271" s="2"/>
      <c r="ACC271" s="2"/>
      <c r="ACD271" s="2"/>
      <c r="ACE271" s="2"/>
      <c r="ACF271" s="2"/>
      <c r="ACG271" s="2"/>
      <c r="ACH271" s="2"/>
      <c r="ACI271" s="2"/>
      <c r="ACJ271" s="2"/>
      <c r="ACK271" s="2"/>
      <c r="ACL271" s="2"/>
      <c r="ACM271" s="2"/>
      <c r="ACN271" s="2"/>
      <c r="ACO271" s="2"/>
      <c r="ACP271" s="2"/>
      <c r="ACQ271" s="2"/>
      <c r="ACR271" s="2"/>
      <c r="ACS271" s="2"/>
      <c r="ACT271" s="2"/>
      <c r="ACU271" s="2"/>
      <c r="ACV271" s="2"/>
      <c r="ACW271" s="2"/>
      <c r="ACX271" s="2"/>
      <c r="ACY271" s="2"/>
      <c r="ACZ271" s="2"/>
      <c r="ADA271" s="2"/>
      <c r="ADB271" s="2"/>
      <c r="ADC271" s="2"/>
      <c r="ADD271" s="2"/>
      <c r="ADE271" s="2"/>
      <c r="ADF271" s="2"/>
      <c r="ADG271" s="2"/>
      <c r="ADH271" s="2"/>
      <c r="ADI271" s="2"/>
      <c r="ADJ271" s="2"/>
      <c r="ADK271" s="2"/>
      <c r="ADL271" s="2"/>
      <c r="ADM271" s="2"/>
      <c r="ADN271" s="2"/>
      <c r="ADO271" s="2"/>
      <c r="ADP271" s="2"/>
      <c r="ADQ271" s="2"/>
      <c r="ADR271" s="2"/>
      <c r="ADS271" s="2"/>
      <c r="ADT271" s="2"/>
      <c r="ADU271" s="2"/>
      <c r="ADV271" s="2"/>
      <c r="ADW271" s="2"/>
      <c r="ADX271" s="2"/>
      <c r="ADY271" s="2"/>
      <c r="ADZ271" s="2"/>
      <c r="AEA271" s="2"/>
      <c r="AEB271" s="2"/>
      <c r="AEC271" s="2"/>
      <c r="AED271" s="2"/>
      <c r="AEE271" s="2"/>
      <c r="AEF271" s="2"/>
      <c r="AEG271" s="2"/>
      <c r="AEH271" s="2"/>
      <c r="AEI271" s="2"/>
      <c r="AEJ271" s="2"/>
      <c r="AEK271" s="2"/>
      <c r="AEL271" s="2"/>
      <c r="AEM271" s="2"/>
      <c r="AEN271" s="2"/>
      <c r="AEO271" s="2"/>
      <c r="AEP271" s="2"/>
      <c r="AEQ271" s="2"/>
      <c r="AER271" s="2"/>
      <c r="AES271" s="2"/>
      <c r="AET271" s="2"/>
      <c r="AEU271" s="2"/>
      <c r="AEV271" s="2"/>
      <c r="AEW271" s="2"/>
      <c r="AEX271" s="2"/>
      <c r="AEY271" s="2"/>
      <c r="AEZ271" s="2"/>
      <c r="AFA271" s="2"/>
      <c r="AFB271" s="2"/>
      <c r="AFC271" s="2"/>
      <c r="AFD271" s="2"/>
      <c r="AFE271" s="2"/>
      <c r="AFF271" s="2"/>
      <c r="AFG271" s="2"/>
      <c r="AFH271" s="2"/>
      <c r="AFI271" s="2"/>
      <c r="AFJ271" s="2"/>
      <c r="AFK271" s="2"/>
      <c r="AFL271" s="2"/>
      <c r="AFM271" s="2"/>
      <c r="AFN271" s="2"/>
      <c r="AFO271" s="2"/>
      <c r="AFP271" s="2"/>
      <c r="AFQ271" s="2"/>
      <c r="AFR271" s="2"/>
      <c r="AFS271" s="2"/>
      <c r="AFT271" s="2"/>
      <c r="AFU271" s="2"/>
      <c r="AFV271" s="2"/>
      <c r="AFW271" s="2"/>
      <c r="AFX271" s="2"/>
      <c r="AFY271" s="2"/>
      <c r="AFZ271" s="2"/>
      <c r="AGA271" s="2"/>
      <c r="AGB271" s="2"/>
      <c r="AGC271" s="2"/>
      <c r="AGD271" s="2"/>
      <c r="AGE271" s="2"/>
      <c r="AGF271" s="2"/>
      <c r="AGG271" s="2"/>
      <c r="AGH271" s="2"/>
      <c r="AGI271" s="2"/>
      <c r="AGJ271" s="2"/>
      <c r="AGK271" s="2"/>
      <c r="AGL271" s="2"/>
      <c r="AGM271" s="2"/>
      <c r="AGN271" s="2"/>
      <c r="AGO271" s="2"/>
      <c r="AGP271" s="2"/>
      <c r="AGQ271" s="2"/>
      <c r="AGR271" s="2"/>
      <c r="AGS271" s="2"/>
      <c r="AGT271" s="2"/>
      <c r="AGU271" s="2"/>
      <c r="AGV271" s="2"/>
      <c r="AGW271" s="2"/>
      <c r="AGX271" s="2"/>
      <c r="AGY271" s="2"/>
      <c r="AGZ271" s="2"/>
      <c r="AHA271" s="2"/>
      <c r="AHB271" s="2"/>
      <c r="AHC271" s="2"/>
      <c r="AHD271" s="2"/>
      <c r="AHE271" s="2"/>
      <c r="AHF271" s="2"/>
      <c r="AHG271" s="2"/>
      <c r="AHH271" s="2"/>
      <c r="AHI271" s="2"/>
      <c r="AHJ271" s="2"/>
      <c r="AHK271" s="2"/>
      <c r="AHL271" s="2"/>
      <c r="AHM271" s="2"/>
      <c r="AHN271" s="2"/>
      <c r="AHO271" s="2"/>
      <c r="AHP271" s="2"/>
      <c r="AHQ271" s="2"/>
      <c r="AHR271" s="2"/>
      <c r="AHS271" s="2"/>
      <c r="AHT271" s="2"/>
      <c r="AHU271" s="2"/>
      <c r="AHV271" s="2"/>
      <c r="AHW271" s="2"/>
      <c r="AHX271" s="2"/>
      <c r="AHY271" s="2"/>
      <c r="AHZ271" s="2"/>
      <c r="AIA271" s="2"/>
      <c r="AIB271" s="2"/>
      <c r="AIC271" s="2"/>
      <c r="AID271" s="2"/>
      <c r="AIE271" s="2"/>
      <c r="AIF271" s="2"/>
      <c r="AIG271" s="2"/>
      <c r="AIH271" s="2"/>
      <c r="AII271" s="2"/>
      <c r="AIJ271" s="2"/>
      <c r="AIK271" s="2"/>
      <c r="AIL271" s="2"/>
      <c r="AIM271" s="2"/>
      <c r="AIN271" s="2"/>
      <c r="AIO271" s="2"/>
      <c r="AIP271" s="2"/>
      <c r="AIQ271" s="2"/>
      <c r="AIR271" s="2"/>
      <c r="AIS271" s="2"/>
      <c r="AIT271" s="2"/>
      <c r="AIU271" s="2"/>
      <c r="AIV271" s="2"/>
      <c r="AIW271" s="2"/>
      <c r="AIX271" s="2"/>
      <c r="AIY271" s="2"/>
      <c r="AIZ271" s="2"/>
      <c r="AJA271" s="2"/>
      <c r="AJB271" s="2"/>
      <c r="AJC271" s="2"/>
      <c r="AJD271" s="2"/>
      <c r="AJE271" s="2"/>
      <c r="AJF271" s="2"/>
      <c r="AJG271" s="2"/>
      <c r="AJH271" s="2"/>
      <c r="AJI271" s="2"/>
      <c r="AJJ271" s="2"/>
      <c r="AJK271" s="2"/>
      <c r="AJL271" s="2"/>
      <c r="AJM271" s="2"/>
      <c r="AJN271" s="2"/>
      <c r="AJO271" s="2"/>
      <c r="AJP271" s="2"/>
      <c r="AJQ271" s="2"/>
      <c r="AJR271" s="2"/>
      <c r="AJS271" s="2"/>
      <c r="AJT271" s="2"/>
      <c r="AJU271" s="2"/>
      <c r="AJV271" s="2"/>
      <c r="AJW271" s="2"/>
      <c r="AJX271" s="2"/>
      <c r="AJY271" s="2"/>
      <c r="AJZ271" s="2"/>
      <c r="AKA271" s="2"/>
      <c r="AKB271" s="2"/>
      <c r="AKC271" s="2"/>
      <c r="AKD271" s="2"/>
      <c r="AKE271" s="2"/>
      <c r="AKF271" s="2"/>
      <c r="AKG271" s="2"/>
      <c r="AKH271" s="2"/>
      <c r="AKI271" s="2"/>
      <c r="AKJ271" s="2"/>
      <c r="AKK271" s="2"/>
      <c r="AKL271" s="2"/>
      <c r="AKM271" s="2"/>
      <c r="AKN271" s="2"/>
      <c r="AKO271" s="2"/>
      <c r="AKP271" s="2"/>
      <c r="AKQ271" s="2"/>
      <c r="AKR271" s="2"/>
      <c r="AKS271" s="2"/>
      <c r="AKT271" s="2"/>
      <c r="AKU271" s="2"/>
      <c r="AKV271" s="2"/>
      <c r="AKW271" s="2"/>
      <c r="AKX271" s="2"/>
      <c r="AKY271" s="2"/>
      <c r="AKZ271" s="2"/>
      <c r="ALA271" s="2"/>
      <c r="ALB271" s="2"/>
      <c r="ALC271" s="2"/>
      <c r="ALD271" s="2"/>
      <c r="ALE271" s="2"/>
      <c r="ALF271" s="2"/>
      <c r="ALG271" s="2"/>
      <c r="ALH271" s="2"/>
      <c r="ALI271" s="2"/>
      <c r="ALJ271" s="2"/>
      <c r="ALK271" s="2"/>
      <c r="ALL271" s="2"/>
      <c r="ALM271" s="2"/>
      <c r="ALN271" s="2"/>
      <c r="ALO271" s="2"/>
      <c r="ALP271" s="2"/>
      <c r="ALQ271" s="2"/>
      <c r="ALR271"/>
      <c r="ALS271"/>
      <c r="ALT271"/>
      <c r="ALU271"/>
      <c r="ALV271"/>
      <c r="ALW271"/>
      <c r="ALX271"/>
      <c r="ALY271"/>
      <c r="ALZ271"/>
    </row>
    <row r="272" spans="1:1014" s="6" customFormat="1">
      <c r="A272" s="33">
        <v>269</v>
      </c>
      <c r="B272" s="19" t="s">
        <v>185</v>
      </c>
      <c r="C272" s="81" t="s">
        <v>603</v>
      </c>
      <c r="D272" s="2">
        <v>2</v>
      </c>
      <c r="E272" s="2">
        <v>1</v>
      </c>
      <c r="F272" s="2">
        <v>1</v>
      </c>
      <c r="G272" s="2"/>
      <c r="H272" s="2"/>
      <c r="I272" s="2">
        <f t="shared" si="8"/>
        <v>4</v>
      </c>
      <c r="J272" s="2"/>
      <c r="K272" s="4">
        <v>22294</v>
      </c>
      <c r="L272" s="5">
        <f t="shared" si="9"/>
        <v>5573.5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E272" s="2"/>
      <c r="WF272" s="2"/>
      <c r="WG272" s="2"/>
      <c r="WH272" s="2"/>
      <c r="WI272" s="2"/>
      <c r="WJ272" s="2"/>
      <c r="WK272" s="2"/>
      <c r="WL272" s="2"/>
      <c r="WM272" s="2"/>
      <c r="WN272" s="2"/>
      <c r="WO272" s="2"/>
      <c r="WP272" s="2"/>
      <c r="WQ272" s="2"/>
      <c r="WR272" s="2"/>
      <c r="WS272" s="2"/>
      <c r="WT272" s="2"/>
      <c r="WU272" s="2"/>
      <c r="WV272" s="2"/>
      <c r="WW272" s="2"/>
      <c r="WX272" s="2"/>
      <c r="WY272" s="2"/>
      <c r="WZ272" s="2"/>
      <c r="XA272" s="2"/>
      <c r="XB272" s="2"/>
      <c r="XC272" s="2"/>
      <c r="XD272" s="2"/>
      <c r="XE272" s="2"/>
      <c r="XF272" s="2"/>
      <c r="XG272" s="2"/>
      <c r="XH272" s="2"/>
      <c r="XI272" s="2"/>
      <c r="XJ272" s="2"/>
      <c r="XK272" s="2"/>
      <c r="XL272" s="2"/>
      <c r="XM272" s="2"/>
      <c r="XN272" s="2"/>
      <c r="XO272" s="2"/>
      <c r="XP272" s="2"/>
      <c r="XQ272" s="2"/>
      <c r="XR272" s="2"/>
      <c r="XS272" s="2"/>
      <c r="XT272" s="2"/>
      <c r="XU272" s="2"/>
      <c r="XV272" s="2"/>
      <c r="XW272" s="2"/>
      <c r="XX272" s="2"/>
      <c r="XY272" s="2"/>
      <c r="XZ272" s="2"/>
      <c r="YA272" s="2"/>
      <c r="YB272" s="2"/>
      <c r="YC272" s="2"/>
      <c r="YD272" s="2"/>
      <c r="YE272" s="2"/>
      <c r="YF272" s="2"/>
      <c r="YG272" s="2"/>
      <c r="YH272" s="2"/>
      <c r="YI272" s="2"/>
      <c r="YJ272" s="2"/>
      <c r="YK272" s="2"/>
      <c r="YL272" s="2"/>
      <c r="YM272" s="2"/>
      <c r="YN272" s="2"/>
      <c r="YO272" s="2"/>
      <c r="YP272" s="2"/>
      <c r="YQ272" s="2"/>
      <c r="YR272" s="2"/>
      <c r="YS272" s="2"/>
      <c r="YT272" s="2"/>
      <c r="YU272" s="2"/>
      <c r="YV272" s="2"/>
      <c r="YW272" s="2"/>
      <c r="YX272" s="2"/>
      <c r="YY272" s="2"/>
      <c r="YZ272" s="2"/>
      <c r="ZA272" s="2"/>
      <c r="ZB272" s="2"/>
      <c r="ZC272" s="2"/>
      <c r="ZD272" s="2"/>
      <c r="ZE272" s="2"/>
      <c r="ZF272" s="2"/>
      <c r="ZG272" s="2"/>
      <c r="ZH272" s="2"/>
      <c r="ZI272" s="2"/>
      <c r="ZJ272" s="2"/>
      <c r="ZK272" s="2"/>
      <c r="ZL272" s="2"/>
      <c r="ZM272" s="2"/>
      <c r="ZN272" s="2"/>
      <c r="ZO272" s="2"/>
      <c r="ZP272" s="2"/>
      <c r="ZQ272" s="2"/>
      <c r="ZR272" s="2"/>
      <c r="ZS272" s="2"/>
      <c r="ZT272" s="2"/>
      <c r="ZU272" s="2"/>
      <c r="ZV272" s="2"/>
      <c r="ZW272" s="2"/>
      <c r="ZX272" s="2"/>
      <c r="ZY272" s="2"/>
      <c r="ZZ272" s="2"/>
      <c r="AAA272" s="2"/>
      <c r="AAB272" s="2"/>
      <c r="AAC272" s="2"/>
      <c r="AAD272" s="2"/>
      <c r="AAE272" s="2"/>
      <c r="AAF272" s="2"/>
      <c r="AAG272" s="2"/>
      <c r="AAH272" s="2"/>
      <c r="AAI272" s="2"/>
      <c r="AAJ272" s="2"/>
      <c r="AAK272" s="2"/>
      <c r="AAL272" s="2"/>
      <c r="AAM272" s="2"/>
      <c r="AAN272" s="2"/>
      <c r="AAO272" s="2"/>
      <c r="AAP272" s="2"/>
      <c r="AAQ272" s="2"/>
      <c r="AAR272" s="2"/>
      <c r="AAS272" s="2"/>
      <c r="AAT272" s="2"/>
      <c r="AAU272" s="2"/>
      <c r="AAV272" s="2"/>
      <c r="AAW272" s="2"/>
      <c r="AAX272" s="2"/>
      <c r="AAY272" s="2"/>
      <c r="AAZ272" s="2"/>
      <c r="ABA272" s="2"/>
      <c r="ABB272" s="2"/>
      <c r="ABC272" s="2"/>
      <c r="ABD272" s="2"/>
      <c r="ABE272" s="2"/>
      <c r="ABF272" s="2"/>
      <c r="ABG272" s="2"/>
      <c r="ABH272" s="2"/>
      <c r="ABI272" s="2"/>
      <c r="ABJ272" s="2"/>
      <c r="ABK272" s="2"/>
      <c r="ABL272" s="2"/>
      <c r="ABM272" s="2"/>
      <c r="ABN272" s="2"/>
      <c r="ABO272" s="2"/>
      <c r="ABP272" s="2"/>
      <c r="ABQ272" s="2"/>
      <c r="ABR272" s="2"/>
      <c r="ABS272" s="2"/>
      <c r="ABT272" s="2"/>
      <c r="ABU272" s="2"/>
      <c r="ABV272" s="2"/>
      <c r="ABW272" s="2"/>
      <c r="ABX272" s="2"/>
      <c r="ABY272" s="2"/>
      <c r="ABZ272" s="2"/>
      <c r="ACA272" s="2"/>
      <c r="ACB272" s="2"/>
      <c r="ACC272" s="2"/>
      <c r="ACD272" s="2"/>
      <c r="ACE272" s="2"/>
      <c r="ACF272" s="2"/>
      <c r="ACG272" s="2"/>
      <c r="ACH272" s="2"/>
      <c r="ACI272" s="2"/>
      <c r="ACJ272" s="2"/>
      <c r="ACK272" s="2"/>
      <c r="ACL272" s="2"/>
      <c r="ACM272" s="2"/>
      <c r="ACN272" s="2"/>
      <c r="ACO272" s="2"/>
      <c r="ACP272" s="2"/>
      <c r="ACQ272" s="2"/>
      <c r="ACR272" s="2"/>
      <c r="ACS272" s="2"/>
      <c r="ACT272" s="2"/>
      <c r="ACU272" s="2"/>
      <c r="ACV272" s="2"/>
      <c r="ACW272" s="2"/>
      <c r="ACX272" s="2"/>
      <c r="ACY272" s="2"/>
      <c r="ACZ272" s="2"/>
      <c r="ADA272" s="2"/>
      <c r="ADB272" s="2"/>
      <c r="ADC272" s="2"/>
      <c r="ADD272" s="2"/>
      <c r="ADE272" s="2"/>
      <c r="ADF272" s="2"/>
      <c r="ADG272" s="2"/>
      <c r="ADH272" s="2"/>
      <c r="ADI272" s="2"/>
      <c r="ADJ272" s="2"/>
      <c r="ADK272" s="2"/>
      <c r="ADL272" s="2"/>
      <c r="ADM272" s="2"/>
      <c r="ADN272" s="2"/>
      <c r="ADO272" s="2"/>
      <c r="ADP272" s="2"/>
      <c r="ADQ272" s="2"/>
      <c r="ADR272" s="2"/>
      <c r="ADS272" s="2"/>
      <c r="ADT272" s="2"/>
      <c r="ADU272" s="2"/>
      <c r="ADV272" s="2"/>
      <c r="ADW272" s="2"/>
      <c r="ADX272" s="2"/>
      <c r="ADY272" s="2"/>
      <c r="ADZ272" s="2"/>
      <c r="AEA272" s="2"/>
      <c r="AEB272" s="2"/>
      <c r="AEC272" s="2"/>
      <c r="AED272" s="2"/>
      <c r="AEE272" s="2"/>
      <c r="AEF272" s="2"/>
      <c r="AEG272" s="2"/>
      <c r="AEH272" s="2"/>
      <c r="AEI272" s="2"/>
      <c r="AEJ272" s="2"/>
      <c r="AEK272" s="2"/>
      <c r="AEL272" s="2"/>
      <c r="AEM272" s="2"/>
      <c r="AEN272" s="2"/>
      <c r="AEO272" s="2"/>
      <c r="AEP272" s="2"/>
      <c r="AEQ272" s="2"/>
      <c r="AER272" s="2"/>
      <c r="AES272" s="2"/>
      <c r="AET272" s="2"/>
      <c r="AEU272" s="2"/>
      <c r="AEV272" s="2"/>
      <c r="AEW272" s="2"/>
      <c r="AEX272" s="2"/>
      <c r="AEY272" s="2"/>
      <c r="AEZ272" s="2"/>
      <c r="AFA272" s="2"/>
      <c r="AFB272" s="2"/>
      <c r="AFC272" s="2"/>
      <c r="AFD272" s="2"/>
      <c r="AFE272" s="2"/>
      <c r="AFF272" s="2"/>
      <c r="AFG272" s="2"/>
      <c r="AFH272" s="2"/>
      <c r="AFI272" s="2"/>
      <c r="AFJ272" s="2"/>
      <c r="AFK272" s="2"/>
      <c r="AFL272" s="2"/>
      <c r="AFM272" s="2"/>
      <c r="AFN272" s="2"/>
      <c r="AFO272" s="2"/>
      <c r="AFP272" s="2"/>
      <c r="AFQ272" s="2"/>
      <c r="AFR272" s="2"/>
      <c r="AFS272" s="2"/>
      <c r="AFT272" s="2"/>
      <c r="AFU272" s="2"/>
      <c r="AFV272" s="2"/>
      <c r="AFW272" s="2"/>
      <c r="AFX272" s="2"/>
      <c r="AFY272" s="2"/>
      <c r="AFZ272" s="2"/>
      <c r="AGA272" s="2"/>
      <c r="AGB272" s="2"/>
      <c r="AGC272" s="2"/>
      <c r="AGD272" s="2"/>
      <c r="AGE272" s="2"/>
      <c r="AGF272" s="2"/>
      <c r="AGG272" s="2"/>
      <c r="AGH272" s="2"/>
      <c r="AGI272" s="2"/>
      <c r="AGJ272" s="2"/>
      <c r="AGK272" s="2"/>
      <c r="AGL272" s="2"/>
      <c r="AGM272" s="2"/>
      <c r="AGN272" s="2"/>
      <c r="AGO272" s="2"/>
      <c r="AGP272" s="2"/>
      <c r="AGQ272" s="2"/>
      <c r="AGR272" s="2"/>
      <c r="AGS272" s="2"/>
      <c r="AGT272" s="2"/>
      <c r="AGU272" s="2"/>
      <c r="AGV272" s="2"/>
      <c r="AGW272" s="2"/>
      <c r="AGX272" s="2"/>
      <c r="AGY272" s="2"/>
      <c r="AGZ272" s="2"/>
      <c r="AHA272" s="2"/>
      <c r="AHB272" s="2"/>
      <c r="AHC272" s="2"/>
      <c r="AHD272" s="2"/>
      <c r="AHE272" s="2"/>
      <c r="AHF272" s="2"/>
      <c r="AHG272" s="2"/>
      <c r="AHH272" s="2"/>
      <c r="AHI272" s="2"/>
      <c r="AHJ272" s="2"/>
      <c r="AHK272" s="2"/>
      <c r="AHL272" s="2"/>
      <c r="AHM272" s="2"/>
      <c r="AHN272" s="2"/>
      <c r="AHO272" s="2"/>
      <c r="AHP272" s="2"/>
      <c r="AHQ272" s="2"/>
      <c r="AHR272" s="2"/>
      <c r="AHS272" s="2"/>
      <c r="AHT272" s="2"/>
      <c r="AHU272" s="2"/>
      <c r="AHV272" s="2"/>
      <c r="AHW272" s="2"/>
      <c r="AHX272" s="2"/>
      <c r="AHY272" s="2"/>
      <c r="AHZ272" s="2"/>
      <c r="AIA272" s="2"/>
      <c r="AIB272" s="2"/>
      <c r="AIC272" s="2"/>
      <c r="AID272" s="2"/>
      <c r="AIE272" s="2"/>
      <c r="AIF272" s="2"/>
      <c r="AIG272" s="2"/>
      <c r="AIH272" s="2"/>
      <c r="AII272" s="2"/>
      <c r="AIJ272" s="2"/>
      <c r="AIK272" s="2"/>
      <c r="AIL272" s="2"/>
      <c r="AIM272" s="2"/>
      <c r="AIN272" s="2"/>
      <c r="AIO272" s="2"/>
      <c r="AIP272" s="2"/>
      <c r="AIQ272" s="2"/>
      <c r="AIR272" s="2"/>
      <c r="AIS272" s="2"/>
      <c r="AIT272" s="2"/>
      <c r="AIU272" s="2"/>
      <c r="AIV272" s="2"/>
      <c r="AIW272" s="2"/>
      <c r="AIX272" s="2"/>
      <c r="AIY272" s="2"/>
      <c r="AIZ272" s="2"/>
      <c r="AJA272" s="2"/>
      <c r="AJB272" s="2"/>
      <c r="AJC272" s="2"/>
      <c r="AJD272" s="2"/>
      <c r="AJE272" s="2"/>
      <c r="AJF272" s="2"/>
      <c r="AJG272" s="2"/>
      <c r="AJH272" s="2"/>
      <c r="AJI272" s="2"/>
      <c r="AJJ272" s="2"/>
      <c r="AJK272" s="2"/>
      <c r="AJL272" s="2"/>
      <c r="AJM272" s="2"/>
      <c r="AJN272" s="2"/>
      <c r="AJO272" s="2"/>
      <c r="AJP272" s="2"/>
      <c r="AJQ272" s="2"/>
      <c r="AJR272" s="2"/>
      <c r="AJS272" s="2"/>
      <c r="AJT272" s="2"/>
      <c r="AJU272" s="2"/>
      <c r="AJV272" s="2"/>
      <c r="AJW272" s="2"/>
      <c r="AJX272" s="2"/>
      <c r="AJY272" s="2"/>
      <c r="AJZ272" s="2"/>
      <c r="AKA272" s="2"/>
      <c r="AKB272" s="2"/>
      <c r="AKC272" s="2"/>
      <c r="AKD272" s="2"/>
      <c r="AKE272" s="2"/>
      <c r="AKF272" s="2"/>
      <c r="AKG272" s="2"/>
      <c r="AKH272" s="2"/>
      <c r="AKI272" s="2"/>
      <c r="AKJ272" s="2"/>
      <c r="AKK272" s="2"/>
      <c r="AKL272" s="2"/>
      <c r="AKM272" s="2"/>
      <c r="AKN272" s="2"/>
      <c r="AKO272" s="2"/>
      <c r="AKP272" s="2"/>
      <c r="AKQ272" s="2"/>
      <c r="AKR272" s="2"/>
      <c r="AKS272" s="2"/>
      <c r="AKT272" s="2"/>
      <c r="AKU272" s="2"/>
      <c r="AKV272" s="2"/>
      <c r="AKW272" s="2"/>
      <c r="AKX272" s="2"/>
      <c r="AKY272" s="2"/>
      <c r="AKZ272" s="2"/>
      <c r="ALA272" s="2"/>
      <c r="ALB272" s="2"/>
      <c r="ALC272" s="2"/>
      <c r="ALD272" s="2"/>
      <c r="ALE272" s="2"/>
      <c r="ALF272" s="2"/>
      <c r="ALG272" s="2"/>
      <c r="ALH272" s="2"/>
      <c r="ALI272" s="2"/>
      <c r="ALJ272" s="2"/>
      <c r="ALK272" s="2"/>
      <c r="ALL272" s="2"/>
      <c r="ALM272" s="2"/>
      <c r="ALN272" s="2"/>
      <c r="ALO272" s="2"/>
      <c r="ALP272" s="2"/>
      <c r="ALQ272" s="2"/>
      <c r="ALR272"/>
      <c r="ALS272"/>
      <c r="ALT272"/>
      <c r="ALU272"/>
      <c r="ALV272"/>
      <c r="ALW272"/>
      <c r="ALX272"/>
      <c r="ALY272"/>
      <c r="ALZ272"/>
    </row>
    <row r="273" spans="1:1014" s="6" customFormat="1">
      <c r="A273" s="33">
        <v>270</v>
      </c>
      <c r="B273" s="19" t="s">
        <v>206</v>
      </c>
      <c r="C273" s="20" t="s">
        <v>218</v>
      </c>
      <c r="D273" s="2">
        <v>3</v>
      </c>
      <c r="E273" s="2">
        <v>1</v>
      </c>
      <c r="F273" s="2"/>
      <c r="G273" s="2"/>
      <c r="H273" s="2"/>
      <c r="I273" s="2">
        <f t="shared" si="8"/>
        <v>4</v>
      </c>
      <c r="J273" s="2"/>
      <c r="K273" s="4">
        <v>22116</v>
      </c>
      <c r="L273" s="5">
        <f t="shared" si="9"/>
        <v>5529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  <c r="OW273" s="2"/>
      <c r="OX273" s="2"/>
      <c r="OY273" s="2"/>
      <c r="OZ273" s="2"/>
      <c r="PA273" s="2"/>
      <c r="PB273" s="2"/>
      <c r="PC273" s="2"/>
      <c r="PD273" s="2"/>
      <c r="PE273" s="2"/>
      <c r="PF273" s="2"/>
      <c r="PG273" s="2"/>
      <c r="PH273" s="2"/>
      <c r="PI273" s="2"/>
      <c r="PJ273" s="2"/>
      <c r="PK273" s="2"/>
      <c r="PL273" s="2"/>
      <c r="PM273" s="2"/>
      <c r="PN273" s="2"/>
      <c r="PO273" s="2"/>
      <c r="PP273" s="2"/>
      <c r="PQ273" s="2"/>
      <c r="PR273" s="2"/>
      <c r="PS273" s="2"/>
      <c r="PT273" s="2"/>
      <c r="PU273" s="2"/>
      <c r="PV273" s="2"/>
      <c r="PW273" s="2"/>
      <c r="PX273" s="2"/>
      <c r="PY273" s="2"/>
      <c r="PZ273" s="2"/>
      <c r="QA273" s="2"/>
      <c r="QB273" s="2"/>
      <c r="QC273" s="2"/>
      <c r="QD273" s="2"/>
      <c r="QE273" s="2"/>
      <c r="QF273" s="2"/>
      <c r="QG273" s="2"/>
      <c r="QH273" s="2"/>
      <c r="QI273" s="2"/>
      <c r="QJ273" s="2"/>
      <c r="QK273" s="2"/>
      <c r="QL273" s="2"/>
      <c r="QM273" s="2"/>
      <c r="QN273" s="2"/>
      <c r="QO273" s="2"/>
      <c r="QP273" s="2"/>
      <c r="QQ273" s="2"/>
      <c r="QR273" s="2"/>
      <c r="QS273" s="2"/>
      <c r="QT273" s="2"/>
      <c r="QU273" s="2"/>
      <c r="QV273" s="2"/>
      <c r="QW273" s="2"/>
      <c r="QX273" s="2"/>
      <c r="QY273" s="2"/>
      <c r="QZ273" s="2"/>
      <c r="RA273" s="2"/>
      <c r="RB273" s="2"/>
      <c r="RC273" s="2"/>
      <c r="RD273" s="2"/>
      <c r="RE273" s="2"/>
      <c r="RF273" s="2"/>
      <c r="RG273" s="2"/>
      <c r="RH273" s="2"/>
      <c r="RI273" s="2"/>
      <c r="RJ273" s="2"/>
      <c r="RK273" s="2"/>
      <c r="RL273" s="2"/>
      <c r="RM273" s="2"/>
      <c r="RN273" s="2"/>
      <c r="RO273" s="2"/>
      <c r="RP273" s="2"/>
      <c r="RQ273" s="2"/>
      <c r="RR273" s="2"/>
      <c r="RS273" s="2"/>
      <c r="RT273" s="2"/>
      <c r="RU273" s="2"/>
      <c r="RV273" s="2"/>
      <c r="RW273" s="2"/>
      <c r="RX273" s="2"/>
      <c r="RY273" s="2"/>
      <c r="RZ273" s="2"/>
      <c r="SA273" s="2"/>
      <c r="SB273" s="2"/>
      <c r="SC273" s="2"/>
      <c r="SD273" s="2"/>
      <c r="SE273" s="2"/>
      <c r="SF273" s="2"/>
      <c r="SG273" s="2"/>
      <c r="SH273" s="2"/>
      <c r="SI273" s="2"/>
      <c r="SJ273" s="2"/>
      <c r="SK273" s="2"/>
      <c r="SL273" s="2"/>
      <c r="SM273" s="2"/>
      <c r="SN273" s="2"/>
      <c r="SO273" s="2"/>
      <c r="SP273" s="2"/>
      <c r="SQ273" s="2"/>
      <c r="SR273" s="2"/>
      <c r="SS273" s="2"/>
      <c r="ST273" s="2"/>
      <c r="SU273" s="2"/>
      <c r="SV273" s="2"/>
      <c r="SW273" s="2"/>
      <c r="SX273" s="2"/>
      <c r="SY273" s="2"/>
      <c r="SZ273" s="2"/>
      <c r="TA273" s="2"/>
      <c r="TB273" s="2"/>
      <c r="TC273" s="2"/>
      <c r="TD273" s="2"/>
      <c r="TE273" s="2"/>
      <c r="TF273" s="2"/>
      <c r="TG273" s="2"/>
      <c r="TH273" s="2"/>
      <c r="TI273" s="2"/>
      <c r="TJ273" s="2"/>
      <c r="TK273" s="2"/>
      <c r="TL273" s="2"/>
      <c r="TM273" s="2"/>
      <c r="TN273" s="2"/>
      <c r="TO273" s="2"/>
      <c r="TP273" s="2"/>
      <c r="TQ273" s="2"/>
      <c r="TR273" s="2"/>
      <c r="TS273" s="2"/>
      <c r="TT273" s="2"/>
      <c r="TU273" s="2"/>
      <c r="TV273" s="2"/>
      <c r="TW273" s="2"/>
      <c r="TX273" s="2"/>
      <c r="TY273" s="2"/>
      <c r="TZ273" s="2"/>
      <c r="UA273" s="2"/>
      <c r="UB273" s="2"/>
      <c r="UC273" s="2"/>
      <c r="UD273" s="2"/>
      <c r="UE273" s="2"/>
      <c r="UF273" s="2"/>
      <c r="UG273" s="2"/>
      <c r="UH273" s="2"/>
      <c r="UI273" s="2"/>
      <c r="UJ273" s="2"/>
      <c r="UK273" s="2"/>
      <c r="UL273" s="2"/>
      <c r="UM273" s="2"/>
      <c r="UN273" s="2"/>
      <c r="UO273" s="2"/>
      <c r="UP273" s="2"/>
      <c r="UQ273" s="2"/>
      <c r="UR273" s="2"/>
      <c r="US273" s="2"/>
      <c r="UT273" s="2"/>
      <c r="UU273" s="2"/>
      <c r="UV273" s="2"/>
      <c r="UW273" s="2"/>
      <c r="UX273" s="2"/>
      <c r="UY273" s="2"/>
      <c r="UZ273" s="2"/>
      <c r="VA273" s="2"/>
      <c r="VB273" s="2"/>
      <c r="VC273" s="2"/>
      <c r="VD273" s="2"/>
      <c r="VE273" s="2"/>
      <c r="VF273" s="2"/>
      <c r="VG273" s="2"/>
      <c r="VH273" s="2"/>
      <c r="VI273" s="2"/>
      <c r="VJ273" s="2"/>
      <c r="VK273" s="2"/>
      <c r="VL273" s="2"/>
      <c r="VM273" s="2"/>
      <c r="VN273" s="2"/>
      <c r="VO273" s="2"/>
      <c r="VP273" s="2"/>
      <c r="VQ273" s="2"/>
      <c r="VR273" s="2"/>
      <c r="VS273" s="2"/>
      <c r="VT273" s="2"/>
      <c r="VU273" s="2"/>
      <c r="VV273" s="2"/>
      <c r="VW273" s="2"/>
      <c r="VX273" s="2"/>
      <c r="VY273" s="2"/>
      <c r="VZ273" s="2"/>
      <c r="WA273" s="2"/>
      <c r="WB273" s="2"/>
      <c r="WC273" s="2"/>
      <c r="WD273" s="2"/>
      <c r="WE273" s="2"/>
      <c r="WF273" s="2"/>
      <c r="WG273" s="2"/>
      <c r="WH273" s="2"/>
      <c r="WI273" s="2"/>
      <c r="WJ273" s="2"/>
      <c r="WK273" s="2"/>
      <c r="WL273" s="2"/>
      <c r="WM273" s="2"/>
      <c r="WN273" s="2"/>
      <c r="WO273" s="2"/>
      <c r="WP273" s="2"/>
      <c r="WQ273" s="2"/>
      <c r="WR273" s="2"/>
      <c r="WS273" s="2"/>
      <c r="WT273" s="2"/>
      <c r="WU273" s="2"/>
      <c r="WV273" s="2"/>
      <c r="WW273" s="2"/>
      <c r="WX273" s="2"/>
      <c r="WY273" s="2"/>
      <c r="WZ273" s="2"/>
      <c r="XA273" s="2"/>
      <c r="XB273" s="2"/>
      <c r="XC273" s="2"/>
      <c r="XD273" s="2"/>
      <c r="XE273" s="2"/>
      <c r="XF273" s="2"/>
      <c r="XG273" s="2"/>
      <c r="XH273" s="2"/>
      <c r="XI273" s="2"/>
      <c r="XJ273" s="2"/>
      <c r="XK273" s="2"/>
      <c r="XL273" s="2"/>
      <c r="XM273" s="2"/>
      <c r="XN273" s="2"/>
      <c r="XO273" s="2"/>
      <c r="XP273" s="2"/>
      <c r="XQ273" s="2"/>
      <c r="XR273" s="2"/>
      <c r="XS273" s="2"/>
      <c r="XT273" s="2"/>
      <c r="XU273" s="2"/>
      <c r="XV273" s="2"/>
      <c r="XW273" s="2"/>
      <c r="XX273" s="2"/>
      <c r="XY273" s="2"/>
      <c r="XZ273" s="2"/>
      <c r="YA273" s="2"/>
      <c r="YB273" s="2"/>
      <c r="YC273" s="2"/>
      <c r="YD273" s="2"/>
      <c r="YE273" s="2"/>
      <c r="YF273" s="2"/>
      <c r="YG273" s="2"/>
      <c r="YH273" s="2"/>
      <c r="YI273" s="2"/>
      <c r="YJ273" s="2"/>
      <c r="YK273" s="2"/>
      <c r="YL273" s="2"/>
      <c r="YM273" s="2"/>
      <c r="YN273" s="2"/>
      <c r="YO273" s="2"/>
      <c r="YP273" s="2"/>
      <c r="YQ273" s="2"/>
      <c r="YR273" s="2"/>
      <c r="YS273" s="2"/>
      <c r="YT273" s="2"/>
      <c r="YU273" s="2"/>
      <c r="YV273" s="2"/>
      <c r="YW273" s="2"/>
      <c r="YX273" s="2"/>
      <c r="YY273" s="2"/>
      <c r="YZ273" s="2"/>
      <c r="ZA273" s="2"/>
      <c r="ZB273" s="2"/>
      <c r="ZC273" s="2"/>
      <c r="ZD273" s="2"/>
      <c r="ZE273" s="2"/>
      <c r="ZF273" s="2"/>
      <c r="ZG273" s="2"/>
      <c r="ZH273" s="2"/>
      <c r="ZI273" s="2"/>
      <c r="ZJ273" s="2"/>
      <c r="ZK273" s="2"/>
      <c r="ZL273" s="2"/>
      <c r="ZM273" s="2"/>
      <c r="ZN273" s="2"/>
      <c r="ZO273" s="2"/>
      <c r="ZP273" s="2"/>
      <c r="ZQ273" s="2"/>
      <c r="ZR273" s="2"/>
      <c r="ZS273" s="2"/>
      <c r="ZT273" s="2"/>
      <c r="ZU273" s="2"/>
      <c r="ZV273" s="2"/>
      <c r="ZW273" s="2"/>
      <c r="ZX273" s="2"/>
      <c r="ZY273" s="2"/>
      <c r="ZZ273" s="2"/>
      <c r="AAA273" s="2"/>
      <c r="AAB273" s="2"/>
      <c r="AAC273" s="2"/>
      <c r="AAD273" s="2"/>
      <c r="AAE273" s="2"/>
      <c r="AAF273" s="2"/>
      <c r="AAG273" s="2"/>
      <c r="AAH273" s="2"/>
      <c r="AAI273" s="2"/>
      <c r="AAJ273" s="2"/>
      <c r="AAK273" s="2"/>
      <c r="AAL273" s="2"/>
      <c r="AAM273" s="2"/>
      <c r="AAN273" s="2"/>
      <c r="AAO273" s="2"/>
      <c r="AAP273" s="2"/>
      <c r="AAQ273" s="2"/>
      <c r="AAR273" s="2"/>
      <c r="AAS273" s="2"/>
      <c r="AAT273" s="2"/>
      <c r="AAU273" s="2"/>
      <c r="AAV273" s="2"/>
      <c r="AAW273" s="2"/>
      <c r="AAX273" s="2"/>
      <c r="AAY273" s="2"/>
      <c r="AAZ273" s="2"/>
      <c r="ABA273" s="2"/>
      <c r="ABB273" s="2"/>
      <c r="ABC273" s="2"/>
      <c r="ABD273" s="2"/>
      <c r="ABE273" s="2"/>
      <c r="ABF273" s="2"/>
      <c r="ABG273" s="2"/>
      <c r="ABH273" s="2"/>
      <c r="ABI273" s="2"/>
      <c r="ABJ273" s="2"/>
      <c r="ABK273" s="2"/>
      <c r="ABL273" s="2"/>
      <c r="ABM273" s="2"/>
      <c r="ABN273" s="2"/>
      <c r="ABO273" s="2"/>
      <c r="ABP273" s="2"/>
      <c r="ABQ273" s="2"/>
      <c r="ABR273" s="2"/>
      <c r="ABS273" s="2"/>
      <c r="ABT273" s="2"/>
      <c r="ABU273" s="2"/>
      <c r="ABV273" s="2"/>
      <c r="ABW273" s="2"/>
      <c r="ABX273" s="2"/>
      <c r="ABY273" s="2"/>
      <c r="ABZ273" s="2"/>
      <c r="ACA273" s="2"/>
      <c r="ACB273" s="2"/>
      <c r="ACC273" s="2"/>
      <c r="ACD273" s="2"/>
      <c r="ACE273" s="2"/>
      <c r="ACF273" s="2"/>
      <c r="ACG273" s="2"/>
      <c r="ACH273" s="2"/>
      <c r="ACI273" s="2"/>
      <c r="ACJ273" s="2"/>
      <c r="ACK273" s="2"/>
      <c r="ACL273" s="2"/>
      <c r="ACM273" s="2"/>
      <c r="ACN273" s="2"/>
      <c r="ACO273" s="2"/>
      <c r="ACP273" s="2"/>
      <c r="ACQ273" s="2"/>
      <c r="ACR273" s="2"/>
      <c r="ACS273" s="2"/>
      <c r="ACT273" s="2"/>
      <c r="ACU273" s="2"/>
      <c r="ACV273" s="2"/>
      <c r="ACW273" s="2"/>
      <c r="ACX273" s="2"/>
      <c r="ACY273" s="2"/>
      <c r="ACZ273" s="2"/>
      <c r="ADA273" s="2"/>
      <c r="ADB273" s="2"/>
      <c r="ADC273" s="2"/>
      <c r="ADD273" s="2"/>
      <c r="ADE273" s="2"/>
      <c r="ADF273" s="2"/>
      <c r="ADG273" s="2"/>
      <c r="ADH273" s="2"/>
      <c r="ADI273" s="2"/>
      <c r="ADJ273" s="2"/>
      <c r="ADK273" s="2"/>
      <c r="ADL273" s="2"/>
      <c r="ADM273" s="2"/>
      <c r="ADN273" s="2"/>
      <c r="ADO273" s="2"/>
      <c r="ADP273" s="2"/>
      <c r="ADQ273" s="2"/>
      <c r="ADR273" s="2"/>
      <c r="ADS273" s="2"/>
      <c r="ADT273" s="2"/>
      <c r="ADU273" s="2"/>
      <c r="ADV273" s="2"/>
      <c r="ADW273" s="2"/>
      <c r="ADX273" s="2"/>
      <c r="ADY273" s="2"/>
      <c r="ADZ273" s="2"/>
      <c r="AEA273" s="2"/>
      <c r="AEB273" s="2"/>
      <c r="AEC273" s="2"/>
      <c r="AED273" s="2"/>
      <c r="AEE273" s="2"/>
      <c r="AEF273" s="2"/>
      <c r="AEG273" s="2"/>
      <c r="AEH273" s="2"/>
      <c r="AEI273" s="2"/>
      <c r="AEJ273" s="2"/>
      <c r="AEK273" s="2"/>
      <c r="AEL273" s="2"/>
      <c r="AEM273" s="2"/>
      <c r="AEN273" s="2"/>
      <c r="AEO273" s="2"/>
      <c r="AEP273" s="2"/>
      <c r="AEQ273" s="2"/>
      <c r="AER273" s="2"/>
      <c r="AES273" s="2"/>
      <c r="AET273" s="2"/>
      <c r="AEU273" s="2"/>
      <c r="AEV273" s="2"/>
      <c r="AEW273" s="2"/>
      <c r="AEX273" s="2"/>
      <c r="AEY273" s="2"/>
      <c r="AEZ273" s="2"/>
      <c r="AFA273" s="2"/>
      <c r="AFB273" s="2"/>
      <c r="AFC273" s="2"/>
      <c r="AFD273" s="2"/>
      <c r="AFE273" s="2"/>
      <c r="AFF273" s="2"/>
      <c r="AFG273" s="2"/>
      <c r="AFH273" s="2"/>
      <c r="AFI273" s="2"/>
      <c r="AFJ273" s="2"/>
      <c r="AFK273" s="2"/>
      <c r="AFL273" s="2"/>
      <c r="AFM273" s="2"/>
      <c r="AFN273" s="2"/>
      <c r="AFO273" s="2"/>
      <c r="AFP273" s="2"/>
      <c r="AFQ273" s="2"/>
      <c r="AFR273" s="2"/>
      <c r="AFS273" s="2"/>
      <c r="AFT273" s="2"/>
      <c r="AFU273" s="2"/>
      <c r="AFV273" s="2"/>
      <c r="AFW273" s="2"/>
      <c r="AFX273" s="2"/>
      <c r="AFY273" s="2"/>
      <c r="AFZ273" s="2"/>
      <c r="AGA273" s="2"/>
      <c r="AGB273" s="2"/>
      <c r="AGC273" s="2"/>
      <c r="AGD273" s="2"/>
      <c r="AGE273" s="2"/>
      <c r="AGF273" s="2"/>
      <c r="AGG273" s="2"/>
      <c r="AGH273" s="2"/>
      <c r="AGI273" s="2"/>
      <c r="AGJ273" s="2"/>
      <c r="AGK273" s="2"/>
      <c r="AGL273" s="2"/>
      <c r="AGM273" s="2"/>
      <c r="AGN273" s="2"/>
      <c r="AGO273" s="2"/>
      <c r="AGP273" s="2"/>
      <c r="AGQ273" s="2"/>
      <c r="AGR273" s="2"/>
      <c r="AGS273" s="2"/>
      <c r="AGT273" s="2"/>
      <c r="AGU273" s="2"/>
      <c r="AGV273" s="2"/>
      <c r="AGW273" s="2"/>
      <c r="AGX273" s="2"/>
      <c r="AGY273" s="2"/>
      <c r="AGZ273" s="2"/>
      <c r="AHA273" s="2"/>
      <c r="AHB273" s="2"/>
      <c r="AHC273" s="2"/>
      <c r="AHD273" s="2"/>
      <c r="AHE273" s="2"/>
      <c r="AHF273" s="2"/>
      <c r="AHG273" s="2"/>
      <c r="AHH273" s="2"/>
      <c r="AHI273" s="2"/>
      <c r="AHJ273" s="2"/>
      <c r="AHK273" s="2"/>
      <c r="AHL273" s="2"/>
      <c r="AHM273" s="2"/>
      <c r="AHN273" s="2"/>
      <c r="AHO273" s="2"/>
      <c r="AHP273" s="2"/>
      <c r="AHQ273" s="2"/>
      <c r="AHR273" s="2"/>
      <c r="AHS273" s="2"/>
      <c r="AHT273" s="2"/>
      <c r="AHU273" s="2"/>
      <c r="AHV273" s="2"/>
      <c r="AHW273" s="2"/>
      <c r="AHX273" s="2"/>
      <c r="AHY273" s="2"/>
      <c r="AHZ273" s="2"/>
      <c r="AIA273" s="2"/>
      <c r="AIB273" s="2"/>
      <c r="AIC273" s="2"/>
      <c r="AID273" s="2"/>
      <c r="AIE273" s="2"/>
      <c r="AIF273" s="2"/>
      <c r="AIG273" s="2"/>
      <c r="AIH273" s="2"/>
      <c r="AII273" s="2"/>
      <c r="AIJ273" s="2"/>
      <c r="AIK273" s="2"/>
      <c r="AIL273" s="2"/>
      <c r="AIM273" s="2"/>
      <c r="AIN273" s="2"/>
      <c r="AIO273" s="2"/>
      <c r="AIP273" s="2"/>
      <c r="AIQ273" s="2"/>
      <c r="AIR273" s="2"/>
      <c r="AIS273" s="2"/>
      <c r="AIT273" s="2"/>
      <c r="AIU273" s="2"/>
      <c r="AIV273" s="2"/>
      <c r="AIW273" s="2"/>
      <c r="AIX273" s="2"/>
      <c r="AIY273" s="2"/>
      <c r="AIZ273" s="2"/>
      <c r="AJA273" s="2"/>
      <c r="AJB273" s="2"/>
      <c r="AJC273" s="2"/>
      <c r="AJD273" s="2"/>
      <c r="AJE273" s="2"/>
      <c r="AJF273" s="2"/>
      <c r="AJG273" s="2"/>
      <c r="AJH273" s="2"/>
      <c r="AJI273" s="2"/>
      <c r="AJJ273" s="2"/>
      <c r="AJK273" s="2"/>
      <c r="AJL273" s="2"/>
      <c r="AJM273" s="2"/>
      <c r="AJN273" s="2"/>
      <c r="AJO273" s="2"/>
      <c r="AJP273" s="2"/>
      <c r="AJQ273" s="2"/>
      <c r="AJR273" s="2"/>
      <c r="AJS273" s="2"/>
      <c r="AJT273" s="2"/>
      <c r="AJU273" s="2"/>
      <c r="AJV273" s="2"/>
      <c r="AJW273" s="2"/>
      <c r="AJX273" s="2"/>
      <c r="AJY273" s="2"/>
      <c r="AJZ273" s="2"/>
      <c r="AKA273" s="2"/>
      <c r="AKB273" s="2"/>
      <c r="AKC273" s="2"/>
      <c r="AKD273" s="2"/>
      <c r="AKE273" s="2"/>
      <c r="AKF273" s="2"/>
      <c r="AKG273" s="2"/>
      <c r="AKH273" s="2"/>
      <c r="AKI273" s="2"/>
      <c r="AKJ273" s="2"/>
      <c r="AKK273" s="2"/>
      <c r="AKL273" s="2"/>
      <c r="AKM273" s="2"/>
      <c r="AKN273" s="2"/>
      <c r="AKO273" s="2"/>
      <c r="AKP273" s="2"/>
      <c r="AKQ273" s="2"/>
      <c r="AKR273" s="2"/>
      <c r="AKS273" s="2"/>
      <c r="AKT273" s="2"/>
      <c r="AKU273" s="2"/>
      <c r="AKV273" s="2"/>
      <c r="AKW273" s="2"/>
      <c r="AKX273" s="2"/>
      <c r="AKY273" s="2"/>
      <c r="AKZ273" s="2"/>
      <c r="ALA273" s="2"/>
      <c r="ALB273" s="2"/>
      <c r="ALC273" s="2"/>
      <c r="ALD273" s="2"/>
      <c r="ALE273" s="2"/>
      <c r="ALF273" s="2"/>
      <c r="ALG273" s="2"/>
      <c r="ALH273" s="2"/>
      <c r="ALI273" s="2"/>
      <c r="ALJ273" s="2"/>
      <c r="ALK273" s="2"/>
      <c r="ALL273" s="2"/>
      <c r="ALM273" s="2"/>
      <c r="ALN273" s="2"/>
      <c r="ALO273" s="2"/>
      <c r="ALP273" s="2"/>
      <c r="ALQ273" s="2"/>
      <c r="ALR273"/>
      <c r="ALS273"/>
      <c r="ALT273"/>
      <c r="ALU273"/>
      <c r="ALV273"/>
      <c r="ALW273"/>
      <c r="ALX273"/>
      <c r="ALY273"/>
      <c r="ALZ273"/>
    </row>
    <row r="274" spans="1:1014" s="6" customFormat="1">
      <c r="A274" s="33">
        <v>271</v>
      </c>
      <c r="B274" s="19" t="s">
        <v>116</v>
      </c>
      <c r="C274" s="20" t="s">
        <v>31</v>
      </c>
      <c r="D274" s="2">
        <v>1</v>
      </c>
      <c r="E274" s="2">
        <v>2</v>
      </c>
      <c r="F274" s="2">
        <v>1</v>
      </c>
      <c r="G274" s="2"/>
      <c r="H274" s="2"/>
      <c r="I274" s="2">
        <f t="shared" si="8"/>
        <v>4</v>
      </c>
      <c r="J274" s="2"/>
      <c r="K274" s="4">
        <v>18791</v>
      </c>
      <c r="L274" s="5">
        <f t="shared" si="9"/>
        <v>4697.75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E274" s="2"/>
      <c r="WF274" s="2"/>
      <c r="WG274" s="2"/>
      <c r="WH274" s="2"/>
      <c r="WI274" s="2"/>
      <c r="WJ274" s="2"/>
      <c r="WK274" s="2"/>
      <c r="WL274" s="2"/>
      <c r="WM274" s="2"/>
      <c r="WN274" s="2"/>
      <c r="WO274" s="2"/>
      <c r="WP274" s="2"/>
      <c r="WQ274" s="2"/>
      <c r="WR274" s="2"/>
      <c r="WS274" s="2"/>
      <c r="WT274" s="2"/>
      <c r="WU274" s="2"/>
      <c r="WV274" s="2"/>
      <c r="WW274" s="2"/>
      <c r="WX274" s="2"/>
      <c r="WY274" s="2"/>
      <c r="WZ274" s="2"/>
      <c r="XA274" s="2"/>
      <c r="XB274" s="2"/>
      <c r="XC274" s="2"/>
      <c r="XD274" s="2"/>
      <c r="XE274" s="2"/>
      <c r="XF274" s="2"/>
      <c r="XG274" s="2"/>
      <c r="XH274" s="2"/>
      <c r="XI274" s="2"/>
      <c r="XJ274" s="2"/>
      <c r="XK274" s="2"/>
      <c r="XL274" s="2"/>
      <c r="XM274" s="2"/>
      <c r="XN274" s="2"/>
      <c r="XO274" s="2"/>
      <c r="XP274" s="2"/>
      <c r="XQ274" s="2"/>
      <c r="XR274" s="2"/>
      <c r="XS274" s="2"/>
      <c r="XT274" s="2"/>
      <c r="XU274" s="2"/>
      <c r="XV274" s="2"/>
      <c r="XW274" s="2"/>
      <c r="XX274" s="2"/>
      <c r="XY274" s="2"/>
      <c r="XZ274" s="2"/>
      <c r="YA274" s="2"/>
      <c r="YB274" s="2"/>
      <c r="YC274" s="2"/>
      <c r="YD274" s="2"/>
      <c r="YE274" s="2"/>
      <c r="YF274" s="2"/>
      <c r="YG274" s="2"/>
      <c r="YH274" s="2"/>
      <c r="YI274" s="2"/>
      <c r="YJ274" s="2"/>
      <c r="YK274" s="2"/>
      <c r="YL274" s="2"/>
      <c r="YM274" s="2"/>
      <c r="YN274" s="2"/>
      <c r="YO274" s="2"/>
      <c r="YP274" s="2"/>
      <c r="YQ274" s="2"/>
      <c r="YR274" s="2"/>
      <c r="YS274" s="2"/>
      <c r="YT274" s="2"/>
      <c r="YU274" s="2"/>
      <c r="YV274" s="2"/>
      <c r="YW274" s="2"/>
      <c r="YX274" s="2"/>
      <c r="YY274" s="2"/>
      <c r="YZ274" s="2"/>
      <c r="ZA274" s="2"/>
      <c r="ZB274" s="2"/>
      <c r="ZC274" s="2"/>
      <c r="ZD274" s="2"/>
      <c r="ZE274" s="2"/>
      <c r="ZF274" s="2"/>
      <c r="ZG274" s="2"/>
      <c r="ZH274" s="2"/>
      <c r="ZI274" s="2"/>
      <c r="ZJ274" s="2"/>
      <c r="ZK274" s="2"/>
      <c r="ZL274" s="2"/>
      <c r="ZM274" s="2"/>
      <c r="ZN274" s="2"/>
      <c r="ZO274" s="2"/>
      <c r="ZP274" s="2"/>
      <c r="ZQ274" s="2"/>
      <c r="ZR274" s="2"/>
      <c r="ZS274" s="2"/>
      <c r="ZT274" s="2"/>
      <c r="ZU274" s="2"/>
      <c r="ZV274" s="2"/>
      <c r="ZW274" s="2"/>
      <c r="ZX274" s="2"/>
      <c r="ZY274" s="2"/>
      <c r="ZZ274" s="2"/>
      <c r="AAA274" s="2"/>
      <c r="AAB274" s="2"/>
      <c r="AAC274" s="2"/>
      <c r="AAD274" s="2"/>
      <c r="AAE274" s="2"/>
      <c r="AAF274" s="2"/>
      <c r="AAG274" s="2"/>
      <c r="AAH274" s="2"/>
      <c r="AAI274" s="2"/>
      <c r="AAJ274" s="2"/>
      <c r="AAK274" s="2"/>
      <c r="AAL274" s="2"/>
      <c r="AAM274" s="2"/>
      <c r="AAN274" s="2"/>
      <c r="AAO274" s="2"/>
      <c r="AAP274" s="2"/>
      <c r="AAQ274" s="2"/>
      <c r="AAR274" s="2"/>
      <c r="AAS274" s="2"/>
      <c r="AAT274" s="2"/>
      <c r="AAU274" s="2"/>
      <c r="AAV274" s="2"/>
      <c r="AAW274" s="2"/>
      <c r="AAX274" s="2"/>
      <c r="AAY274" s="2"/>
      <c r="AAZ274" s="2"/>
      <c r="ABA274" s="2"/>
      <c r="ABB274" s="2"/>
      <c r="ABC274" s="2"/>
      <c r="ABD274" s="2"/>
      <c r="ABE274" s="2"/>
      <c r="ABF274" s="2"/>
      <c r="ABG274" s="2"/>
      <c r="ABH274" s="2"/>
      <c r="ABI274" s="2"/>
      <c r="ABJ274" s="2"/>
      <c r="ABK274" s="2"/>
      <c r="ABL274" s="2"/>
      <c r="ABM274" s="2"/>
      <c r="ABN274" s="2"/>
      <c r="ABO274" s="2"/>
      <c r="ABP274" s="2"/>
      <c r="ABQ274" s="2"/>
      <c r="ABR274" s="2"/>
      <c r="ABS274" s="2"/>
      <c r="ABT274" s="2"/>
      <c r="ABU274" s="2"/>
      <c r="ABV274" s="2"/>
      <c r="ABW274" s="2"/>
      <c r="ABX274" s="2"/>
      <c r="ABY274" s="2"/>
      <c r="ABZ274" s="2"/>
      <c r="ACA274" s="2"/>
      <c r="ACB274" s="2"/>
      <c r="ACC274" s="2"/>
      <c r="ACD274" s="2"/>
      <c r="ACE274" s="2"/>
      <c r="ACF274" s="2"/>
      <c r="ACG274" s="2"/>
      <c r="ACH274" s="2"/>
      <c r="ACI274" s="2"/>
      <c r="ACJ274" s="2"/>
      <c r="ACK274" s="2"/>
      <c r="ACL274" s="2"/>
      <c r="ACM274" s="2"/>
      <c r="ACN274" s="2"/>
      <c r="ACO274" s="2"/>
      <c r="ACP274" s="2"/>
      <c r="ACQ274" s="2"/>
      <c r="ACR274" s="2"/>
      <c r="ACS274" s="2"/>
      <c r="ACT274" s="2"/>
      <c r="ACU274" s="2"/>
      <c r="ACV274" s="2"/>
      <c r="ACW274" s="2"/>
      <c r="ACX274" s="2"/>
      <c r="ACY274" s="2"/>
      <c r="ACZ274" s="2"/>
      <c r="ADA274" s="2"/>
      <c r="ADB274" s="2"/>
      <c r="ADC274" s="2"/>
      <c r="ADD274" s="2"/>
      <c r="ADE274" s="2"/>
      <c r="ADF274" s="2"/>
      <c r="ADG274" s="2"/>
      <c r="ADH274" s="2"/>
      <c r="ADI274" s="2"/>
      <c r="ADJ274" s="2"/>
      <c r="ADK274" s="2"/>
      <c r="ADL274" s="2"/>
      <c r="ADM274" s="2"/>
      <c r="ADN274" s="2"/>
      <c r="ADO274" s="2"/>
      <c r="ADP274" s="2"/>
      <c r="ADQ274" s="2"/>
      <c r="ADR274" s="2"/>
      <c r="ADS274" s="2"/>
      <c r="ADT274" s="2"/>
      <c r="ADU274" s="2"/>
      <c r="ADV274" s="2"/>
      <c r="ADW274" s="2"/>
      <c r="ADX274" s="2"/>
      <c r="ADY274" s="2"/>
      <c r="ADZ274" s="2"/>
      <c r="AEA274" s="2"/>
      <c r="AEB274" s="2"/>
      <c r="AEC274" s="2"/>
      <c r="AED274" s="2"/>
      <c r="AEE274" s="2"/>
      <c r="AEF274" s="2"/>
      <c r="AEG274" s="2"/>
      <c r="AEH274" s="2"/>
      <c r="AEI274" s="2"/>
      <c r="AEJ274" s="2"/>
      <c r="AEK274" s="2"/>
      <c r="AEL274" s="2"/>
      <c r="AEM274" s="2"/>
      <c r="AEN274" s="2"/>
      <c r="AEO274" s="2"/>
      <c r="AEP274" s="2"/>
      <c r="AEQ274" s="2"/>
      <c r="AER274" s="2"/>
      <c r="AES274" s="2"/>
      <c r="AET274" s="2"/>
      <c r="AEU274" s="2"/>
      <c r="AEV274" s="2"/>
      <c r="AEW274" s="2"/>
      <c r="AEX274" s="2"/>
      <c r="AEY274" s="2"/>
      <c r="AEZ274" s="2"/>
      <c r="AFA274" s="2"/>
      <c r="AFB274" s="2"/>
      <c r="AFC274" s="2"/>
      <c r="AFD274" s="2"/>
      <c r="AFE274" s="2"/>
      <c r="AFF274" s="2"/>
      <c r="AFG274" s="2"/>
      <c r="AFH274" s="2"/>
      <c r="AFI274" s="2"/>
      <c r="AFJ274" s="2"/>
      <c r="AFK274" s="2"/>
      <c r="AFL274" s="2"/>
      <c r="AFM274" s="2"/>
      <c r="AFN274" s="2"/>
      <c r="AFO274" s="2"/>
      <c r="AFP274" s="2"/>
      <c r="AFQ274" s="2"/>
      <c r="AFR274" s="2"/>
      <c r="AFS274" s="2"/>
      <c r="AFT274" s="2"/>
      <c r="AFU274" s="2"/>
      <c r="AFV274" s="2"/>
      <c r="AFW274" s="2"/>
      <c r="AFX274" s="2"/>
      <c r="AFY274" s="2"/>
      <c r="AFZ274" s="2"/>
      <c r="AGA274" s="2"/>
      <c r="AGB274" s="2"/>
      <c r="AGC274" s="2"/>
      <c r="AGD274" s="2"/>
      <c r="AGE274" s="2"/>
      <c r="AGF274" s="2"/>
      <c r="AGG274" s="2"/>
      <c r="AGH274" s="2"/>
      <c r="AGI274" s="2"/>
      <c r="AGJ274" s="2"/>
      <c r="AGK274" s="2"/>
      <c r="AGL274" s="2"/>
      <c r="AGM274" s="2"/>
      <c r="AGN274" s="2"/>
      <c r="AGO274" s="2"/>
      <c r="AGP274" s="2"/>
      <c r="AGQ274" s="2"/>
      <c r="AGR274" s="2"/>
      <c r="AGS274" s="2"/>
      <c r="AGT274" s="2"/>
      <c r="AGU274" s="2"/>
      <c r="AGV274" s="2"/>
      <c r="AGW274" s="2"/>
      <c r="AGX274" s="2"/>
      <c r="AGY274" s="2"/>
      <c r="AGZ274" s="2"/>
      <c r="AHA274" s="2"/>
      <c r="AHB274" s="2"/>
      <c r="AHC274" s="2"/>
      <c r="AHD274" s="2"/>
      <c r="AHE274" s="2"/>
      <c r="AHF274" s="2"/>
      <c r="AHG274" s="2"/>
      <c r="AHH274" s="2"/>
      <c r="AHI274" s="2"/>
      <c r="AHJ274" s="2"/>
      <c r="AHK274" s="2"/>
      <c r="AHL274" s="2"/>
      <c r="AHM274" s="2"/>
      <c r="AHN274" s="2"/>
      <c r="AHO274" s="2"/>
      <c r="AHP274" s="2"/>
      <c r="AHQ274" s="2"/>
      <c r="AHR274" s="2"/>
      <c r="AHS274" s="2"/>
      <c r="AHT274" s="2"/>
      <c r="AHU274" s="2"/>
      <c r="AHV274" s="2"/>
      <c r="AHW274" s="2"/>
      <c r="AHX274" s="2"/>
      <c r="AHY274" s="2"/>
      <c r="AHZ274" s="2"/>
      <c r="AIA274" s="2"/>
      <c r="AIB274" s="2"/>
      <c r="AIC274" s="2"/>
      <c r="AID274" s="2"/>
      <c r="AIE274" s="2"/>
      <c r="AIF274" s="2"/>
      <c r="AIG274" s="2"/>
      <c r="AIH274" s="2"/>
      <c r="AII274" s="2"/>
      <c r="AIJ274" s="2"/>
      <c r="AIK274" s="2"/>
      <c r="AIL274" s="2"/>
      <c r="AIM274" s="2"/>
      <c r="AIN274" s="2"/>
      <c r="AIO274" s="2"/>
      <c r="AIP274" s="2"/>
      <c r="AIQ274" s="2"/>
      <c r="AIR274" s="2"/>
      <c r="AIS274" s="2"/>
      <c r="AIT274" s="2"/>
      <c r="AIU274" s="2"/>
      <c r="AIV274" s="2"/>
      <c r="AIW274" s="2"/>
      <c r="AIX274" s="2"/>
      <c r="AIY274" s="2"/>
      <c r="AIZ274" s="2"/>
      <c r="AJA274" s="2"/>
      <c r="AJB274" s="2"/>
      <c r="AJC274" s="2"/>
      <c r="AJD274" s="2"/>
      <c r="AJE274" s="2"/>
      <c r="AJF274" s="2"/>
      <c r="AJG274" s="2"/>
      <c r="AJH274" s="2"/>
      <c r="AJI274" s="2"/>
      <c r="AJJ274" s="2"/>
      <c r="AJK274" s="2"/>
      <c r="AJL274" s="2"/>
      <c r="AJM274" s="2"/>
      <c r="AJN274" s="2"/>
      <c r="AJO274" s="2"/>
      <c r="AJP274" s="2"/>
      <c r="AJQ274" s="2"/>
      <c r="AJR274" s="2"/>
      <c r="AJS274" s="2"/>
      <c r="AJT274" s="2"/>
      <c r="AJU274" s="2"/>
      <c r="AJV274" s="2"/>
      <c r="AJW274" s="2"/>
      <c r="AJX274" s="2"/>
      <c r="AJY274" s="2"/>
      <c r="AJZ274" s="2"/>
      <c r="AKA274" s="2"/>
      <c r="AKB274" s="2"/>
      <c r="AKC274" s="2"/>
      <c r="AKD274" s="2"/>
      <c r="AKE274" s="2"/>
      <c r="AKF274" s="2"/>
      <c r="AKG274" s="2"/>
      <c r="AKH274" s="2"/>
      <c r="AKI274" s="2"/>
      <c r="AKJ274" s="2"/>
      <c r="AKK274" s="2"/>
      <c r="AKL274" s="2"/>
      <c r="AKM274" s="2"/>
      <c r="AKN274" s="2"/>
      <c r="AKO274" s="2"/>
      <c r="AKP274" s="2"/>
      <c r="AKQ274" s="2"/>
      <c r="AKR274" s="2"/>
      <c r="AKS274" s="2"/>
      <c r="AKT274" s="2"/>
      <c r="AKU274" s="2"/>
      <c r="AKV274" s="2"/>
      <c r="AKW274" s="2"/>
      <c r="AKX274" s="2"/>
      <c r="AKY274" s="2"/>
      <c r="AKZ274" s="2"/>
      <c r="ALA274" s="2"/>
      <c r="ALB274" s="2"/>
      <c r="ALC274" s="2"/>
      <c r="ALD274" s="2"/>
      <c r="ALE274" s="2"/>
      <c r="ALF274" s="2"/>
      <c r="ALG274" s="2"/>
      <c r="ALH274" s="2"/>
      <c r="ALI274" s="2"/>
      <c r="ALJ274" s="2"/>
      <c r="ALK274" s="2"/>
      <c r="ALL274" s="2"/>
      <c r="ALM274" s="2"/>
      <c r="ALN274" s="2"/>
      <c r="ALO274" s="2"/>
      <c r="ALP274" s="2"/>
      <c r="ALQ274" s="2"/>
      <c r="ALR274"/>
      <c r="ALS274"/>
      <c r="ALT274"/>
      <c r="ALU274"/>
      <c r="ALV274"/>
      <c r="ALW274"/>
      <c r="ALX274"/>
      <c r="ALY274"/>
      <c r="ALZ274"/>
    </row>
    <row r="275" spans="1:1014" s="6" customFormat="1">
      <c r="A275" s="33">
        <v>272</v>
      </c>
      <c r="B275" s="19" t="s">
        <v>299</v>
      </c>
      <c r="C275" s="20" t="s">
        <v>302</v>
      </c>
      <c r="D275" s="2">
        <v>3</v>
      </c>
      <c r="E275" s="2">
        <v>1</v>
      </c>
      <c r="F275" s="2"/>
      <c r="G275" s="2"/>
      <c r="H275" s="2"/>
      <c r="I275" s="2">
        <f t="shared" si="8"/>
        <v>4</v>
      </c>
      <c r="J275" s="2"/>
      <c r="K275" s="4">
        <v>18573</v>
      </c>
      <c r="L275" s="5">
        <f t="shared" si="9"/>
        <v>4643.25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E275" s="2"/>
      <c r="WF275" s="2"/>
      <c r="WG275" s="2"/>
      <c r="WH275" s="2"/>
      <c r="WI275" s="2"/>
      <c r="WJ275" s="2"/>
      <c r="WK275" s="2"/>
      <c r="WL275" s="2"/>
      <c r="WM275" s="2"/>
      <c r="WN275" s="2"/>
      <c r="WO275" s="2"/>
      <c r="WP275" s="2"/>
      <c r="WQ275" s="2"/>
      <c r="WR275" s="2"/>
      <c r="WS275" s="2"/>
      <c r="WT275" s="2"/>
      <c r="WU275" s="2"/>
      <c r="WV275" s="2"/>
      <c r="WW275" s="2"/>
      <c r="WX275" s="2"/>
      <c r="WY275" s="2"/>
      <c r="WZ275" s="2"/>
      <c r="XA275" s="2"/>
      <c r="XB275" s="2"/>
      <c r="XC275" s="2"/>
      <c r="XD275" s="2"/>
      <c r="XE275" s="2"/>
      <c r="XF275" s="2"/>
      <c r="XG275" s="2"/>
      <c r="XH275" s="2"/>
      <c r="XI275" s="2"/>
      <c r="XJ275" s="2"/>
      <c r="XK275" s="2"/>
      <c r="XL275" s="2"/>
      <c r="XM275" s="2"/>
      <c r="XN275" s="2"/>
      <c r="XO275" s="2"/>
      <c r="XP275" s="2"/>
      <c r="XQ275" s="2"/>
      <c r="XR275" s="2"/>
      <c r="XS275" s="2"/>
      <c r="XT275" s="2"/>
      <c r="XU275" s="2"/>
      <c r="XV275" s="2"/>
      <c r="XW275" s="2"/>
      <c r="XX275" s="2"/>
      <c r="XY275" s="2"/>
      <c r="XZ275" s="2"/>
      <c r="YA275" s="2"/>
      <c r="YB275" s="2"/>
      <c r="YC275" s="2"/>
      <c r="YD275" s="2"/>
      <c r="YE275" s="2"/>
      <c r="YF275" s="2"/>
      <c r="YG275" s="2"/>
      <c r="YH275" s="2"/>
      <c r="YI275" s="2"/>
      <c r="YJ275" s="2"/>
      <c r="YK275" s="2"/>
      <c r="YL275" s="2"/>
      <c r="YM275" s="2"/>
      <c r="YN275" s="2"/>
      <c r="YO275" s="2"/>
      <c r="YP275" s="2"/>
      <c r="YQ275" s="2"/>
      <c r="YR275" s="2"/>
      <c r="YS275" s="2"/>
      <c r="YT275" s="2"/>
      <c r="YU275" s="2"/>
      <c r="YV275" s="2"/>
      <c r="YW275" s="2"/>
      <c r="YX275" s="2"/>
      <c r="YY275" s="2"/>
      <c r="YZ275" s="2"/>
      <c r="ZA275" s="2"/>
      <c r="ZB275" s="2"/>
      <c r="ZC275" s="2"/>
      <c r="ZD275" s="2"/>
      <c r="ZE275" s="2"/>
      <c r="ZF275" s="2"/>
      <c r="ZG275" s="2"/>
      <c r="ZH275" s="2"/>
      <c r="ZI275" s="2"/>
      <c r="ZJ275" s="2"/>
      <c r="ZK275" s="2"/>
      <c r="ZL275" s="2"/>
      <c r="ZM275" s="2"/>
      <c r="ZN275" s="2"/>
      <c r="ZO275" s="2"/>
      <c r="ZP275" s="2"/>
      <c r="ZQ275" s="2"/>
      <c r="ZR275" s="2"/>
      <c r="ZS275" s="2"/>
      <c r="ZT275" s="2"/>
      <c r="ZU275" s="2"/>
      <c r="ZV275" s="2"/>
      <c r="ZW275" s="2"/>
      <c r="ZX275" s="2"/>
      <c r="ZY275" s="2"/>
      <c r="ZZ275" s="2"/>
      <c r="AAA275" s="2"/>
      <c r="AAB275" s="2"/>
      <c r="AAC275" s="2"/>
      <c r="AAD275" s="2"/>
      <c r="AAE275" s="2"/>
      <c r="AAF275" s="2"/>
      <c r="AAG275" s="2"/>
      <c r="AAH275" s="2"/>
      <c r="AAI275" s="2"/>
      <c r="AAJ275" s="2"/>
      <c r="AAK275" s="2"/>
      <c r="AAL275" s="2"/>
      <c r="AAM275" s="2"/>
      <c r="AAN275" s="2"/>
      <c r="AAO275" s="2"/>
      <c r="AAP275" s="2"/>
      <c r="AAQ275" s="2"/>
      <c r="AAR275" s="2"/>
      <c r="AAS275" s="2"/>
      <c r="AAT275" s="2"/>
      <c r="AAU275" s="2"/>
      <c r="AAV275" s="2"/>
      <c r="AAW275" s="2"/>
      <c r="AAX275" s="2"/>
      <c r="AAY275" s="2"/>
      <c r="AAZ275" s="2"/>
      <c r="ABA275" s="2"/>
      <c r="ABB275" s="2"/>
      <c r="ABC275" s="2"/>
      <c r="ABD275" s="2"/>
      <c r="ABE275" s="2"/>
      <c r="ABF275" s="2"/>
      <c r="ABG275" s="2"/>
      <c r="ABH275" s="2"/>
      <c r="ABI275" s="2"/>
      <c r="ABJ275" s="2"/>
      <c r="ABK275" s="2"/>
      <c r="ABL275" s="2"/>
      <c r="ABM275" s="2"/>
      <c r="ABN275" s="2"/>
      <c r="ABO275" s="2"/>
      <c r="ABP275" s="2"/>
      <c r="ABQ275" s="2"/>
      <c r="ABR275" s="2"/>
      <c r="ABS275" s="2"/>
      <c r="ABT275" s="2"/>
      <c r="ABU275" s="2"/>
      <c r="ABV275" s="2"/>
      <c r="ABW275" s="2"/>
      <c r="ABX275" s="2"/>
      <c r="ABY275" s="2"/>
      <c r="ABZ275" s="2"/>
      <c r="ACA275" s="2"/>
      <c r="ACB275" s="2"/>
      <c r="ACC275" s="2"/>
      <c r="ACD275" s="2"/>
      <c r="ACE275" s="2"/>
      <c r="ACF275" s="2"/>
      <c r="ACG275" s="2"/>
      <c r="ACH275" s="2"/>
      <c r="ACI275" s="2"/>
      <c r="ACJ275" s="2"/>
      <c r="ACK275" s="2"/>
      <c r="ACL275" s="2"/>
      <c r="ACM275" s="2"/>
      <c r="ACN275" s="2"/>
      <c r="ACO275" s="2"/>
      <c r="ACP275" s="2"/>
      <c r="ACQ275" s="2"/>
      <c r="ACR275" s="2"/>
      <c r="ACS275" s="2"/>
      <c r="ACT275" s="2"/>
      <c r="ACU275" s="2"/>
      <c r="ACV275" s="2"/>
      <c r="ACW275" s="2"/>
      <c r="ACX275" s="2"/>
      <c r="ACY275" s="2"/>
      <c r="ACZ275" s="2"/>
      <c r="ADA275" s="2"/>
      <c r="ADB275" s="2"/>
      <c r="ADC275" s="2"/>
      <c r="ADD275" s="2"/>
      <c r="ADE275" s="2"/>
      <c r="ADF275" s="2"/>
      <c r="ADG275" s="2"/>
      <c r="ADH275" s="2"/>
      <c r="ADI275" s="2"/>
      <c r="ADJ275" s="2"/>
      <c r="ADK275" s="2"/>
      <c r="ADL275" s="2"/>
      <c r="ADM275" s="2"/>
      <c r="ADN275" s="2"/>
      <c r="ADO275" s="2"/>
      <c r="ADP275" s="2"/>
      <c r="ADQ275" s="2"/>
      <c r="ADR275" s="2"/>
      <c r="ADS275" s="2"/>
      <c r="ADT275" s="2"/>
      <c r="ADU275" s="2"/>
      <c r="ADV275" s="2"/>
      <c r="ADW275" s="2"/>
      <c r="ADX275" s="2"/>
      <c r="ADY275" s="2"/>
      <c r="ADZ275" s="2"/>
      <c r="AEA275" s="2"/>
      <c r="AEB275" s="2"/>
      <c r="AEC275" s="2"/>
      <c r="AED275" s="2"/>
      <c r="AEE275" s="2"/>
      <c r="AEF275" s="2"/>
      <c r="AEG275" s="2"/>
      <c r="AEH275" s="2"/>
      <c r="AEI275" s="2"/>
      <c r="AEJ275" s="2"/>
      <c r="AEK275" s="2"/>
      <c r="AEL275" s="2"/>
      <c r="AEM275" s="2"/>
      <c r="AEN275" s="2"/>
      <c r="AEO275" s="2"/>
      <c r="AEP275" s="2"/>
      <c r="AEQ275" s="2"/>
      <c r="AER275" s="2"/>
      <c r="AES275" s="2"/>
      <c r="AET275" s="2"/>
      <c r="AEU275" s="2"/>
      <c r="AEV275" s="2"/>
      <c r="AEW275" s="2"/>
      <c r="AEX275" s="2"/>
      <c r="AEY275" s="2"/>
      <c r="AEZ275" s="2"/>
      <c r="AFA275" s="2"/>
      <c r="AFB275" s="2"/>
      <c r="AFC275" s="2"/>
      <c r="AFD275" s="2"/>
      <c r="AFE275" s="2"/>
      <c r="AFF275" s="2"/>
      <c r="AFG275" s="2"/>
      <c r="AFH275" s="2"/>
      <c r="AFI275" s="2"/>
      <c r="AFJ275" s="2"/>
      <c r="AFK275" s="2"/>
      <c r="AFL275" s="2"/>
      <c r="AFM275" s="2"/>
      <c r="AFN275" s="2"/>
      <c r="AFO275" s="2"/>
      <c r="AFP275" s="2"/>
      <c r="AFQ275" s="2"/>
      <c r="AFR275" s="2"/>
      <c r="AFS275" s="2"/>
      <c r="AFT275" s="2"/>
      <c r="AFU275" s="2"/>
      <c r="AFV275" s="2"/>
      <c r="AFW275" s="2"/>
      <c r="AFX275" s="2"/>
      <c r="AFY275" s="2"/>
      <c r="AFZ275" s="2"/>
      <c r="AGA275" s="2"/>
      <c r="AGB275" s="2"/>
      <c r="AGC275" s="2"/>
      <c r="AGD275" s="2"/>
      <c r="AGE275" s="2"/>
      <c r="AGF275" s="2"/>
      <c r="AGG275" s="2"/>
      <c r="AGH275" s="2"/>
      <c r="AGI275" s="2"/>
      <c r="AGJ275" s="2"/>
      <c r="AGK275" s="2"/>
      <c r="AGL275" s="2"/>
      <c r="AGM275" s="2"/>
      <c r="AGN275" s="2"/>
      <c r="AGO275" s="2"/>
      <c r="AGP275" s="2"/>
      <c r="AGQ275" s="2"/>
      <c r="AGR275" s="2"/>
      <c r="AGS275" s="2"/>
      <c r="AGT275" s="2"/>
      <c r="AGU275" s="2"/>
      <c r="AGV275" s="2"/>
      <c r="AGW275" s="2"/>
      <c r="AGX275" s="2"/>
      <c r="AGY275" s="2"/>
      <c r="AGZ275" s="2"/>
      <c r="AHA275" s="2"/>
      <c r="AHB275" s="2"/>
      <c r="AHC275" s="2"/>
      <c r="AHD275" s="2"/>
      <c r="AHE275" s="2"/>
      <c r="AHF275" s="2"/>
      <c r="AHG275" s="2"/>
      <c r="AHH275" s="2"/>
      <c r="AHI275" s="2"/>
      <c r="AHJ275" s="2"/>
      <c r="AHK275" s="2"/>
      <c r="AHL275" s="2"/>
      <c r="AHM275" s="2"/>
      <c r="AHN275" s="2"/>
      <c r="AHO275" s="2"/>
      <c r="AHP275" s="2"/>
      <c r="AHQ275" s="2"/>
      <c r="AHR275" s="2"/>
      <c r="AHS275" s="2"/>
      <c r="AHT275" s="2"/>
      <c r="AHU275" s="2"/>
      <c r="AHV275" s="2"/>
      <c r="AHW275" s="2"/>
      <c r="AHX275" s="2"/>
      <c r="AHY275" s="2"/>
      <c r="AHZ275" s="2"/>
      <c r="AIA275" s="2"/>
      <c r="AIB275" s="2"/>
      <c r="AIC275" s="2"/>
      <c r="AID275" s="2"/>
      <c r="AIE275" s="2"/>
      <c r="AIF275" s="2"/>
      <c r="AIG275" s="2"/>
      <c r="AIH275" s="2"/>
      <c r="AII275" s="2"/>
      <c r="AIJ275" s="2"/>
      <c r="AIK275" s="2"/>
      <c r="AIL275" s="2"/>
      <c r="AIM275" s="2"/>
      <c r="AIN275" s="2"/>
      <c r="AIO275" s="2"/>
      <c r="AIP275" s="2"/>
      <c r="AIQ275" s="2"/>
      <c r="AIR275" s="2"/>
      <c r="AIS275" s="2"/>
      <c r="AIT275" s="2"/>
      <c r="AIU275" s="2"/>
      <c r="AIV275" s="2"/>
      <c r="AIW275" s="2"/>
      <c r="AIX275" s="2"/>
      <c r="AIY275" s="2"/>
      <c r="AIZ275" s="2"/>
      <c r="AJA275" s="2"/>
      <c r="AJB275" s="2"/>
      <c r="AJC275" s="2"/>
      <c r="AJD275" s="2"/>
      <c r="AJE275" s="2"/>
      <c r="AJF275" s="2"/>
      <c r="AJG275" s="2"/>
      <c r="AJH275" s="2"/>
      <c r="AJI275" s="2"/>
      <c r="AJJ275" s="2"/>
      <c r="AJK275" s="2"/>
      <c r="AJL275" s="2"/>
      <c r="AJM275" s="2"/>
      <c r="AJN275" s="2"/>
      <c r="AJO275" s="2"/>
      <c r="AJP275" s="2"/>
      <c r="AJQ275" s="2"/>
      <c r="AJR275" s="2"/>
      <c r="AJS275" s="2"/>
      <c r="AJT275" s="2"/>
      <c r="AJU275" s="2"/>
      <c r="AJV275" s="2"/>
      <c r="AJW275" s="2"/>
      <c r="AJX275" s="2"/>
      <c r="AJY275" s="2"/>
      <c r="AJZ275" s="2"/>
      <c r="AKA275" s="2"/>
      <c r="AKB275" s="2"/>
      <c r="AKC275" s="2"/>
      <c r="AKD275" s="2"/>
      <c r="AKE275" s="2"/>
      <c r="AKF275" s="2"/>
      <c r="AKG275" s="2"/>
      <c r="AKH275" s="2"/>
      <c r="AKI275" s="2"/>
      <c r="AKJ275" s="2"/>
      <c r="AKK275" s="2"/>
      <c r="AKL275" s="2"/>
      <c r="AKM275" s="2"/>
      <c r="AKN275" s="2"/>
      <c r="AKO275" s="2"/>
      <c r="AKP275" s="2"/>
      <c r="AKQ275" s="2"/>
      <c r="AKR275" s="2"/>
      <c r="AKS275" s="2"/>
      <c r="AKT275" s="2"/>
      <c r="AKU275" s="2"/>
      <c r="AKV275" s="2"/>
      <c r="AKW275" s="2"/>
      <c r="AKX275" s="2"/>
      <c r="AKY275" s="2"/>
      <c r="AKZ275" s="2"/>
      <c r="ALA275" s="2"/>
      <c r="ALB275" s="2"/>
      <c r="ALC275" s="2"/>
      <c r="ALD275" s="2"/>
      <c r="ALE275" s="2"/>
      <c r="ALF275" s="2"/>
      <c r="ALG275" s="2"/>
      <c r="ALH275" s="2"/>
      <c r="ALI275" s="2"/>
      <c r="ALJ275" s="2"/>
      <c r="ALK275" s="2"/>
      <c r="ALL275" s="2"/>
      <c r="ALM275" s="2"/>
      <c r="ALN275" s="2"/>
      <c r="ALO275" s="2"/>
      <c r="ALP275" s="2"/>
      <c r="ALQ275" s="2"/>
      <c r="ALR275"/>
      <c r="ALS275"/>
      <c r="ALT275"/>
      <c r="ALU275"/>
      <c r="ALV275"/>
      <c r="ALW275"/>
      <c r="ALX275"/>
      <c r="ALY275"/>
      <c r="ALZ275"/>
    </row>
    <row r="276" spans="1:1014" s="6" customFormat="1">
      <c r="A276" s="33">
        <v>273</v>
      </c>
      <c r="B276" s="19" t="s">
        <v>170</v>
      </c>
      <c r="C276" s="20" t="s">
        <v>174</v>
      </c>
      <c r="D276" s="2">
        <v>1</v>
      </c>
      <c r="E276" s="2">
        <v>1</v>
      </c>
      <c r="F276" s="2">
        <v>1</v>
      </c>
      <c r="G276" s="2">
        <v>1</v>
      </c>
      <c r="H276" s="2"/>
      <c r="I276" s="2">
        <f t="shared" si="8"/>
        <v>4</v>
      </c>
      <c r="J276" s="2"/>
      <c r="K276" s="4">
        <v>17924</v>
      </c>
      <c r="L276" s="5">
        <f t="shared" si="9"/>
        <v>4481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2"/>
      <c r="XQ276" s="2"/>
      <c r="XR276" s="2"/>
      <c r="XS276" s="2"/>
      <c r="XT276" s="2"/>
      <c r="XU276" s="2"/>
      <c r="XV276" s="2"/>
      <c r="XW276" s="2"/>
      <c r="XX276" s="2"/>
      <c r="XY276" s="2"/>
      <c r="XZ276" s="2"/>
      <c r="YA276" s="2"/>
      <c r="YB276" s="2"/>
      <c r="YC276" s="2"/>
      <c r="YD276" s="2"/>
      <c r="YE276" s="2"/>
      <c r="YF276" s="2"/>
      <c r="YG276" s="2"/>
      <c r="YH276" s="2"/>
      <c r="YI276" s="2"/>
      <c r="YJ276" s="2"/>
      <c r="YK276" s="2"/>
      <c r="YL276" s="2"/>
      <c r="YM276" s="2"/>
      <c r="YN276" s="2"/>
      <c r="YO276" s="2"/>
      <c r="YP276" s="2"/>
      <c r="YQ276" s="2"/>
      <c r="YR276" s="2"/>
      <c r="YS276" s="2"/>
      <c r="YT276" s="2"/>
      <c r="YU276" s="2"/>
      <c r="YV276" s="2"/>
      <c r="YW276" s="2"/>
      <c r="YX276" s="2"/>
      <c r="YY276" s="2"/>
      <c r="YZ276" s="2"/>
      <c r="ZA276" s="2"/>
      <c r="ZB276" s="2"/>
      <c r="ZC276" s="2"/>
      <c r="ZD276" s="2"/>
      <c r="ZE276" s="2"/>
      <c r="ZF276" s="2"/>
      <c r="ZG276" s="2"/>
      <c r="ZH276" s="2"/>
      <c r="ZI276" s="2"/>
      <c r="ZJ276" s="2"/>
      <c r="ZK276" s="2"/>
      <c r="ZL276" s="2"/>
      <c r="ZM276" s="2"/>
      <c r="ZN276" s="2"/>
      <c r="ZO276" s="2"/>
      <c r="ZP276" s="2"/>
      <c r="ZQ276" s="2"/>
      <c r="ZR276" s="2"/>
      <c r="ZS276" s="2"/>
      <c r="ZT276" s="2"/>
      <c r="ZU276" s="2"/>
      <c r="ZV276" s="2"/>
      <c r="ZW276" s="2"/>
      <c r="ZX276" s="2"/>
      <c r="ZY276" s="2"/>
      <c r="ZZ276" s="2"/>
      <c r="AAA276" s="2"/>
      <c r="AAB276" s="2"/>
      <c r="AAC276" s="2"/>
      <c r="AAD276" s="2"/>
      <c r="AAE276" s="2"/>
      <c r="AAF276" s="2"/>
      <c r="AAG276" s="2"/>
      <c r="AAH276" s="2"/>
      <c r="AAI276" s="2"/>
      <c r="AAJ276" s="2"/>
      <c r="AAK276" s="2"/>
      <c r="AAL276" s="2"/>
      <c r="AAM276" s="2"/>
      <c r="AAN276" s="2"/>
      <c r="AAO276" s="2"/>
      <c r="AAP276" s="2"/>
      <c r="AAQ276" s="2"/>
      <c r="AAR276" s="2"/>
      <c r="AAS276" s="2"/>
      <c r="AAT276" s="2"/>
      <c r="AAU276" s="2"/>
      <c r="AAV276" s="2"/>
      <c r="AAW276" s="2"/>
      <c r="AAX276" s="2"/>
      <c r="AAY276" s="2"/>
      <c r="AAZ276" s="2"/>
      <c r="ABA276" s="2"/>
      <c r="ABB276" s="2"/>
      <c r="ABC276" s="2"/>
      <c r="ABD276" s="2"/>
      <c r="ABE276" s="2"/>
      <c r="ABF276" s="2"/>
      <c r="ABG276" s="2"/>
      <c r="ABH276" s="2"/>
      <c r="ABI276" s="2"/>
      <c r="ABJ276" s="2"/>
      <c r="ABK276" s="2"/>
      <c r="ABL276" s="2"/>
      <c r="ABM276" s="2"/>
      <c r="ABN276" s="2"/>
      <c r="ABO276" s="2"/>
      <c r="ABP276" s="2"/>
      <c r="ABQ276" s="2"/>
      <c r="ABR276" s="2"/>
      <c r="ABS276" s="2"/>
      <c r="ABT276" s="2"/>
      <c r="ABU276" s="2"/>
      <c r="ABV276" s="2"/>
      <c r="ABW276" s="2"/>
      <c r="ABX276" s="2"/>
      <c r="ABY276" s="2"/>
      <c r="ABZ276" s="2"/>
      <c r="ACA276" s="2"/>
      <c r="ACB276" s="2"/>
      <c r="ACC276" s="2"/>
      <c r="ACD276" s="2"/>
      <c r="ACE276" s="2"/>
      <c r="ACF276" s="2"/>
      <c r="ACG276" s="2"/>
      <c r="ACH276" s="2"/>
      <c r="ACI276" s="2"/>
      <c r="ACJ276" s="2"/>
      <c r="ACK276" s="2"/>
      <c r="ACL276" s="2"/>
      <c r="ACM276" s="2"/>
      <c r="ACN276" s="2"/>
      <c r="ACO276" s="2"/>
      <c r="ACP276" s="2"/>
      <c r="ACQ276" s="2"/>
      <c r="ACR276" s="2"/>
      <c r="ACS276" s="2"/>
      <c r="ACT276" s="2"/>
      <c r="ACU276" s="2"/>
      <c r="ACV276" s="2"/>
      <c r="ACW276" s="2"/>
      <c r="ACX276" s="2"/>
      <c r="ACY276" s="2"/>
      <c r="ACZ276" s="2"/>
      <c r="ADA276" s="2"/>
      <c r="ADB276" s="2"/>
      <c r="ADC276" s="2"/>
      <c r="ADD276" s="2"/>
      <c r="ADE276" s="2"/>
      <c r="ADF276" s="2"/>
      <c r="ADG276" s="2"/>
      <c r="ADH276" s="2"/>
      <c r="ADI276" s="2"/>
      <c r="ADJ276" s="2"/>
      <c r="ADK276" s="2"/>
      <c r="ADL276" s="2"/>
      <c r="ADM276" s="2"/>
      <c r="ADN276" s="2"/>
      <c r="ADO276" s="2"/>
      <c r="ADP276" s="2"/>
      <c r="ADQ276" s="2"/>
      <c r="ADR276" s="2"/>
      <c r="ADS276" s="2"/>
      <c r="ADT276" s="2"/>
      <c r="ADU276" s="2"/>
      <c r="ADV276" s="2"/>
      <c r="ADW276" s="2"/>
      <c r="ADX276" s="2"/>
      <c r="ADY276" s="2"/>
      <c r="ADZ276" s="2"/>
      <c r="AEA276" s="2"/>
      <c r="AEB276" s="2"/>
      <c r="AEC276" s="2"/>
      <c r="AED276" s="2"/>
      <c r="AEE276" s="2"/>
      <c r="AEF276" s="2"/>
      <c r="AEG276" s="2"/>
      <c r="AEH276" s="2"/>
      <c r="AEI276" s="2"/>
      <c r="AEJ276" s="2"/>
      <c r="AEK276" s="2"/>
      <c r="AEL276" s="2"/>
      <c r="AEM276" s="2"/>
      <c r="AEN276" s="2"/>
      <c r="AEO276" s="2"/>
      <c r="AEP276" s="2"/>
      <c r="AEQ276" s="2"/>
      <c r="AER276" s="2"/>
      <c r="AES276" s="2"/>
      <c r="AET276" s="2"/>
      <c r="AEU276" s="2"/>
      <c r="AEV276" s="2"/>
      <c r="AEW276" s="2"/>
      <c r="AEX276" s="2"/>
      <c r="AEY276" s="2"/>
      <c r="AEZ276" s="2"/>
      <c r="AFA276" s="2"/>
      <c r="AFB276" s="2"/>
      <c r="AFC276" s="2"/>
      <c r="AFD276" s="2"/>
      <c r="AFE276" s="2"/>
      <c r="AFF276" s="2"/>
      <c r="AFG276" s="2"/>
      <c r="AFH276" s="2"/>
      <c r="AFI276" s="2"/>
      <c r="AFJ276" s="2"/>
      <c r="AFK276" s="2"/>
      <c r="AFL276" s="2"/>
      <c r="AFM276" s="2"/>
      <c r="AFN276" s="2"/>
      <c r="AFO276" s="2"/>
      <c r="AFP276" s="2"/>
      <c r="AFQ276" s="2"/>
      <c r="AFR276" s="2"/>
      <c r="AFS276" s="2"/>
      <c r="AFT276" s="2"/>
      <c r="AFU276" s="2"/>
      <c r="AFV276" s="2"/>
      <c r="AFW276" s="2"/>
      <c r="AFX276" s="2"/>
      <c r="AFY276" s="2"/>
      <c r="AFZ276" s="2"/>
      <c r="AGA276" s="2"/>
      <c r="AGB276" s="2"/>
      <c r="AGC276" s="2"/>
      <c r="AGD276" s="2"/>
      <c r="AGE276" s="2"/>
      <c r="AGF276" s="2"/>
      <c r="AGG276" s="2"/>
      <c r="AGH276" s="2"/>
      <c r="AGI276" s="2"/>
      <c r="AGJ276" s="2"/>
      <c r="AGK276" s="2"/>
      <c r="AGL276" s="2"/>
      <c r="AGM276" s="2"/>
      <c r="AGN276" s="2"/>
      <c r="AGO276" s="2"/>
      <c r="AGP276" s="2"/>
      <c r="AGQ276" s="2"/>
      <c r="AGR276" s="2"/>
      <c r="AGS276" s="2"/>
      <c r="AGT276" s="2"/>
      <c r="AGU276" s="2"/>
      <c r="AGV276" s="2"/>
      <c r="AGW276" s="2"/>
      <c r="AGX276" s="2"/>
      <c r="AGY276" s="2"/>
      <c r="AGZ276" s="2"/>
      <c r="AHA276" s="2"/>
      <c r="AHB276" s="2"/>
      <c r="AHC276" s="2"/>
      <c r="AHD276" s="2"/>
      <c r="AHE276" s="2"/>
      <c r="AHF276" s="2"/>
      <c r="AHG276" s="2"/>
      <c r="AHH276" s="2"/>
      <c r="AHI276" s="2"/>
      <c r="AHJ276" s="2"/>
      <c r="AHK276" s="2"/>
      <c r="AHL276" s="2"/>
      <c r="AHM276" s="2"/>
      <c r="AHN276" s="2"/>
      <c r="AHO276" s="2"/>
      <c r="AHP276" s="2"/>
      <c r="AHQ276" s="2"/>
      <c r="AHR276" s="2"/>
      <c r="AHS276" s="2"/>
      <c r="AHT276" s="2"/>
      <c r="AHU276" s="2"/>
      <c r="AHV276" s="2"/>
      <c r="AHW276" s="2"/>
      <c r="AHX276" s="2"/>
      <c r="AHY276" s="2"/>
      <c r="AHZ276" s="2"/>
      <c r="AIA276" s="2"/>
      <c r="AIB276" s="2"/>
      <c r="AIC276" s="2"/>
      <c r="AID276" s="2"/>
      <c r="AIE276" s="2"/>
      <c r="AIF276" s="2"/>
      <c r="AIG276" s="2"/>
      <c r="AIH276" s="2"/>
      <c r="AII276" s="2"/>
      <c r="AIJ276" s="2"/>
      <c r="AIK276" s="2"/>
      <c r="AIL276" s="2"/>
      <c r="AIM276" s="2"/>
      <c r="AIN276" s="2"/>
      <c r="AIO276" s="2"/>
      <c r="AIP276" s="2"/>
      <c r="AIQ276" s="2"/>
      <c r="AIR276" s="2"/>
      <c r="AIS276" s="2"/>
      <c r="AIT276" s="2"/>
      <c r="AIU276" s="2"/>
      <c r="AIV276" s="2"/>
      <c r="AIW276" s="2"/>
      <c r="AIX276" s="2"/>
      <c r="AIY276" s="2"/>
      <c r="AIZ276" s="2"/>
      <c r="AJA276" s="2"/>
      <c r="AJB276" s="2"/>
      <c r="AJC276" s="2"/>
      <c r="AJD276" s="2"/>
      <c r="AJE276" s="2"/>
      <c r="AJF276" s="2"/>
      <c r="AJG276" s="2"/>
      <c r="AJH276" s="2"/>
      <c r="AJI276" s="2"/>
      <c r="AJJ276" s="2"/>
      <c r="AJK276" s="2"/>
      <c r="AJL276" s="2"/>
      <c r="AJM276" s="2"/>
      <c r="AJN276" s="2"/>
      <c r="AJO276" s="2"/>
      <c r="AJP276" s="2"/>
      <c r="AJQ276" s="2"/>
      <c r="AJR276" s="2"/>
      <c r="AJS276" s="2"/>
      <c r="AJT276" s="2"/>
      <c r="AJU276" s="2"/>
      <c r="AJV276" s="2"/>
      <c r="AJW276" s="2"/>
      <c r="AJX276" s="2"/>
      <c r="AJY276" s="2"/>
      <c r="AJZ276" s="2"/>
      <c r="AKA276" s="2"/>
      <c r="AKB276" s="2"/>
      <c r="AKC276" s="2"/>
      <c r="AKD276" s="2"/>
      <c r="AKE276" s="2"/>
      <c r="AKF276" s="2"/>
      <c r="AKG276" s="2"/>
      <c r="AKH276" s="2"/>
      <c r="AKI276" s="2"/>
      <c r="AKJ276" s="2"/>
      <c r="AKK276" s="2"/>
      <c r="AKL276" s="2"/>
      <c r="AKM276" s="2"/>
      <c r="AKN276" s="2"/>
      <c r="AKO276" s="2"/>
      <c r="AKP276" s="2"/>
      <c r="AKQ276" s="2"/>
      <c r="AKR276" s="2"/>
      <c r="AKS276" s="2"/>
      <c r="AKT276" s="2"/>
      <c r="AKU276" s="2"/>
      <c r="AKV276" s="2"/>
      <c r="AKW276" s="2"/>
      <c r="AKX276" s="2"/>
      <c r="AKY276" s="2"/>
      <c r="AKZ276" s="2"/>
      <c r="ALA276" s="2"/>
      <c r="ALB276" s="2"/>
      <c r="ALC276" s="2"/>
      <c r="ALD276" s="2"/>
      <c r="ALE276" s="2"/>
      <c r="ALF276" s="2"/>
      <c r="ALG276" s="2"/>
      <c r="ALH276" s="2"/>
      <c r="ALI276" s="2"/>
      <c r="ALJ276" s="2"/>
      <c r="ALK276" s="2"/>
      <c r="ALL276" s="2"/>
      <c r="ALM276" s="2"/>
      <c r="ALN276" s="2"/>
      <c r="ALO276" s="2"/>
      <c r="ALP276" s="2"/>
      <c r="ALQ276" s="2"/>
      <c r="ALR276"/>
      <c r="ALS276"/>
      <c r="ALT276"/>
      <c r="ALU276"/>
      <c r="ALV276"/>
      <c r="ALW276"/>
      <c r="ALX276"/>
      <c r="ALY276"/>
      <c r="ALZ276"/>
    </row>
    <row r="277" spans="1:1014" s="2" customFormat="1">
      <c r="A277" s="33">
        <v>274</v>
      </c>
      <c r="B277" s="19" t="s">
        <v>143</v>
      </c>
      <c r="C277" s="20" t="s">
        <v>150</v>
      </c>
      <c r="D277" s="2">
        <v>2</v>
      </c>
      <c r="E277" s="2">
        <v>1</v>
      </c>
      <c r="G277" s="2">
        <v>1</v>
      </c>
      <c r="I277" s="2">
        <f t="shared" si="8"/>
        <v>4</v>
      </c>
      <c r="K277" s="4">
        <v>16638</v>
      </c>
      <c r="L277" s="5">
        <f t="shared" si="9"/>
        <v>4159.5</v>
      </c>
      <c r="ALR277"/>
      <c r="ALS277"/>
      <c r="ALT277"/>
      <c r="ALU277"/>
      <c r="ALV277"/>
      <c r="ALW277"/>
      <c r="ALX277"/>
      <c r="ALY277"/>
      <c r="ALZ277"/>
    </row>
    <row r="278" spans="1:1014" s="2" customFormat="1">
      <c r="A278" s="33">
        <v>275</v>
      </c>
      <c r="B278" s="19" t="s">
        <v>377</v>
      </c>
      <c r="C278" s="20" t="s">
        <v>380</v>
      </c>
      <c r="D278" s="2">
        <v>3</v>
      </c>
      <c r="E278" s="2">
        <v>1</v>
      </c>
      <c r="I278" s="2">
        <f t="shared" si="8"/>
        <v>4</v>
      </c>
      <c r="K278" s="4">
        <v>15247</v>
      </c>
      <c r="L278" s="5">
        <f t="shared" si="9"/>
        <v>3811.75</v>
      </c>
      <c r="ALR278"/>
      <c r="ALS278"/>
      <c r="ALT278"/>
      <c r="ALU278"/>
      <c r="ALV278"/>
      <c r="ALW278"/>
      <c r="ALX278"/>
      <c r="ALY278"/>
      <c r="ALZ278"/>
    </row>
    <row r="279" spans="1:1014" s="2" customFormat="1">
      <c r="A279" s="33">
        <v>276</v>
      </c>
      <c r="B279" s="19" t="s">
        <v>260</v>
      </c>
      <c r="C279" s="20" t="s">
        <v>281</v>
      </c>
      <c r="D279" s="2">
        <v>2</v>
      </c>
      <c r="E279" s="2">
        <v>1</v>
      </c>
      <c r="G279" s="2">
        <v>1</v>
      </c>
      <c r="I279" s="2">
        <f t="shared" si="8"/>
        <v>4</v>
      </c>
      <c r="K279" s="4">
        <v>13653</v>
      </c>
      <c r="L279" s="5">
        <f t="shared" si="9"/>
        <v>3413.25</v>
      </c>
      <c r="ALR279"/>
      <c r="ALS279"/>
      <c r="ALT279"/>
      <c r="ALU279"/>
      <c r="ALV279"/>
      <c r="ALW279"/>
      <c r="ALX279"/>
      <c r="ALY279"/>
      <c r="ALZ279"/>
    </row>
    <row r="280" spans="1:1014" s="2" customFormat="1">
      <c r="A280" s="33">
        <v>277</v>
      </c>
      <c r="B280" s="19" t="s">
        <v>333</v>
      </c>
      <c r="C280" s="20" t="s">
        <v>339</v>
      </c>
      <c r="D280" s="2">
        <v>3</v>
      </c>
      <c r="E280" s="2">
        <v>1</v>
      </c>
      <c r="I280" s="2">
        <f t="shared" si="8"/>
        <v>4</v>
      </c>
      <c r="K280" s="4">
        <v>13498</v>
      </c>
      <c r="L280" s="5">
        <f t="shared" si="9"/>
        <v>3374.5</v>
      </c>
      <c r="ALR280"/>
      <c r="ALS280"/>
      <c r="ALT280"/>
      <c r="ALU280"/>
      <c r="ALV280"/>
      <c r="ALW280"/>
      <c r="ALX280"/>
      <c r="ALY280"/>
      <c r="ALZ280"/>
    </row>
    <row r="281" spans="1:1014" s="2" customFormat="1">
      <c r="A281" s="33">
        <v>278</v>
      </c>
      <c r="B281" s="19" t="s">
        <v>260</v>
      </c>
      <c r="C281" s="20" t="s">
        <v>290</v>
      </c>
      <c r="D281" s="2">
        <v>3</v>
      </c>
      <c r="E281" s="2">
        <v>1</v>
      </c>
      <c r="I281" s="2">
        <f t="shared" si="8"/>
        <v>4</v>
      </c>
      <c r="K281" s="4">
        <v>12376</v>
      </c>
      <c r="L281" s="5">
        <f t="shared" si="9"/>
        <v>3094</v>
      </c>
      <c r="ALR281"/>
      <c r="ALS281"/>
      <c r="ALT281"/>
      <c r="ALU281"/>
      <c r="ALV281"/>
      <c r="ALW281"/>
      <c r="ALX281"/>
      <c r="ALY281"/>
      <c r="ALZ281"/>
    </row>
    <row r="282" spans="1:1014" s="2" customFormat="1">
      <c r="A282" s="33">
        <v>279</v>
      </c>
      <c r="B282" s="19" t="s">
        <v>299</v>
      </c>
      <c r="C282" s="20" t="s">
        <v>321</v>
      </c>
      <c r="D282" s="2">
        <v>3</v>
      </c>
      <c r="E282" s="2">
        <v>1</v>
      </c>
      <c r="I282" s="2">
        <f t="shared" si="8"/>
        <v>4</v>
      </c>
      <c r="K282" s="4">
        <v>12145</v>
      </c>
      <c r="L282" s="5">
        <f t="shared" si="9"/>
        <v>3036.25</v>
      </c>
      <c r="ALR282"/>
      <c r="ALS282"/>
      <c r="ALT282"/>
      <c r="ALU282"/>
      <c r="ALV282"/>
      <c r="ALW282"/>
      <c r="ALX282"/>
      <c r="ALY282"/>
      <c r="ALZ282"/>
    </row>
    <row r="283" spans="1:1014" s="2" customFormat="1">
      <c r="A283" s="33">
        <v>280</v>
      </c>
      <c r="B283" s="19" t="s">
        <v>299</v>
      </c>
      <c r="C283" s="20" t="s">
        <v>331</v>
      </c>
      <c r="D283" s="2">
        <v>2</v>
      </c>
      <c r="E283" s="2">
        <v>1</v>
      </c>
      <c r="F283" s="2">
        <v>1</v>
      </c>
      <c r="I283" s="2">
        <f t="shared" si="8"/>
        <v>4</v>
      </c>
      <c r="K283" s="4">
        <v>10729</v>
      </c>
      <c r="L283" s="5">
        <f t="shared" si="9"/>
        <v>2682.25</v>
      </c>
      <c r="ALR283"/>
      <c r="ALS283"/>
      <c r="ALT283"/>
      <c r="ALU283"/>
      <c r="ALV283"/>
      <c r="ALW283"/>
      <c r="ALX283"/>
      <c r="ALY283"/>
      <c r="ALZ283"/>
    </row>
    <row r="284" spans="1:1014" s="2" customFormat="1">
      <c r="A284" s="33">
        <v>281</v>
      </c>
      <c r="B284" s="19" t="s">
        <v>170</v>
      </c>
      <c r="C284" s="20" t="s">
        <v>178</v>
      </c>
      <c r="D284" s="2">
        <v>2</v>
      </c>
      <c r="E284" s="2">
        <v>1</v>
      </c>
      <c r="G284" s="2">
        <v>1</v>
      </c>
      <c r="I284" s="2">
        <f t="shared" si="8"/>
        <v>4</v>
      </c>
      <c r="K284" s="4">
        <v>10422</v>
      </c>
      <c r="L284" s="5">
        <f t="shared" si="9"/>
        <v>2605.5</v>
      </c>
      <c r="ALR284"/>
      <c r="ALS284"/>
      <c r="ALT284"/>
      <c r="ALU284"/>
      <c r="ALV284"/>
      <c r="ALW284"/>
      <c r="ALX284"/>
      <c r="ALY284"/>
      <c r="ALZ284"/>
    </row>
    <row r="285" spans="1:1014" s="2" customFormat="1">
      <c r="A285" s="33">
        <v>282</v>
      </c>
      <c r="B285" s="19" t="s">
        <v>97</v>
      </c>
      <c r="C285" s="20" t="s">
        <v>107</v>
      </c>
      <c r="D285" s="2">
        <v>3</v>
      </c>
      <c r="E285" s="2">
        <v>1</v>
      </c>
      <c r="I285" s="2">
        <f t="shared" si="8"/>
        <v>4</v>
      </c>
      <c r="K285" s="4">
        <v>10214</v>
      </c>
      <c r="L285" s="5">
        <f t="shared" si="9"/>
        <v>2553.5</v>
      </c>
      <c r="ALR285"/>
      <c r="ALS285"/>
      <c r="ALT285"/>
      <c r="ALU285"/>
      <c r="ALV285"/>
      <c r="ALW285"/>
      <c r="ALX285"/>
      <c r="ALY285"/>
      <c r="ALZ285"/>
    </row>
    <row r="286" spans="1:1014" s="2" customFormat="1">
      <c r="A286" s="33">
        <v>283</v>
      </c>
      <c r="B286" s="19" t="s">
        <v>97</v>
      </c>
      <c r="C286" s="20" t="s">
        <v>100</v>
      </c>
      <c r="D286" s="2">
        <v>3</v>
      </c>
      <c r="E286" s="2">
        <v>1</v>
      </c>
      <c r="I286" s="2">
        <f t="shared" si="8"/>
        <v>4</v>
      </c>
      <c r="K286" s="4">
        <v>9533</v>
      </c>
      <c r="L286" s="5">
        <f t="shared" si="9"/>
        <v>2383.25</v>
      </c>
      <c r="ALR286"/>
      <c r="ALS286"/>
      <c r="ALT286"/>
      <c r="ALU286"/>
      <c r="ALV286"/>
      <c r="ALW286"/>
      <c r="ALX286"/>
      <c r="ALY286"/>
      <c r="ALZ286"/>
    </row>
    <row r="287" spans="1:1014" s="2" customFormat="1">
      <c r="A287" s="33">
        <v>284</v>
      </c>
      <c r="B287" s="19" t="s">
        <v>225</v>
      </c>
      <c r="C287" s="20" t="s">
        <v>233</v>
      </c>
      <c r="D287" s="2">
        <v>3</v>
      </c>
      <c r="G287" s="2">
        <v>1</v>
      </c>
      <c r="I287" s="2">
        <f t="shared" si="8"/>
        <v>4</v>
      </c>
      <c r="K287" s="4">
        <v>9174</v>
      </c>
      <c r="L287" s="5">
        <f t="shared" si="9"/>
        <v>2293.5</v>
      </c>
      <c r="ALR287"/>
      <c r="ALS287"/>
      <c r="ALT287"/>
      <c r="ALU287"/>
      <c r="ALV287"/>
      <c r="ALW287"/>
      <c r="ALX287"/>
      <c r="ALY287"/>
      <c r="ALZ287"/>
    </row>
    <row r="288" spans="1:1014" s="2" customFormat="1">
      <c r="A288" s="33">
        <v>285</v>
      </c>
      <c r="B288" s="19" t="s">
        <v>333</v>
      </c>
      <c r="C288" s="20" t="s">
        <v>341</v>
      </c>
      <c r="D288" s="2">
        <v>3</v>
      </c>
      <c r="E288" s="2">
        <v>1</v>
      </c>
      <c r="I288" s="2">
        <f t="shared" si="8"/>
        <v>4</v>
      </c>
      <c r="K288" s="4">
        <v>8059</v>
      </c>
      <c r="L288" s="5">
        <f t="shared" si="9"/>
        <v>2014.75</v>
      </c>
      <c r="ALR288"/>
      <c r="ALS288"/>
      <c r="ALT288"/>
      <c r="ALU288"/>
      <c r="ALV288"/>
      <c r="ALW288"/>
      <c r="ALX288"/>
      <c r="ALY288"/>
      <c r="ALZ288"/>
    </row>
    <row r="289" spans="1:1014" s="2" customFormat="1">
      <c r="A289" s="33">
        <v>286</v>
      </c>
      <c r="B289" s="19" t="s">
        <v>35</v>
      </c>
      <c r="C289" s="20" t="s">
        <v>47</v>
      </c>
      <c r="D289" s="2">
        <v>2</v>
      </c>
      <c r="E289" s="2">
        <v>2</v>
      </c>
      <c r="I289" s="2">
        <f t="shared" si="8"/>
        <v>4</v>
      </c>
      <c r="K289" s="4">
        <v>6387</v>
      </c>
      <c r="L289" s="5">
        <f t="shared" si="9"/>
        <v>1596.75</v>
      </c>
      <c r="ALR289"/>
      <c r="ALS289"/>
      <c r="ALT289"/>
      <c r="ALU289"/>
      <c r="ALV289"/>
      <c r="ALW289"/>
      <c r="ALX289"/>
      <c r="ALY289"/>
      <c r="ALZ289"/>
    </row>
    <row r="290" spans="1:1014" s="2" customFormat="1">
      <c r="A290" s="33">
        <v>287</v>
      </c>
      <c r="B290" s="19" t="s">
        <v>364</v>
      </c>
      <c r="C290" s="20" t="s">
        <v>368</v>
      </c>
      <c r="D290" s="2">
        <v>2</v>
      </c>
      <c r="E290" s="2">
        <v>2</v>
      </c>
      <c r="I290" s="2">
        <f t="shared" si="8"/>
        <v>4</v>
      </c>
      <c r="K290" s="4">
        <v>5961</v>
      </c>
      <c r="L290" s="5">
        <f t="shared" ref="L290:L291" si="10">IF(I290=0,"-",(K290/I290))</f>
        <v>1490.25</v>
      </c>
      <c r="ALR290"/>
      <c r="ALS290"/>
      <c r="ALT290"/>
      <c r="ALU290"/>
      <c r="ALV290"/>
      <c r="ALW290"/>
      <c r="ALX290"/>
      <c r="ALY290"/>
      <c r="ALZ290"/>
    </row>
    <row r="291" spans="1:1014" s="2" customFormat="1">
      <c r="A291" s="33">
        <v>288</v>
      </c>
      <c r="B291" s="19" t="s">
        <v>333</v>
      </c>
      <c r="C291" s="20" t="s">
        <v>336</v>
      </c>
      <c r="D291" s="2">
        <v>2</v>
      </c>
      <c r="E291" s="2">
        <v>2</v>
      </c>
      <c r="I291" s="2">
        <f t="shared" si="8"/>
        <v>4</v>
      </c>
      <c r="K291" s="4">
        <v>5703</v>
      </c>
      <c r="L291" s="5">
        <f t="shared" si="10"/>
        <v>1425.75</v>
      </c>
      <c r="ALR291"/>
      <c r="ALS291"/>
      <c r="ALT291"/>
      <c r="ALU291"/>
      <c r="ALV291"/>
      <c r="ALW291"/>
      <c r="ALX291"/>
      <c r="ALY291"/>
      <c r="ALZ291"/>
    </row>
    <row r="292" spans="1:1014" s="6" customFormat="1">
      <c r="A292" s="33">
        <v>289</v>
      </c>
      <c r="B292" s="19" t="s">
        <v>391</v>
      </c>
      <c r="C292" s="20" t="s">
        <v>392</v>
      </c>
      <c r="D292" s="2">
        <v>4</v>
      </c>
      <c r="E292" s="2"/>
      <c r="F292" s="2"/>
      <c r="G292" s="2"/>
      <c r="H292" s="2"/>
      <c r="I292" s="2">
        <f t="shared" si="8"/>
        <v>4</v>
      </c>
      <c r="J292" s="2"/>
      <c r="K292" s="4">
        <v>2726</v>
      </c>
      <c r="L292" s="5">
        <f t="shared" ref="L292:L323" si="11">IF(I292=0,"-",(K292/I292))</f>
        <v>681.5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  <c r="JM292" s="2"/>
      <c r="JN292" s="2"/>
      <c r="JO292" s="2"/>
      <c r="JP292" s="2"/>
      <c r="JQ292" s="2"/>
      <c r="JR292" s="2"/>
      <c r="JS292" s="2"/>
      <c r="JT292" s="2"/>
      <c r="JU292" s="2"/>
      <c r="JV292" s="2"/>
      <c r="JW292" s="2"/>
      <c r="JX292" s="2"/>
      <c r="JY292" s="2"/>
      <c r="JZ292" s="2"/>
      <c r="KA292" s="2"/>
      <c r="KB292" s="2"/>
      <c r="KC292" s="2"/>
      <c r="KD292" s="2"/>
      <c r="KE292" s="2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KX292" s="2"/>
      <c r="KY292" s="2"/>
      <c r="KZ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  <c r="LM292" s="2"/>
      <c r="LN292" s="2"/>
      <c r="LO292" s="2"/>
      <c r="LP292" s="2"/>
      <c r="LQ292" s="2"/>
      <c r="LR292" s="2"/>
      <c r="LS292" s="2"/>
      <c r="LT292" s="2"/>
      <c r="LU292" s="2"/>
      <c r="LV292" s="2"/>
      <c r="LW292" s="2"/>
      <c r="LX292" s="2"/>
      <c r="LY292" s="2"/>
      <c r="LZ292" s="2"/>
      <c r="MA292" s="2"/>
      <c r="MB292" s="2"/>
      <c r="MC292" s="2"/>
      <c r="MD292" s="2"/>
      <c r="ME292" s="2"/>
      <c r="MF292" s="2"/>
      <c r="MG292" s="2"/>
      <c r="MH292" s="2"/>
      <c r="MI292" s="2"/>
      <c r="MJ292" s="2"/>
      <c r="MK292" s="2"/>
      <c r="ML292" s="2"/>
      <c r="MM292" s="2"/>
      <c r="MN292" s="2"/>
      <c r="MO292" s="2"/>
      <c r="MP292" s="2"/>
      <c r="MQ292" s="2"/>
      <c r="MR292" s="2"/>
      <c r="MS292" s="2"/>
      <c r="MT292" s="2"/>
      <c r="MU292" s="2"/>
      <c r="MV292" s="2"/>
      <c r="MW292" s="2"/>
      <c r="MX292" s="2"/>
      <c r="MY292" s="2"/>
      <c r="MZ292" s="2"/>
      <c r="NA292" s="2"/>
      <c r="NB292" s="2"/>
      <c r="NC292" s="2"/>
      <c r="ND292" s="2"/>
      <c r="NE292" s="2"/>
      <c r="NF292" s="2"/>
      <c r="NG292" s="2"/>
      <c r="NH292" s="2"/>
      <c r="NI292" s="2"/>
      <c r="NJ292" s="2"/>
      <c r="NK292" s="2"/>
      <c r="NL292" s="2"/>
      <c r="NM292" s="2"/>
      <c r="NN292" s="2"/>
      <c r="NO292" s="2"/>
      <c r="NP292" s="2"/>
      <c r="NQ292" s="2"/>
      <c r="NR292" s="2"/>
      <c r="NS292" s="2"/>
      <c r="NT292" s="2"/>
      <c r="NU292" s="2"/>
      <c r="NV292" s="2"/>
      <c r="NW292" s="2"/>
      <c r="NX292" s="2"/>
      <c r="NY292" s="2"/>
      <c r="NZ292" s="2"/>
      <c r="OA292" s="2"/>
      <c r="OB292" s="2"/>
      <c r="OC292" s="2"/>
      <c r="OD292" s="2"/>
      <c r="OE292" s="2"/>
      <c r="OF292" s="2"/>
      <c r="OG292" s="2"/>
      <c r="OH292" s="2"/>
      <c r="OI292" s="2"/>
      <c r="OJ292" s="2"/>
      <c r="OK292" s="2"/>
      <c r="OL292" s="2"/>
      <c r="OM292" s="2"/>
      <c r="ON292" s="2"/>
      <c r="OO292" s="2"/>
      <c r="OP292" s="2"/>
      <c r="OQ292" s="2"/>
      <c r="OR292" s="2"/>
      <c r="OS292" s="2"/>
      <c r="OT292" s="2"/>
      <c r="OU292" s="2"/>
      <c r="OV292" s="2"/>
      <c r="OW292" s="2"/>
      <c r="OX292" s="2"/>
      <c r="OY292" s="2"/>
      <c r="OZ292" s="2"/>
      <c r="PA292" s="2"/>
      <c r="PB292" s="2"/>
      <c r="PC292" s="2"/>
      <c r="PD292" s="2"/>
      <c r="PE292" s="2"/>
      <c r="PF292" s="2"/>
      <c r="PG292" s="2"/>
      <c r="PH292" s="2"/>
      <c r="PI292" s="2"/>
      <c r="PJ292" s="2"/>
      <c r="PK292" s="2"/>
      <c r="PL292" s="2"/>
      <c r="PM292" s="2"/>
      <c r="PN292" s="2"/>
      <c r="PO292" s="2"/>
      <c r="PP292" s="2"/>
      <c r="PQ292" s="2"/>
      <c r="PR292" s="2"/>
      <c r="PS292" s="2"/>
      <c r="PT292" s="2"/>
      <c r="PU292" s="2"/>
      <c r="PV292" s="2"/>
      <c r="PW292" s="2"/>
      <c r="PX292" s="2"/>
      <c r="PY292" s="2"/>
      <c r="PZ292" s="2"/>
      <c r="QA292" s="2"/>
      <c r="QB292" s="2"/>
      <c r="QC292" s="2"/>
      <c r="QD292" s="2"/>
      <c r="QE292" s="2"/>
      <c r="QF292" s="2"/>
      <c r="QG292" s="2"/>
      <c r="QH292" s="2"/>
      <c r="QI292" s="2"/>
      <c r="QJ292" s="2"/>
      <c r="QK292" s="2"/>
      <c r="QL292" s="2"/>
      <c r="QM292" s="2"/>
      <c r="QN292" s="2"/>
      <c r="QO292" s="2"/>
      <c r="QP292" s="2"/>
      <c r="QQ292" s="2"/>
      <c r="QR292" s="2"/>
      <c r="QS292" s="2"/>
      <c r="QT292" s="2"/>
      <c r="QU292" s="2"/>
      <c r="QV292" s="2"/>
      <c r="QW292" s="2"/>
      <c r="QX292" s="2"/>
      <c r="QY292" s="2"/>
      <c r="QZ292" s="2"/>
      <c r="RA292" s="2"/>
      <c r="RB292" s="2"/>
      <c r="RC292" s="2"/>
      <c r="RD292" s="2"/>
      <c r="RE292" s="2"/>
      <c r="RF292" s="2"/>
      <c r="RG292" s="2"/>
      <c r="RH292" s="2"/>
      <c r="RI292" s="2"/>
      <c r="RJ292" s="2"/>
      <c r="RK292" s="2"/>
      <c r="RL292" s="2"/>
      <c r="RM292" s="2"/>
      <c r="RN292" s="2"/>
      <c r="RO292" s="2"/>
      <c r="RP292" s="2"/>
      <c r="RQ292" s="2"/>
      <c r="RR292" s="2"/>
      <c r="RS292" s="2"/>
      <c r="RT292" s="2"/>
      <c r="RU292" s="2"/>
      <c r="RV292" s="2"/>
      <c r="RW292" s="2"/>
      <c r="RX292" s="2"/>
      <c r="RY292" s="2"/>
      <c r="RZ292" s="2"/>
      <c r="SA292" s="2"/>
      <c r="SB292" s="2"/>
      <c r="SC292" s="2"/>
      <c r="SD292" s="2"/>
      <c r="SE292" s="2"/>
      <c r="SF292" s="2"/>
      <c r="SG292" s="2"/>
      <c r="SH292" s="2"/>
      <c r="SI292" s="2"/>
      <c r="SJ292" s="2"/>
      <c r="SK292" s="2"/>
      <c r="SL292" s="2"/>
      <c r="SM292" s="2"/>
      <c r="SN292" s="2"/>
      <c r="SO292" s="2"/>
      <c r="SP292" s="2"/>
      <c r="SQ292" s="2"/>
      <c r="SR292" s="2"/>
      <c r="SS292" s="2"/>
      <c r="ST292" s="2"/>
      <c r="SU292" s="2"/>
      <c r="SV292" s="2"/>
      <c r="SW292" s="2"/>
      <c r="SX292" s="2"/>
      <c r="SY292" s="2"/>
      <c r="SZ292" s="2"/>
      <c r="TA292" s="2"/>
      <c r="TB292" s="2"/>
      <c r="TC292" s="2"/>
      <c r="TD292" s="2"/>
      <c r="TE292" s="2"/>
      <c r="TF292" s="2"/>
      <c r="TG292" s="2"/>
      <c r="TH292" s="2"/>
      <c r="TI292" s="2"/>
      <c r="TJ292" s="2"/>
      <c r="TK292" s="2"/>
      <c r="TL292" s="2"/>
      <c r="TM292" s="2"/>
      <c r="TN292" s="2"/>
      <c r="TO292" s="2"/>
      <c r="TP292" s="2"/>
      <c r="TQ292" s="2"/>
      <c r="TR292" s="2"/>
      <c r="TS292" s="2"/>
      <c r="TT292" s="2"/>
      <c r="TU292" s="2"/>
      <c r="TV292" s="2"/>
      <c r="TW292" s="2"/>
      <c r="TX292" s="2"/>
      <c r="TY292" s="2"/>
      <c r="TZ292" s="2"/>
      <c r="UA292" s="2"/>
      <c r="UB292" s="2"/>
      <c r="UC292" s="2"/>
      <c r="UD292" s="2"/>
      <c r="UE292" s="2"/>
      <c r="UF292" s="2"/>
      <c r="UG292" s="2"/>
      <c r="UH292" s="2"/>
      <c r="UI292" s="2"/>
      <c r="UJ292" s="2"/>
      <c r="UK292" s="2"/>
      <c r="UL292" s="2"/>
      <c r="UM292" s="2"/>
      <c r="UN292" s="2"/>
      <c r="UO292" s="2"/>
      <c r="UP292" s="2"/>
      <c r="UQ292" s="2"/>
      <c r="UR292" s="2"/>
      <c r="US292" s="2"/>
      <c r="UT292" s="2"/>
      <c r="UU292" s="2"/>
      <c r="UV292" s="2"/>
      <c r="UW292" s="2"/>
      <c r="UX292" s="2"/>
      <c r="UY292" s="2"/>
      <c r="UZ292" s="2"/>
      <c r="VA292" s="2"/>
      <c r="VB292" s="2"/>
      <c r="VC292" s="2"/>
      <c r="VD292" s="2"/>
      <c r="VE292" s="2"/>
      <c r="VF292" s="2"/>
      <c r="VG292" s="2"/>
      <c r="VH292" s="2"/>
      <c r="VI292" s="2"/>
      <c r="VJ292" s="2"/>
      <c r="VK292" s="2"/>
      <c r="VL292" s="2"/>
      <c r="VM292" s="2"/>
      <c r="VN292" s="2"/>
      <c r="VO292" s="2"/>
      <c r="VP292" s="2"/>
      <c r="VQ292" s="2"/>
      <c r="VR292" s="2"/>
      <c r="VS292" s="2"/>
      <c r="VT292" s="2"/>
      <c r="VU292" s="2"/>
      <c r="VV292" s="2"/>
      <c r="VW292" s="2"/>
      <c r="VX292" s="2"/>
      <c r="VY292" s="2"/>
      <c r="VZ292" s="2"/>
      <c r="WA292" s="2"/>
      <c r="WB292" s="2"/>
      <c r="WC292" s="2"/>
      <c r="WD292" s="2"/>
      <c r="WE292" s="2"/>
      <c r="WF292" s="2"/>
      <c r="WG292" s="2"/>
      <c r="WH292" s="2"/>
      <c r="WI292" s="2"/>
      <c r="WJ292" s="2"/>
      <c r="WK292" s="2"/>
      <c r="WL292" s="2"/>
      <c r="WM292" s="2"/>
      <c r="WN292" s="2"/>
      <c r="WO292" s="2"/>
      <c r="WP292" s="2"/>
      <c r="WQ292" s="2"/>
      <c r="WR292" s="2"/>
      <c r="WS292" s="2"/>
      <c r="WT292" s="2"/>
      <c r="WU292" s="2"/>
      <c r="WV292" s="2"/>
      <c r="WW292" s="2"/>
      <c r="WX292" s="2"/>
      <c r="WY292" s="2"/>
      <c r="WZ292" s="2"/>
      <c r="XA292" s="2"/>
      <c r="XB292" s="2"/>
      <c r="XC292" s="2"/>
      <c r="XD292" s="2"/>
      <c r="XE292" s="2"/>
      <c r="XF292" s="2"/>
      <c r="XG292" s="2"/>
      <c r="XH292" s="2"/>
      <c r="XI292" s="2"/>
      <c r="XJ292" s="2"/>
      <c r="XK292" s="2"/>
      <c r="XL292" s="2"/>
      <c r="XM292" s="2"/>
      <c r="XN292" s="2"/>
      <c r="XO292" s="2"/>
      <c r="XP292" s="2"/>
      <c r="XQ292" s="2"/>
      <c r="XR292" s="2"/>
      <c r="XS292" s="2"/>
      <c r="XT292" s="2"/>
      <c r="XU292" s="2"/>
      <c r="XV292" s="2"/>
      <c r="XW292" s="2"/>
      <c r="XX292" s="2"/>
      <c r="XY292" s="2"/>
      <c r="XZ292" s="2"/>
      <c r="YA292" s="2"/>
      <c r="YB292" s="2"/>
      <c r="YC292" s="2"/>
      <c r="YD292" s="2"/>
      <c r="YE292" s="2"/>
      <c r="YF292" s="2"/>
      <c r="YG292" s="2"/>
      <c r="YH292" s="2"/>
      <c r="YI292" s="2"/>
      <c r="YJ292" s="2"/>
      <c r="YK292" s="2"/>
      <c r="YL292" s="2"/>
      <c r="YM292" s="2"/>
      <c r="YN292" s="2"/>
      <c r="YO292" s="2"/>
      <c r="YP292" s="2"/>
      <c r="YQ292" s="2"/>
      <c r="YR292" s="2"/>
      <c r="YS292" s="2"/>
      <c r="YT292" s="2"/>
      <c r="YU292" s="2"/>
      <c r="YV292" s="2"/>
      <c r="YW292" s="2"/>
      <c r="YX292" s="2"/>
      <c r="YY292" s="2"/>
      <c r="YZ292" s="2"/>
      <c r="ZA292" s="2"/>
      <c r="ZB292" s="2"/>
      <c r="ZC292" s="2"/>
      <c r="ZD292" s="2"/>
      <c r="ZE292" s="2"/>
      <c r="ZF292" s="2"/>
      <c r="ZG292" s="2"/>
      <c r="ZH292" s="2"/>
      <c r="ZI292" s="2"/>
      <c r="ZJ292" s="2"/>
      <c r="ZK292" s="2"/>
      <c r="ZL292" s="2"/>
      <c r="ZM292" s="2"/>
      <c r="ZN292" s="2"/>
      <c r="ZO292" s="2"/>
      <c r="ZP292" s="2"/>
      <c r="ZQ292" s="2"/>
      <c r="ZR292" s="2"/>
      <c r="ZS292" s="2"/>
      <c r="ZT292" s="2"/>
      <c r="ZU292" s="2"/>
      <c r="ZV292" s="2"/>
      <c r="ZW292" s="2"/>
      <c r="ZX292" s="2"/>
      <c r="ZY292" s="2"/>
      <c r="ZZ292" s="2"/>
      <c r="AAA292" s="2"/>
      <c r="AAB292" s="2"/>
      <c r="AAC292" s="2"/>
      <c r="AAD292" s="2"/>
      <c r="AAE292" s="2"/>
      <c r="AAF292" s="2"/>
      <c r="AAG292" s="2"/>
      <c r="AAH292" s="2"/>
      <c r="AAI292" s="2"/>
      <c r="AAJ292" s="2"/>
      <c r="AAK292" s="2"/>
      <c r="AAL292" s="2"/>
      <c r="AAM292" s="2"/>
      <c r="AAN292" s="2"/>
      <c r="AAO292" s="2"/>
      <c r="AAP292" s="2"/>
      <c r="AAQ292" s="2"/>
      <c r="AAR292" s="2"/>
      <c r="AAS292" s="2"/>
      <c r="AAT292" s="2"/>
      <c r="AAU292" s="2"/>
      <c r="AAV292" s="2"/>
      <c r="AAW292" s="2"/>
      <c r="AAX292" s="2"/>
      <c r="AAY292" s="2"/>
      <c r="AAZ292" s="2"/>
      <c r="ABA292" s="2"/>
      <c r="ABB292" s="2"/>
      <c r="ABC292" s="2"/>
      <c r="ABD292" s="2"/>
      <c r="ABE292" s="2"/>
      <c r="ABF292" s="2"/>
      <c r="ABG292" s="2"/>
      <c r="ABH292" s="2"/>
      <c r="ABI292" s="2"/>
      <c r="ABJ292" s="2"/>
      <c r="ABK292" s="2"/>
      <c r="ABL292" s="2"/>
      <c r="ABM292" s="2"/>
      <c r="ABN292" s="2"/>
      <c r="ABO292" s="2"/>
      <c r="ABP292" s="2"/>
      <c r="ABQ292" s="2"/>
      <c r="ABR292" s="2"/>
      <c r="ABS292" s="2"/>
      <c r="ABT292" s="2"/>
      <c r="ABU292" s="2"/>
      <c r="ABV292" s="2"/>
      <c r="ABW292" s="2"/>
      <c r="ABX292" s="2"/>
      <c r="ABY292" s="2"/>
      <c r="ABZ292" s="2"/>
      <c r="ACA292" s="2"/>
      <c r="ACB292" s="2"/>
      <c r="ACC292" s="2"/>
      <c r="ACD292" s="2"/>
      <c r="ACE292" s="2"/>
      <c r="ACF292" s="2"/>
      <c r="ACG292" s="2"/>
      <c r="ACH292" s="2"/>
      <c r="ACI292" s="2"/>
      <c r="ACJ292" s="2"/>
      <c r="ACK292" s="2"/>
      <c r="ACL292" s="2"/>
      <c r="ACM292" s="2"/>
      <c r="ACN292" s="2"/>
      <c r="ACO292" s="2"/>
      <c r="ACP292" s="2"/>
      <c r="ACQ292" s="2"/>
      <c r="ACR292" s="2"/>
      <c r="ACS292" s="2"/>
      <c r="ACT292" s="2"/>
      <c r="ACU292" s="2"/>
      <c r="ACV292" s="2"/>
      <c r="ACW292" s="2"/>
      <c r="ACX292" s="2"/>
      <c r="ACY292" s="2"/>
      <c r="ACZ292" s="2"/>
      <c r="ADA292" s="2"/>
      <c r="ADB292" s="2"/>
      <c r="ADC292" s="2"/>
      <c r="ADD292" s="2"/>
      <c r="ADE292" s="2"/>
      <c r="ADF292" s="2"/>
      <c r="ADG292" s="2"/>
      <c r="ADH292" s="2"/>
      <c r="ADI292" s="2"/>
      <c r="ADJ292" s="2"/>
      <c r="ADK292" s="2"/>
      <c r="ADL292" s="2"/>
      <c r="ADM292" s="2"/>
      <c r="ADN292" s="2"/>
      <c r="ADO292" s="2"/>
      <c r="ADP292" s="2"/>
      <c r="ADQ292" s="2"/>
      <c r="ADR292" s="2"/>
      <c r="ADS292" s="2"/>
      <c r="ADT292" s="2"/>
      <c r="ADU292" s="2"/>
      <c r="ADV292" s="2"/>
      <c r="ADW292" s="2"/>
      <c r="ADX292" s="2"/>
      <c r="ADY292" s="2"/>
      <c r="ADZ292" s="2"/>
      <c r="AEA292" s="2"/>
      <c r="AEB292" s="2"/>
      <c r="AEC292" s="2"/>
      <c r="AED292" s="2"/>
      <c r="AEE292" s="2"/>
      <c r="AEF292" s="2"/>
      <c r="AEG292" s="2"/>
      <c r="AEH292" s="2"/>
      <c r="AEI292" s="2"/>
      <c r="AEJ292" s="2"/>
      <c r="AEK292" s="2"/>
      <c r="AEL292" s="2"/>
      <c r="AEM292" s="2"/>
      <c r="AEN292" s="2"/>
      <c r="AEO292" s="2"/>
      <c r="AEP292" s="2"/>
      <c r="AEQ292" s="2"/>
      <c r="AER292" s="2"/>
      <c r="AES292" s="2"/>
      <c r="AET292" s="2"/>
      <c r="AEU292" s="2"/>
      <c r="AEV292" s="2"/>
      <c r="AEW292" s="2"/>
      <c r="AEX292" s="2"/>
      <c r="AEY292" s="2"/>
      <c r="AEZ292" s="2"/>
      <c r="AFA292" s="2"/>
      <c r="AFB292" s="2"/>
      <c r="AFC292" s="2"/>
      <c r="AFD292" s="2"/>
      <c r="AFE292" s="2"/>
      <c r="AFF292" s="2"/>
      <c r="AFG292" s="2"/>
      <c r="AFH292" s="2"/>
      <c r="AFI292" s="2"/>
      <c r="AFJ292" s="2"/>
      <c r="AFK292" s="2"/>
      <c r="AFL292" s="2"/>
      <c r="AFM292" s="2"/>
      <c r="AFN292" s="2"/>
      <c r="AFO292" s="2"/>
      <c r="AFP292" s="2"/>
      <c r="AFQ292" s="2"/>
      <c r="AFR292" s="2"/>
      <c r="AFS292" s="2"/>
      <c r="AFT292" s="2"/>
      <c r="AFU292" s="2"/>
      <c r="AFV292" s="2"/>
      <c r="AFW292" s="2"/>
      <c r="AFX292" s="2"/>
      <c r="AFY292" s="2"/>
      <c r="AFZ292" s="2"/>
      <c r="AGA292" s="2"/>
      <c r="AGB292" s="2"/>
      <c r="AGC292" s="2"/>
      <c r="AGD292" s="2"/>
      <c r="AGE292" s="2"/>
      <c r="AGF292" s="2"/>
      <c r="AGG292" s="2"/>
      <c r="AGH292" s="2"/>
      <c r="AGI292" s="2"/>
      <c r="AGJ292" s="2"/>
      <c r="AGK292" s="2"/>
      <c r="AGL292" s="2"/>
      <c r="AGM292" s="2"/>
      <c r="AGN292" s="2"/>
      <c r="AGO292" s="2"/>
      <c r="AGP292" s="2"/>
      <c r="AGQ292" s="2"/>
      <c r="AGR292" s="2"/>
      <c r="AGS292" s="2"/>
      <c r="AGT292" s="2"/>
      <c r="AGU292" s="2"/>
      <c r="AGV292" s="2"/>
      <c r="AGW292" s="2"/>
      <c r="AGX292" s="2"/>
      <c r="AGY292" s="2"/>
      <c r="AGZ292" s="2"/>
      <c r="AHA292" s="2"/>
      <c r="AHB292" s="2"/>
      <c r="AHC292" s="2"/>
      <c r="AHD292" s="2"/>
      <c r="AHE292" s="2"/>
      <c r="AHF292" s="2"/>
      <c r="AHG292" s="2"/>
      <c r="AHH292" s="2"/>
      <c r="AHI292" s="2"/>
      <c r="AHJ292" s="2"/>
      <c r="AHK292" s="2"/>
      <c r="AHL292" s="2"/>
      <c r="AHM292" s="2"/>
      <c r="AHN292" s="2"/>
      <c r="AHO292" s="2"/>
      <c r="AHP292" s="2"/>
      <c r="AHQ292" s="2"/>
      <c r="AHR292" s="2"/>
      <c r="AHS292" s="2"/>
      <c r="AHT292" s="2"/>
      <c r="AHU292" s="2"/>
      <c r="AHV292" s="2"/>
      <c r="AHW292" s="2"/>
      <c r="AHX292" s="2"/>
      <c r="AHY292" s="2"/>
      <c r="AHZ292" s="2"/>
      <c r="AIA292" s="2"/>
      <c r="AIB292" s="2"/>
      <c r="AIC292" s="2"/>
      <c r="AID292" s="2"/>
      <c r="AIE292" s="2"/>
      <c r="AIF292" s="2"/>
      <c r="AIG292" s="2"/>
      <c r="AIH292" s="2"/>
      <c r="AII292" s="2"/>
      <c r="AIJ292" s="2"/>
      <c r="AIK292" s="2"/>
      <c r="AIL292" s="2"/>
      <c r="AIM292" s="2"/>
      <c r="AIN292" s="2"/>
      <c r="AIO292" s="2"/>
      <c r="AIP292" s="2"/>
      <c r="AIQ292" s="2"/>
      <c r="AIR292" s="2"/>
      <c r="AIS292" s="2"/>
      <c r="AIT292" s="2"/>
      <c r="AIU292" s="2"/>
      <c r="AIV292" s="2"/>
      <c r="AIW292" s="2"/>
      <c r="AIX292" s="2"/>
      <c r="AIY292" s="2"/>
      <c r="AIZ292" s="2"/>
      <c r="AJA292" s="2"/>
      <c r="AJB292" s="2"/>
      <c r="AJC292" s="2"/>
      <c r="AJD292" s="2"/>
      <c r="AJE292" s="2"/>
      <c r="AJF292" s="2"/>
      <c r="AJG292" s="2"/>
      <c r="AJH292" s="2"/>
      <c r="AJI292" s="2"/>
      <c r="AJJ292" s="2"/>
      <c r="AJK292" s="2"/>
      <c r="AJL292" s="2"/>
      <c r="AJM292" s="2"/>
      <c r="AJN292" s="2"/>
      <c r="AJO292" s="2"/>
      <c r="AJP292" s="2"/>
      <c r="AJQ292" s="2"/>
      <c r="AJR292" s="2"/>
      <c r="AJS292" s="2"/>
      <c r="AJT292" s="2"/>
      <c r="AJU292" s="2"/>
      <c r="AJV292" s="2"/>
      <c r="AJW292" s="2"/>
      <c r="AJX292" s="2"/>
      <c r="AJY292" s="2"/>
      <c r="AJZ292" s="2"/>
      <c r="AKA292" s="2"/>
      <c r="AKB292" s="2"/>
      <c r="AKC292" s="2"/>
      <c r="AKD292" s="2"/>
      <c r="AKE292" s="2"/>
      <c r="AKF292" s="2"/>
      <c r="AKG292" s="2"/>
      <c r="AKH292" s="2"/>
      <c r="AKI292" s="2"/>
      <c r="AKJ292" s="2"/>
      <c r="AKK292" s="2"/>
      <c r="AKL292" s="2"/>
      <c r="AKM292" s="2"/>
      <c r="AKN292" s="2"/>
      <c r="AKO292" s="2"/>
      <c r="AKP292" s="2"/>
      <c r="AKQ292" s="2"/>
      <c r="AKR292" s="2"/>
      <c r="AKS292" s="2"/>
      <c r="AKT292" s="2"/>
      <c r="AKU292" s="2"/>
      <c r="AKV292" s="2"/>
      <c r="AKW292" s="2"/>
      <c r="AKX292" s="2"/>
      <c r="AKY292" s="2"/>
      <c r="AKZ292" s="2"/>
      <c r="ALA292" s="2"/>
      <c r="ALB292" s="2"/>
      <c r="ALC292" s="2"/>
      <c r="ALD292" s="2"/>
      <c r="ALE292" s="2"/>
      <c r="ALF292" s="2"/>
      <c r="ALG292" s="2"/>
      <c r="ALH292" s="2"/>
      <c r="ALI292" s="2"/>
      <c r="ALJ292" s="2"/>
      <c r="ALK292" s="2"/>
      <c r="ALL292" s="2"/>
      <c r="ALM292" s="2"/>
      <c r="ALN292" s="2"/>
      <c r="ALO292" s="2"/>
      <c r="ALP292" s="2"/>
      <c r="ALQ292" s="2"/>
      <c r="ALR292"/>
      <c r="ALS292"/>
      <c r="ALT292"/>
      <c r="ALU292"/>
      <c r="ALV292"/>
      <c r="ALW292"/>
      <c r="ALX292"/>
      <c r="ALY292"/>
      <c r="ALZ292"/>
    </row>
    <row r="293" spans="1:1014" s="6" customFormat="1">
      <c r="A293" s="33">
        <v>290</v>
      </c>
      <c r="B293" s="19" t="s">
        <v>225</v>
      </c>
      <c r="C293" s="20" t="s">
        <v>251</v>
      </c>
      <c r="D293" s="2">
        <v>2</v>
      </c>
      <c r="E293" s="2">
        <v>1</v>
      </c>
      <c r="F293" s="2"/>
      <c r="G293" s="2"/>
      <c r="H293" s="2"/>
      <c r="I293" s="2">
        <f t="shared" si="8"/>
        <v>3</v>
      </c>
      <c r="J293" s="2"/>
      <c r="K293" s="4">
        <v>23408</v>
      </c>
      <c r="L293" s="5">
        <f t="shared" si="11"/>
        <v>7802.666666666667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  <c r="LM293" s="2"/>
      <c r="LN293" s="2"/>
      <c r="LO293" s="2"/>
      <c r="LP293" s="2"/>
      <c r="LQ293" s="2"/>
      <c r="LR293" s="2"/>
      <c r="LS293" s="2"/>
      <c r="LT293" s="2"/>
      <c r="LU293" s="2"/>
      <c r="LV293" s="2"/>
      <c r="LW293" s="2"/>
      <c r="LX293" s="2"/>
      <c r="LY293" s="2"/>
      <c r="LZ293" s="2"/>
      <c r="MA293" s="2"/>
      <c r="MB293" s="2"/>
      <c r="MC293" s="2"/>
      <c r="MD293" s="2"/>
      <c r="ME293" s="2"/>
      <c r="MF293" s="2"/>
      <c r="MG293" s="2"/>
      <c r="MH293" s="2"/>
      <c r="MI293" s="2"/>
      <c r="MJ293" s="2"/>
      <c r="MK293" s="2"/>
      <c r="ML293" s="2"/>
      <c r="MM293" s="2"/>
      <c r="MN293" s="2"/>
      <c r="MO293" s="2"/>
      <c r="MP293" s="2"/>
      <c r="MQ293" s="2"/>
      <c r="MR293" s="2"/>
      <c r="MS293" s="2"/>
      <c r="MT293" s="2"/>
      <c r="MU293" s="2"/>
      <c r="MV293" s="2"/>
      <c r="MW293" s="2"/>
      <c r="MX293" s="2"/>
      <c r="MY293" s="2"/>
      <c r="MZ293" s="2"/>
      <c r="NA293" s="2"/>
      <c r="NB293" s="2"/>
      <c r="NC293" s="2"/>
      <c r="ND293" s="2"/>
      <c r="NE293" s="2"/>
      <c r="NF293" s="2"/>
      <c r="NG293" s="2"/>
      <c r="NH293" s="2"/>
      <c r="NI293" s="2"/>
      <c r="NJ293" s="2"/>
      <c r="NK293" s="2"/>
      <c r="NL293" s="2"/>
      <c r="NM293" s="2"/>
      <c r="NN293" s="2"/>
      <c r="NO293" s="2"/>
      <c r="NP293" s="2"/>
      <c r="NQ293" s="2"/>
      <c r="NR293" s="2"/>
      <c r="NS293" s="2"/>
      <c r="NT293" s="2"/>
      <c r="NU293" s="2"/>
      <c r="NV293" s="2"/>
      <c r="NW293" s="2"/>
      <c r="NX293" s="2"/>
      <c r="NY293" s="2"/>
      <c r="NZ293" s="2"/>
      <c r="OA293" s="2"/>
      <c r="OB293" s="2"/>
      <c r="OC293" s="2"/>
      <c r="OD293" s="2"/>
      <c r="OE293" s="2"/>
      <c r="OF293" s="2"/>
      <c r="OG293" s="2"/>
      <c r="OH293" s="2"/>
      <c r="OI293" s="2"/>
      <c r="OJ293" s="2"/>
      <c r="OK293" s="2"/>
      <c r="OL293" s="2"/>
      <c r="OM293" s="2"/>
      <c r="ON293" s="2"/>
      <c r="OO293" s="2"/>
      <c r="OP293" s="2"/>
      <c r="OQ293" s="2"/>
      <c r="OR293" s="2"/>
      <c r="OS293" s="2"/>
      <c r="OT293" s="2"/>
      <c r="OU293" s="2"/>
      <c r="OV293" s="2"/>
      <c r="OW293" s="2"/>
      <c r="OX293" s="2"/>
      <c r="OY293" s="2"/>
      <c r="OZ293" s="2"/>
      <c r="PA293" s="2"/>
      <c r="PB293" s="2"/>
      <c r="PC293" s="2"/>
      <c r="PD293" s="2"/>
      <c r="PE293" s="2"/>
      <c r="PF293" s="2"/>
      <c r="PG293" s="2"/>
      <c r="PH293" s="2"/>
      <c r="PI293" s="2"/>
      <c r="PJ293" s="2"/>
      <c r="PK293" s="2"/>
      <c r="PL293" s="2"/>
      <c r="PM293" s="2"/>
      <c r="PN293" s="2"/>
      <c r="PO293" s="2"/>
      <c r="PP293" s="2"/>
      <c r="PQ293" s="2"/>
      <c r="PR293" s="2"/>
      <c r="PS293" s="2"/>
      <c r="PT293" s="2"/>
      <c r="PU293" s="2"/>
      <c r="PV293" s="2"/>
      <c r="PW293" s="2"/>
      <c r="PX293" s="2"/>
      <c r="PY293" s="2"/>
      <c r="PZ293" s="2"/>
      <c r="QA293" s="2"/>
      <c r="QB293" s="2"/>
      <c r="QC293" s="2"/>
      <c r="QD293" s="2"/>
      <c r="QE293" s="2"/>
      <c r="QF293" s="2"/>
      <c r="QG293" s="2"/>
      <c r="QH293" s="2"/>
      <c r="QI293" s="2"/>
      <c r="QJ293" s="2"/>
      <c r="QK293" s="2"/>
      <c r="QL293" s="2"/>
      <c r="QM293" s="2"/>
      <c r="QN293" s="2"/>
      <c r="QO293" s="2"/>
      <c r="QP293" s="2"/>
      <c r="QQ293" s="2"/>
      <c r="QR293" s="2"/>
      <c r="QS293" s="2"/>
      <c r="QT293" s="2"/>
      <c r="QU293" s="2"/>
      <c r="QV293" s="2"/>
      <c r="QW293" s="2"/>
      <c r="QX293" s="2"/>
      <c r="QY293" s="2"/>
      <c r="QZ293" s="2"/>
      <c r="RA293" s="2"/>
      <c r="RB293" s="2"/>
      <c r="RC293" s="2"/>
      <c r="RD293" s="2"/>
      <c r="RE293" s="2"/>
      <c r="RF293" s="2"/>
      <c r="RG293" s="2"/>
      <c r="RH293" s="2"/>
      <c r="RI293" s="2"/>
      <c r="RJ293" s="2"/>
      <c r="RK293" s="2"/>
      <c r="RL293" s="2"/>
      <c r="RM293" s="2"/>
      <c r="RN293" s="2"/>
      <c r="RO293" s="2"/>
      <c r="RP293" s="2"/>
      <c r="RQ293" s="2"/>
      <c r="RR293" s="2"/>
      <c r="RS293" s="2"/>
      <c r="RT293" s="2"/>
      <c r="RU293" s="2"/>
      <c r="RV293" s="2"/>
      <c r="RW293" s="2"/>
      <c r="RX293" s="2"/>
      <c r="RY293" s="2"/>
      <c r="RZ293" s="2"/>
      <c r="SA293" s="2"/>
      <c r="SB293" s="2"/>
      <c r="SC293" s="2"/>
      <c r="SD293" s="2"/>
      <c r="SE293" s="2"/>
      <c r="SF293" s="2"/>
      <c r="SG293" s="2"/>
      <c r="SH293" s="2"/>
      <c r="SI293" s="2"/>
      <c r="SJ293" s="2"/>
      <c r="SK293" s="2"/>
      <c r="SL293" s="2"/>
      <c r="SM293" s="2"/>
      <c r="SN293" s="2"/>
      <c r="SO293" s="2"/>
      <c r="SP293" s="2"/>
      <c r="SQ293" s="2"/>
      <c r="SR293" s="2"/>
      <c r="SS293" s="2"/>
      <c r="ST293" s="2"/>
      <c r="SU293" s="2"/>
      <c r="SV293" s="2"/>
      <c r="SW293" s="2"/>
      <c r="SX293" s="2"/>
      <c r="SY293" s="2"/>
      <c r="SZ293" s="2"/>
      <c r="TA293" s="2"/>
      <c r="TB293" s="2"/>
      <c r="TC293" s="2"/>
      <c r="TD293" s="2"/>
      <c r="TE293" s="2"/>
      <c r="TF293" s="2"/>
      <c r="TG293" s="2"/>
      <c r="TH293" s="2"/>
      <c r="TI293" s="2"/>
      <c r="TJ293" s="2"/>
      <c r="TK293" s="2"/>
      <c r="TL293" s="2"/>
      <c r="TM293" s="2"/>
      <c r="TN293" s="2"/>
      <c r="TO293" s="2"/>
      <c r="TP293" s="2"/>
      <c r="TQ293" s="2"/>
      <c r="TR293" s="2"/>
      <c r="TS293" s="2"/>
      <c r="TT293" s="2"/>
      <c r="TU293" s="2"/>
      <c r="TV293" s="2"/>
      <c r="TW293" s="2"/>
      <c r="TX293" s="2"/>
      <c r="TY293" s="2"/>
      <c r="TZ293" s="2"/>
      <c r="UA293" s="2"/>
      <c r="UB293" s="2"/>
      <c r="UC293" s="2"/>
      <c r="UD293" s="2"/>
      <c r="UE293" s="2"/>
      <c r="UF293" s="2"/>
      <c r="UG293" s="2"/>
      <c r="UH293" s="2"/>
      <c r="UI293" s="2"/>
      <c r="UJ293" s="2"/>
      <c r="UK293" s="2"/>
      <c r="UL293" s="2"/>
      <c r="UM293" s="2"/>
      <c r="UN293" s="2"/>
      <c r="UO293" s="2"/>
      <c r="UP293" s="2"/>
      <c r="UQ293" s="2"/>
      <c r="UR293" s="2"/>
      <c r="US293" s="2"/>
      <c r="UT293" s="2"/>
      <c r="UU293" s="2"/>
      <c r="UV293" s="2"/>
      <c r="UW293" s="2"/>
      <c r="UX293" s="2"/>
      <c r="UY293" s="2"/>
      <c r="UZ293" s="2"/>
      <c r="VA293" s="2"/>
      <c r="VB293" s="2"/>
      <c r="VC293" s="2"/>
      <c r="VD293" s="2"/>
      <c r="VE293" s="2"/>
      <c r="VF293" s="2"/>
      <c r="VG293" s="2"/>
      <c r="VH293" s="2"/>
      <c r="VI293" s="2"/>
      <c r="VJ293" s="2"/>
      <c r="VK293" s="2"/>
      <c r="VL293" s="2"/>
      <c r="VM293" s="2"/>
      <c r="VN293" s="2"/>
      <c r="VO293" s="2"/>
      <c r="VP293" s="2"/>
      <c r="VQ293" s="2"/>
      <c r="VR293" s="2"/>
      <c r="VS293" s="2"/>
      <c r="VT293" s="2"/>
      <c r="VU293" s="2"/>
      <c r="VV293" s="2"/>
      <c r="VW293" s="2"/>
      <c r="VX293" s="2"/>
      <c r="VY293" s="2"/>
      <c r="VZ293" s="2"/>
      <c r="WA293" s="2"/>
      <c r="WB293" s="2"/>
      <c r="WC293" s="2"/>
      <c r="WD293" s="2"/>
      <c r="WE293" s="2"/>
      <c r="WF293" s="2"/>
      <c r="WG293" s="2"/>
      <c r="WH293" s="2"/>
      <c r="WI293" s="2"/>
      <c r="WJ293" s="2"/>
      <c r="WK293" s="2"/>
      <c r="WL293" s="2"/>
      <c r="WM293" s="2"/>
      <c r="WN293" s="2"/>
      <c r="WO293" s="2"/>
      <c r="WP293" s="2"/>
      <c r="WQ293" s="2"/>
      <c r="WR293" s="2"/>
      <c r="WS293" s="2"/>
      <c r="WT293" s="2"/>
      <c r="WU293" s="2"/>
      <c r="WV293" s="2"/>
      <c r="WW293" s="2"/>
      <c r="WX293" s="2"/>
      <c r="WY293" s="2"/>
      <c r="WZ293" s="2"/>
      <c r="XA293" s="2"/>
      <c r="XB293" s="2"/>
      <c r="XC293" s="2"/>
      <c r="XD293" s="2"/>
      <c r="XE293" s="2"/>
      <c r="XF293" s="2"/>
      <c r="XG293" s="2"/>
      <c r="XH293" s="2"/>
      <c r="XI293" s="2"/>
      <c r="XJ293" s="2"/>
      <c r="XK293" s="2"/>
      <c r="XL293" s="2"/>
      <c r="XM293" s="2"/>
      <c r="XN293" s="2"/>
      <c r="XO293" s="2"/>
      <c r="XP293" s="2"/>
      <c r="XQ293" s="2"/>
      <c r="XR293" s="2"/>
      <c r="XS293" s="2"/>
      <c r="XT293" s="2"/>
      <c r="XU293" s="2"/>
      <c r="XV293" s="2"/>
      <c r="XW293" s="2"/>
      <c r="XX293" s="2"/>
      <c r="XY293" s="2"/>
      <c r="XZ293" s="2"/>
      <c r="YA293" s="2"/>
      <c r="YB293" s="2"/>
      <c r="YC293" s="2"/>
      <c r="YD293" s="2"/>
      <c r="YE293" s="2"/>
      <c r="YF293" s="2"/>
      <c r="YG293" s="2"/>
      <c r="YH293" s="2"/>
      <c r="YI293" s="2"/>
      <c r="YJ293" s="2"/>
      <c r="YK293" s="2"/>
      <c r="YL293" s="2"/>
      <c r="YM293" s="2"/>
      <c r="YN293" s="2"/>
      <c r="YO293" s="2"/>
      <c r="YP293" s="2"/>
      <c r="YQ293" s="2"/>
      <c r="YR293" s="2"/>
      <c r="YS293" s="2"/>
      <c r="YT293" s="2"/>
      <c r="YU293" s="2"/>
      <c r="YV293" s="2"/>
      <c r="YW293" s="2"/>
      <c r="YX293" s="2"/>
      <c r="YY293" s="2"/>
      <c r="YZ293" s="2"/>
      <c r="ZA293" s="2"/>
      <c r="ZB293" s="2"/>
      <c r="ZC293" s="2"/>
      <c r="ZD293" s="2"/>
      <c r="ZE293" s="2"/>
      <c r="ZF293" s="2"/>
      <c r="ZG293" s="2"/>
      <c r="ZH293" s="2"/>
      <c r="ZI293" s="2"/>
      <c r="ZJ293" s="2"/>
      <c r="ZK293" s="2"/>
      <c r="ZL293" s="2"/>
      <c r="ZM293" s="2"/>
      <c r="ZN293" s="2"/>
      <c r="ZO293" s="2"/>
      <c r="ZP293" s="2"/>
      <c r="ZQ293" s="2"/>
      <c r="ZR293" s="2"/>
      <c r="ZS293" s="2"/>
      <c r="ZT293" s="2"/>
      <c r="ZU293" s="2"/>
      <c r="ZV293" s="2"/>
      <c r="ZW293" s="2"/>
      <c r="ZX293" s="2"/>
      <c r="ZY293" s="2"/>
      <c r="ZZ293" s="2"/>
      <c r="AAA293" s="2"/>
      <c r="AAB293" s="2"/>
      <c r="AAC293" s="2"/>
      <c r="AAD293" s="2"/>
      <c r="AAE293" s="2"/>
      <c r="AAF293" s="2"/>
      <c r="AAG293" s="2"/>
      <c r="AAH293" s="2"/>
      <c r="AAI293" s="2"/>
      <c r="AAJ293" s="2"/>
      <c r="AAK293" s="2"/>
      <c r="AAL293" s="2"/>
      <c r="AAM293" s="2"/>
      <c r="AAN293" s="2"/>
      <c r="AAO293" s="2"/>
      <c r="AAP293" s="2"/>
      <c r="AAQ293" s="2"/>
      <c r="AAR293" s="2"/>
      <c r="AAS293" s="2"/>
      <c r="AAT293" s="2"/>
      <c r="AAU293" s="2"/>
      <c r="AAV293" s="2"/>
      <c r="AAW293" s="2"/>
      <c r="AAX293" s="2"/>
      <c r="AAY293" s="2"/>
      <c r="AAZ293" s="2"/>
      <c r="ABA293" s="2"/>
      <c r="ABB293" s="2"/>
      <c r="ABC293" s="2"/>
      <c r="ABD293" s="2"/>
      <c r="ABE293" s="2"/>
      <c r="ABF293" s="2"/>
      <c r="ABG293" s="2"/>
      <c r="ABH293" s="2"/>
      <c r="ABI293" s="2"/>
      <c r="ABJ293" s="2"/>
      <c r="ABK293" s="2"/>
      <c r="ABL293" s="2"/>
      <c r="ABM293" s="2"/>
      <c r="ABN293" s="2"/>
      <c r="ABO293" s="2"/>
      <c r="ABP293" s="2"/>
      <c r="ABQ293" s="2"/>
      <c r="ABR293" s="2"/>
      <c r="ABS293" s="2"/>
      <c r="ABT293" s="2"/>
      <c r="ABU293" s="2"/>
      <c r="ABV293" s="2"/>
      <c r="ABW293" s="2"/>
      <c r="ABX293" s="2"/>
      <c r="ABY293" s="2"/>
      <c r="ABZ293" s="2"/>
      <c r="ACA293" s="2"/>
      <c r="ACB293" s="2"/>
      <c r="ACC293" s="2"/>
      <c r="ACD293" s="2"/>
      <c r="ACE293" s="2"/>
      <c r="ACF293" s="2"/>
      <c r="ACG293" s="2"/>
      <c r="ACH293" s="2"/>
      <c r="ACI293" s="2"/>
      <c r="ACJ293" s="2"/>
      <c r="ACK293" s="2"/>
      <c r="ACL293" s="2"/>
      <c r="ACM293" s="2"/>
      <c r="ACN293" s="2"/>
      <c r="ACO293" s="2"/>
      <c r="ACP293" s="2"/>
      <c r="ACQ293" s="2"/>
      <c r="ACR293" s="2"/>
      <c r="ACS293" s="2"/>
      <c r="ACT293" s="2"/>
      <c r="ACU293" s="2"/>
      <c r="ACV293" s="2"/>
      <c r="ACW293" s="2"/>
      <c r="ACX293" s="2"/>
      <c r="ACY293" s="2"/>
      <c r="ACZ293" s="2"/>
      <c r="ADA293" s="2"/>
      <c r="ADB293" s="2"/>
      <c r="ADC293" s="2"/>
      <c r="ADD293" s="2"/>
      <c r="ADE293" s="2"/>
      <c r="ADF293" s="2"/>
      <c r="ADG293" s="2"/>
      <c r="ADH293" s="2"/>
      <c r="ADI293" s="2"/>
      <c r="ADJ293" s="2"/>
      <c r="ADK293" s="2"/>
      <c r="ADL293" s="2"/>
      <c r="ADM293" s="2"/>
      <c r="ADN293" s="2"/>
      <c r="ADO293" s="2"/>
      <c r="ADP293" s="2"/>
      <c r="ADQ293" s="2"/>
      <c r="ADR293" s="2"/>
      <c r="ADS293" s="2"/>
      <c r="ADT293" s="2"/>
      <c r="ADU293" s="2"/>
      <c r="ADV293" s="2"/>
      <c r="ADW293" s="2"/>
      <c r="ADX293" s="2"/>
      <c r="ADY293" s="2"/>
      <c r="ADZ293" s="2"/>
      <c r="AEA293" s="2"/>
      <c r="AEB293" s="2"/>
      <c r="AEC293" s="2"/>
      <c r="AED293" s="2"/>
      <c r="AEE293" s="2"/>
      <c r="AEF293" s="2"/>
      <c r="AEG293" s="2"/>
      <c r="AEH293" s="2"/>
      <c r="AEI293" s="2"/>
      <c r="AEJ293" s="2"/>
      <c r="AEK293" s="2"/>
      <c r="AEL293" s="2"/>
      <c r="AEM293" s="2"/>
      <c r="AEN293" s="2"/>
      <c r="AEO293" s="2"/>
      <c r="AEP293" s="2"/>
      <c r="AEQ293" s="2"/>
      <c r="AER293" s="2"/>
      <c r="AES293" s="2"/>
      <c r="AET293" s="2"/>
      <c r="AEU293" s="2"/>
      <c r="AEV293" s="2"/>
      <c r="AEW293" s="2"/>
      <c r="AEX293" s="2"/>
      <c r="AEY293" s="2"/>
      <c r="AEZ293" s="2"/>
      <c r="AFA293" s="2"/>
      <c r="AFB293" s="2"/>
      <c r="AFC293" s="2"/>
      <c r="AFD293" s="2"/>
      <c r="AFE293" s="2"/>
      <c r="AFF293" s="2"/>
      <c r="AFG293" s="2"/>
      <c r="AFH293" s="2"/>
      <c r="AFI293" s="2"/>
      <c r="AFJ293" s="2"/>
      <c r="AFK293" s="2"/>
      <c r="AFL293" s="2"/>
      <c r="AFM293" s="2"/>
      <c r="AFN293" s="2"/>
      <c r="AFO293" s="2"/>
      <c r="AFP293" s="2"/>
      <c r="AFQ293" s="2"/>
      <c r="AFR293" s="2"/>
      <c r="AFS293" s="2"/>
      <c r="AFT293" s="2"/>
      <c r="AFU293" s="2"/>
      <c r="AFV293" s="2"/>
      <c r="AFW293" s="2"/>
      <c r="AFX293" s="2"/>
      <c r="AFY293" s="2"/>
      <c r="AFZ293" s="2"/>
      <c r="AGA293" s="2"/>
      <c r="AGB293" s="2"/>
      <c r="AGC293" s="2"/>
      <c r="AGD293" s="2"/>
      <c r="AGE293" s="2"/>
      <c r="AGF293" s="2"/>
      <c r="AGG293" s="2"/>
      <c r="AGH293" s="2"/>
      <c r="AGI293" s="2"/>
      <c r="AGJ293" s="2"/>
      <c r="AGK293" s="2"/>
      <c r="AGL293" s="2"/>
      <c r="AGM293" s="2"/>
      <c r="AGN293" s="2"/>
      <c r="AGO293" s="2"/>
      <c r="AGP293" s="2"/>
      <c r="AGQ293" s="2"/>
      <c r="AGR293" s="2"/>
      <c r="AGS293" s="2"/>
      <c r="AGT293" s="2"/>
      <c r="AGU293" s="2"/>
      <c r="AGV293" s="2"/>
      <c r="AGW293" s="2"/>
      <c r="AGX293" s="2"/>
      <c r="AGY293" s="2"/>
      <c r="AGZ293" s="2"/>
      <c r="AHA293" s="2"/>
      <c r="AHB293" s="2"/>
      <c r="AHC293" s="2"/>
      <c r="AHD293" s="2"/>
      <c r="AHE293" s="2"/>
      <c r="AHF293" s="2"/>
      <c r="AHG293" s="2"/>
      <c r="AHH293" s="2"/>
      <c r="AHI293" s="2"/>
      <c r="AHJ293" s="2"/>
      <c r="AHK293" s="2"/>
      <c r="AHL293" s="2"/>
      <c r="AHM293" s="2"/>
      <c r="AHN293" s="2"/>
      <c r="AHO293" s="2"/>
      <c r="AHP293" s="2"/>
      <c r="AHQ293" s="2"/>
      <c r="AHR293" s="2"/>
      <c r="AHS293" s="2"/>
      <c r="AHT293" s="2"/>
      <c r="AHU293" s="2"/>
      <c r="AHV293" s="2"/>
      <c r="AHW293" s="2"/>
      <c r="AHX293" s="2"/>
      <c r="AHY293" s="2"/>
      <c r="AHZ293" s="2"/>
      <c r="AIA293" s="2"/>
      <c r="AIB293" s="2"/>
      <c r="AIC293" s="2"/>
      <c r="AID293" s="2"/>
      <c r="AIE293" s="2"/>
      <c r="AIF293" s="2"/>
      <c r="AIG293" s="2"/>
      <c r="AIH293" s="2"/>
      <c r="AII293" s="2"/>
      <c r="AIJ293" s="2"/>
      <c r="AIK293" s="2"/>
      <c r="AIL293" s="2"/>
      <c r="AIM293" s="2"/>
      <c r="AIN293" s="2"/>
      <c r="AIO293" s="2"/>
      <c r="AIP293" s="2"/>
      <c r="AIQ293" s="2"/>
      <c r="AIR293" s="2"/>
      <c r="AIS293" s="2"/>
      <c r="AIT293" s="2"/>
      <c r="AIU293" s="2"/>
      <c r="AIV293" s="2"/>
      <c r="AIW293" s="2"/>
      <c r="AIX293" s="2"/>
      <c r="AIY293" s="2"/>
      <c r="AIZ293" s="2"/>
      <c r="AJA293" s="2"/>
      <c r="AJB293" s="2"/>
      <c r="AJC293" s="2"/>
      <c r="AJD293" s="2"/>
      <c r="AJE293" s="2"/>
      <c r="AJF293" s="2"/>
      <c r="AJG293" s="2"/>
      <c r="AJH293" s="2"/>
      <c r="AJI293" s="2"/>
      <c r="AJJ293" s="2"/>
      <c r="AJK293" s="2"/>
      <c r="AJL293" s="2"/>
      <c r="AJM293" s="2"/>
      <c r="AJN293" s="2"/>
      <c r="AJO293" s="2"/>
      <c r="AJP293" s="2"/>
      <c r="AJQ293" s="2"/>
      <c r="AJR293" s="2"/>
      <c r="AJS293" s="2"/>
      <c r="AJT293" s="2"/>
      <c r="AJU293" s="2"/>
      <c r="AJV293" s="2"/>
      <c r="AJW293" s="2"/>
      <c r="AJX293" s="2"/>
      <c r="AJY293" s="2"/>
      <c r="AJZ293" s="2"/>
      <c r="AKA293" s="2"/>
      <c r="AKB293" s="2"/>
      <c r="AKC293" s="2"/>
      <c r="AKD293" s="2"/>
      <c r="AKE293" s="2"/>
      <c r="AKF293" s="2"/>
      <c r="AKG293" s="2"/>
      <c r="AKH293" s="2"/>
      <c r="AKI293" s="2"/>
      <c r="AKJ293" s="2"/>
      <c r="AKK293" s="2"/>
      <c r="AKL293" s="2"/>
      <c r="AKM293" s="2"/>
      <c r="AKN293" s="2"/>
      <c r="AKO293" s="2"/>
      <c r="AKP293" s="2"/>
      <c r="AKQ293" s="2"/>
      <c r="AKR293" s="2"/>
      <c r="AKS293" s="2"/>
      <c r="AKT293" s="2"/>
      <c r="AKU293" s="2"/>
      <c r="AKV293" s="2"/>
      <c r="AKW293" s="2"/>
      <c r="AKX293" s="2"/>
      <c r="AKY293" s="2"/>
      <c r="AKZ293" s="2"/>
      <c r="ALA293" s="2"/>
      <c r="ALB293" s="2"/>
      <c r="ALC293" s="2"/>
      <c r="ALD293" s="2"/>
      <c r="ALE293" s="2"/>
      <c r="ALF293" s="2"/>
      <c r="ALG293" s="2"/>
      <c r="ALH293" s="2"/>
      <c r="ALI293" s="2"/>
      <c r="ALJ293" s="2"/>
      <c r="ALK293" s="2"/>
      <c r="ALL293" s="2"/>
      <c r="ALM293" s="2"/>
      <c r="ALN293" s="2"/>
      <c r="ALO293" s="2"/>
      <c r="ALP293" s="2"/>
      <c r="ALQ293" s="2"/>
      <c r="ALR293"/>
      <c r="ALS293"/>
      <c r="ALT293"/>
      <c r="ALU293"/>
      <c r="ALV293"/>
      <c r="ALW293"/>
      <c r="ALX293"/>
      <c r="ALY293"/>
      <c r="ALZ293"/>
    </row>
    <row r="294" spans="1:1014" s="6" customFormat="1">
      <c r="A294" s="33">
        <v>291</v>
      </c>
      <c r="B294" s="19" t="s">
        <v>225</v>
      </c>
      <c r="C294" s="20" t="s">
        <v>242</v>
      </c>
      <c r="D294" s="2">
        <v>2</v>
      </c>
      <c r="E294" s="2"/>
      <c r="F294" s="2"/>
      <c r="G294" s="2">
        <v>1</v>
      </c>
      <c r="H294" s="2"/>
      <c r="I294" s="2">
        <f t="shared" si="8"/>
        <v>3</v>
      </c>
      <c r="J294" s="2"/>
      <c r="K294" s="4">
        <v>22163</v>
      </c>
      <c r="L294" s="5">
        <f t="shared" si="11"/>
        <v>7387.666666666667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/>
      <c r="LQ294" s="2"/>
      <c r="LR294" s="2"/>
      <c r="LS294" s="2"/>
      <c r="LT294" s="2"/>
      <c r="LU294" s="2"/>
      <c r="LV294" s="2"/>
      <c r="LW294" s="2"/>
      <c r="LX294" s="2"/>
      <c r="LY294" s="2"/>
      <c r="LZ294" s="2"/>
      <c r="MA294" s="2"/>
      <c r="MB294" s="2"/>
      <c r="MC294" s="2"/>
      <c r="MD294" s="2"/>
      <c r="ME294" s="2"/>
      <c r="MF294" s="2"/>
      <c r="MG294" s="2"/>
      <c r="MH294" s="2"/>
      <c r="MI294" s="2"/>
      <c r="MJ294" s="2"/>
      <c r="MK294" s="2"/>
      <c r="ML294" s="2"/>
      <c r="MM294" s="2"/>
      <c r="MN294" s="2"/>
      <c r="MO294" s="2"/>
      <c r="MP294" s="2"/>
      <c r="MQ294" s="2"/>
      <c r="MR294" s="2"/>
      <c r="MS294" s="2"/>
      <c r="MT294" s="2"/>
      <c r="MU294" s="2"/>
      <c r="MV294" s="2"/>
      <c r="MW294" s="2"/>
      <c r="MX294" s="2"/>
      <c r="MY294" s="2"/>
      <c r="MZ294" s="2"/>
      <c r="NA294" s="2"/>
      <c r="NB294" s="2"/>
      <c r="NC294" s="2"/>
      <c r="ND294" s="2"/>
      <c r="NE294" s="2"/>
      <c r="NF294" s="2"/>
      <c r="NG294" s="2"/>
      <c r="NH294" s="2"/>
      <c r="NI294" s="2"/>
      <c r="NJ294" s="2"/>
      <c r="NK294" s="2"/>
      <c r="NL294" s="2"/>
      <c r="NM294" s="2"/>
      <c r="NN294" s="2"/>
      <c r="NO294" s="2"/>
      <c r="NP294" s="2"/>
      <c r="NQ294" s="2"/>
      <c r="NR294" s="2"/>
      <c r="NS294" s="2"/>
      <c r="NT294" s="2"/>
      <c r="NU294" s="2"/>
      <c r="NV294" s="2"/>
      <c r="NW294" s="2"/>
      <c r="NX294" s="2"/>
      <c r="NY294" s="2"/>
      <c r="NZ294" s="2"/>
      <c r="OA294" s="2"/>
      <c r="OB294" s="2"/>
      <c r="OC294" s="2"/>
      <c r="OD294" s="2"/>
      <c r="OE294" s="2"/>
      <c r="OF294" s="2"/>
      <c r="OG294" s="2"/>
      <c r="OH294" s="2"/>
      <c r="OI294" s="2"/>
      <c r="OJ294" s="2"/>
      <c r="OK294" s="2"/>
      <c r="OL294" s="2"/>
      <c r="OM294" s="2"/>
      <c r="ON294" s="2"/>
      <c r="OO294" s="2"/>
      <c r="OP294" s="2"/>
      <c r="OQ294" s="2"/>
      <c r="OR294" s="2"/>
      <c r="OS294" s="2"/>
      <c r="OT294" s="2"/>
      <c r="OU294" s="2"/>
      <c r="OV294" s="2"/>
      <c r="OW294" s="2"/>
      <c r="OX294" s="2"/>
      <c r="OY294" s="2"/>
      <c r="OZ294" s="2"/>
      <c r="PA294" s="2"/>
      <c r="PB294" s="2"/>
      <c r="PC294" s="2"/>
      <c r="PD294" s="2"/>
      <c r="PE294" s="2"/>
      <c r="PF294" s="2"/>
      <c r="PG294" s="2"/>
      <c r="PH294" s="2"/>
      <c r="PI294" s="2"/>
      <c r="PJ294" s="2"/>
      <c r="PK294" s="2"/>
      <c r="PL294" s="2"/>
      <c r="PM294" s="2"/>
      <c r="PN294" s="2"/>
      <c r="PO294" s="2"/>
      <c r="PP294" s="2"/>
      <c r="PQ294" s="2"/>
      <c r="PR294" s="2"/>
      <c r="PS294" s="2"/>
      <c r="PT294" s="2"/>
      <c r="PU294" s="2"/>
      <c r="PV294" s="2"/>
      <c r="PW294" s="2"/>
      <c r="PX294" s="2"/>
      <c r="PY294" s="2"/>
      <c r="PZ294" s="2"/>
      <c r="QA294" s="2"/>
      <c r="QB294" s="2"/>
      <c r="QC294" s="2"/>
      <c r="QD294" s="2"/>
      <c r="QE294" s="2"/>
      <c r="QF294" s="2"/>
      <c r="QG294" s="2"/>
      <c r="QH294" s="2"/>
      <c r="QI294" s="2"/>
      <c r="QJ294" s="2"/>
      <c r="QK294" s="2"/>
      <c r="QL294" s="2"/>
      <c r="QM294" s="2"/>
      <c r="QN294" s="2"/>
      <c r="QO294" s="2"/>
      <c r="QP294" s="2"/>
      <c r="QQ294" s="2"/>
      <c r="QR294" s="2"/>
      <c r="QS294" s="2"/>
      <c r="QT294" s="2"/>
      <c r="QU294" s="2"/>
      <c r="QV294" s="2"/>
      <c r="QW294" s="2"/>
      <c r="QX294" s="2"/>
      <c r="QY294" s="2"/>
      <c r="QZ294" s="2"/>
      <c r="RA294" s="2"/>
      <c r="RB294" s="2"/>
      <c r="RC294" s="2"/>
      <c r="RD294" s="2"/>
      <c r="RE294" s="2"/>
      <c r="RF294" s="2"/>
      <c r="RG294" s="2"/>
      <c r="RH294" s="2"/>
      <c r="RI294" s="2"/>
      <c r="RJ294" s="2"/>
      <c r="RK294" s="2"/>
      <c r="RL294" s="2"/>
      <c r="RM294" s="2"/>
      <c r="RN294" s="2"/>
      <c r="RO294" s="2"/>
      <c r="RP294" s="2"/>
      <c r="RQ294" s="2"/>
      <c r="RR294" s="2"/>
      <c r="RS294" s="2"/>
      <c r="RT294" s="2"/>
      <c r="RU294" s="2"/>
      <c r="RV294" s="2"/>
      <c r="RW294" s="2"/>
      <c r="RX294" s="2"/>
      <c r="RY294" s="2"/>
      <c r="RZ294" s="2"/>
      <c r="SA294" s="2"/>
      <c r="SB294" s="2"/>
      <c r="SC294" s="2"/>
      <c r="SD294" s="2"/>
      <c r="SE294" s="2"/>
      <c r="SF294" s="2"/>
      <c r="SG294" s="2"/>
      <c r="SH294" s="2"/>
      <c r="SI294" s="2"/>
      <c r="SJ294" s="2"/>
      <c r="SK294" s="2"/>
      <c r="SL294" s="2"/>
      <c r="SM294" s="2"/>
      <c r="SN294" s="2"/>
      <c r="SO294" s="2"/>
      <c r="SP294" s="2"/>
      <c r="SQ294" s="2"/>
      <c r="SR294" s="2"/>
      <c r="SS294" s="2"/>
      <c r="ST294" s="2"/>
      <c r="SU294" s="2"/>
      <c r="SV294" s="2"/>
      <c r="SW294" s="2"/>
      <c r="SX294" s="2"/>
      <c r="SY294" s="2"/>
      <c r="SZ294" s="2"/>
      <c r="TA294" s="2"/>
      <c r="TB294" s="2"/>
      <c r="TC294" s="2"/>
      <c r="TD294" s="2"/>
      <c r="TE294" s="2"/>
      <c r="TF294" s="2"/>
      <c r="TG294" s="2"/>
      <c r="TH294" s="2"/>
      <c r="TI294" s="2"/>
      <c r="TJ294" s="2"/>
      <c r="TK294" s="2"/>
      <c r="TL294" s="2"/>
      <c r="TM294" s="2"/>
      <c r="TN294" s="2"/>
      <c r="TO294" s="2"/>
      <c r="TP294" s="2"/>
      <c r="TQ294" s="2"/>
      <c r="TR294" s="2"/>
      <c r="TS294" s="2"/>
      <c r="TT294" s="2"/>
      <c r="TU294" s="2"/>
      <c r="TV294" s="2"/>
      <c r="TW294" s="2"/>
      <c r="TX294" s="2"/>
      <c r="TY294" s="2"/>
      <c r="TZ294" s="2"/>
      <c r="UA294" s="2"/>
      <c r="UB294" s="2"/>
      <c r="UC294" s="2"/>
      <c r="UD294" s="2"/>
      <c r="UE294" s="2"/>
      <c r="UF294" s="2"/>
      <c r="UG294" s="2"/>
      <c r="UH294" s="2"/>
      <c r="UI294" s="2"/>
      <c r="UJ294" s="2"/>
      <c r="UK294" s="2"/>
      <c r="UL294" s="2"/>
      <c r="UM294" s="2"/>
      <c r="UN294" s="2"/>
      <c r="UO294" s="2"/>
      <c r="UP294" s="2"/>
      <c r="UQ294" s="2"/>
      <c r="UR294" s="2"/>
      <c r="US294" s="2"/>
      <c r="UT294" s="2"/>
      <c r="UU294" s="2"/>
      <c r="UV294" s="2"/>
      <c r="UW294" s="2"/>
      <c r="UX294" s="2"/>
      <c r="UY294" s="2"/>
      <c r="UZ294" s="2"/>
      <c r="VA294" s="2"/>
      <c r="VB294" s="2"/>
      <c r="VC294" s="2"/>
      <c r="VD294" s="2"/>
      <c r="VE294" s="2"/>
      <c r="VF294" s="2"/>
      <c r="VG294" s="2"/>
      <c r="VH294" s="2"/>
      <c r="VI294" s="2"/>
      <c r="VJ294" s="2"/>
      <c r="VK294" s="2"/>
      <c r="VL294" s="2"/>
      <c r="VM294" s="2"/>
      <c r="VN294" s="2"/>
      <c r="VO294" s="2"/>
      <c r="VP294" s="2"/>
      <c r="VQ294" s="2"/>
      <c r="VR294" s="2"/>
      <c r="VS294" s="2"/>
      <c r="VT294" s="2"/>
      <c r="VU294" s="2"/>
      <c r="VV294" s="2"/>
      <c r="VW294" s="2"/>
      <c r="VX294" s="2"/>
      <c r="VY294" s="2"/>
      <c r="VZ294" s="2"/>
      <c r="WA294" s="2"/>
      <c r="WB294" s="2"/>
      <c r="WC294" s="2"/>
      <c r="WD294" s="2"/>
      <c r="WE294" s="2"/>
      <c r="WF294" s="2"/>
      <c r="WG294" s="2"/>
      <c r="WH294" s="2"/>
      <c r="WI294" s="2"/>
      <c r="WJ294" s="2"/>
      <c r="WK294" s="2"/>
      <c r="WL294" s="2"/>
      <c r="WM294" s="2"/>
      <c r="WN294" s="2"/>
      <c r="WO294" s="2"/>
      <c r="WP294" s="2"/>
      <c r="WQ294" s="2"/>
      <c r="WR294" s="2"/>
      <c r="WS294" s="2"/>
      <c r="WT294" s="2"/>
      <c r="WU294" s="2"/>
      <c r="WV294" s="2"/>
      <c r="WW294" s="2"/>
      <c r="WX294" s="2"/>
      <c r="WY294" s="2"/>
      <c r="WZ294" s="2"/>
      <c r="XA294" s="2"/>
      <c r="XB294" s="2"/>
      <c r="XC294" s="2"/>
      <c r="XD294" s="2"/>
      <c r="XE294" s="2"/>
      <c r="XF294" s="2"/>
      <c r="XG294" s="2"/>
      <c r="XH294" s="2"/>
      <c r="XI294" s="2"/>
      <c r="XJ294" s="2"/>
      <c r="XK294" s="2"/>
      <c r="XL294" s="2"/>
      <c r="XM294" s="2"/>
      <c r="XN294" s="2"/>
      <c r="XO294" s="2"/>
      <c r="XP294" s="2"/>
      <c r="XQ294" s="2"/>
      <c r="XR294" s="2"/>
      <c r="XS294" s="2"/>
      <c r="XT294" s="2"/>
      <c r="XU294" s="2"/>
      <c r="XV294" s="2"/>
      <c r="XW294" s="2"/>
      <c r="XX294" s="2"/>
      <c r="XY294" s="2"/>
      <c r="XZ294" s="2"/>
      <c r="YA294" s="2"/>
      <c r="YB294" s="2"/>
      <c r="YC294" s="2"/>
      <c r="YD294" s="2"/>
      <c r="YE294" s="2"/>
      <c r="YF294" s="2"/>
      <c r="YG294" s="2"/>
      <c r="YH294" s="2"/>
      <c r="YI294" s="2"/>
      <c r="YJ294" s="2"/>
      <c r="YK294" s="2"/>
      <c r="YL294" s="2"/>
      <c r="YM294" s="2"/>
      <c r="YN294" s="2"/>
      <c r="YO294" s="2"/>
      <c r="YP294" s="2"/>
      <c r="YQ294" s="2"/>
      <c r="YR294" s="2"/>
      <c r="YS294" s="2"/>
      <c r="YT294" s="2"/>
      <c r="YU294" s="2"/>
      <c r="YV294" s="2"/>
      <c r="YW294" s="2"/>
      <c r="YX294" s="2"/>
      <c r="YY294" s="2"/>
      <c r="YZ294" s="2"/>
      <c r="ZA294" s="2"/>
      <c r="ZB294" s="2"/>
      <c r="ZC294" s="2"/>
      <c r="ZD294" s="2"/>
      <c r="ZE294" s="2"/>
      <c r="ZF294" s="2"/>
      <c r="ZG294" s="2"/>
      <c r="ZH294" s="2"/>
      <c r="ZI294" s="2"/>
      <c r="ZJ294" s="2"/>
      <c r="ZK294" s="2"/>
      <c r="ZL294" s="2"/>
      <c r="ZM294" s="2"/>
      <c r="ZN294" s="2"/>
      <c r="ZO294" s="2"/>
      <c r="ZP294" s="2"/>
      <c r="ZQ294" s="2"/>
      <c r="ZR294" s="2"/>
      <c r="ZS294" s="2"/>
      <c r="ZT294" s="2"/>
      <c r="ZU294" s="2"/>
      <c r="ZV294" s="2"/>
      <c r="ZW294" s="2"/>
      <c r="ZX294" s="2"/>
      <c r="ZY294" s="2"/>
      <c r="ZZ294" s="2"/>
      <c r="AAA294" s="2"/>
      <c r="AAB294" s="2"/>
      <c r="AAC294" s="2"/>
      <c r="AAD294" s="2"/>
      <c r="AAE294" s="2"/>
      <c r="AAF294" s="2"/>
      <c r="AAG294" s="2"/>
      <c r="AAH294" s="2"/>
      <c r="AAI294" s="2"/>
      <c r="AAJ294" s="2"/>
      <c r="AAK294" s="2"/>
      <c r="AAL294" s="2"/>
      <c r="AAM294" s="2"/>
      <c r="AAN294" s="2"/>
      <c r="AAO294" s="2"/>
      <c r="AAP294" s="2"/>
      <c r="AAQ294" s="2"/>
      <c r="AAR294" s="2"/>
      <c r="AAS294" s="2"/>
      <c r="AAT294" s="2"/>
      <c r="AAU294" s="2"/>
      <c r="AAV294" s="2"/>
      <c r="AAW294" s="2"/>
      <c r="AAX294" s="2"/>
      <c r="AAY294" s="2"/>
      <c r="AAZ294" s="2"/>
      <c r="ABA294" s="2"/>
      <c r="ABB294" s="2"/>
      <c r="ABC294" s="2"/>
      <c r="ABD294" s="2"/>
      <c r="ABE294" s="2"/>
      <c r="ABF294" s="2"/>
      <c r="ABG294" s="2"/>
      <c r="ABH294" s="2"/>
      <c r="ABI294" s="2"/>
      <c r="ABJ294" s="2"/>
      <c r="ABK294" s="2"/>
      <c r="ABL294" s="2"/>
      <c r="ABM294" s="2"/>
      <c r="ABN294" s="2"/>
      <c r="ABO294" s="2"/>
      <c r="ABP294" s="2"/>
      <c r="ABQ294" s="2"/>
      <c r="ABR294" s="2"/>
      <c r="ABS294" s="2"/>
      <c r="ABT294" s="2"/>
      <c r="ABU294" s="2"/>
      <c r="ABV294" s="2"/>
      <c r="ABW294" s="2"/>
      <c r="ABX294" s="2"/>
      <c r="ABY294" s="2"/>
      <c r="ABZ294" s="2"/>
      <c r="ACA294" s="2"/>
      <c r="ACB294" s="2"/>
      <c r="ACC294" s="2"/>
      <c r="ACD294" s="2"/>
      <c r="ACE294" s="2"/>
      <c r="ACF294" s="2"/>
      <c r="ACG294" s="2"/>
      <c r="ACH294" s="2"/>
      <c r="ACI294" s="2"/>
      <c r="ACJ294" s="2"/>
      <c r="ACK294" s="2"/>
      <c r="ACL294" s="2"/>
      <c r="ACM294" s="2"/>
      <c r="ACN294" s="2"/>
      <c r="ACO294" s="2"/>
      <c r="ACP294" s="2"/>
      <c r="ACQ294" s="2"/>
      <c r="ACR294" s="2"/>
      <c r="ACS294" s="2"/>
      <c r="ACT294" s="2"/>
      <c r="ACU294" s="2"/>
      <c r="ACV294" s="2"/>
      <c r="ACW294" s="2"/>
      <c r="ACX294" s="2"/>
      <c r="ACY294" s="2"/>
      <c r="ACZ294" s="2"/>
      <c r="ADA294" s="2"/>
      <c r="ADB294" s="2"/>
      <c r="ADC294" s="2"/>
      <c r="ADD294" s="2"/>
      <c r="ADE294" s="2"/>
      <c r="ADF294" s="2"/>
      <c r="ADG294" s="2"/>
      <c r="ADH294" s="2"/>
      <c r="ADI294" s="2"/>
      <c r="ADJ294" s="2"/>
      <c r="ADK294" s="2"/>
      <c r="ADL294" s="2"/>
      <c r="ADM294" s="2"/>
      <c r="ADN294" s="2"/>
      <c r="ADO294" s="2"/>
      <c r="ADP294" s="2"/>
      <c r="ADQ294" s="2"/>
      <c r="ADR294" s="2"/>
      <c r="ADS294" s="2"/>
      <c r="ADT294" s="2"/>
      <c r="ADU294" s="2"/>
      <c r="ADV294" s="2"/>
      <c r="ADW294" s="2"/>
      <c r="ADX294" s="2"/>
      <c r="ADY294" s="2"/>
      <c r="ADZ294" s="2"/>
      <c r="AEA294" s="2"/>
      <c r="AEB294" s="2"/>
      <c r="AEC294" s="2"/>
      <c r="AED294" s="2"/>
      <c r="AEE294" s="2"/>
      <c r="AEF294" s="2"/>
      <c r="AEG294" s="2"/>
      <c r="AEH294" s="2"/>
      <c r="AEI294" s="2"/>
      <c r="AEJ294" s="2"/>
      <c r="AEK294" s="2"/>
      <c r="AEL294" s="2"/>
      <c r="AEM294" s="2"/>
      <c r="AEN294" s="2"/>
      <c r="AEO294" s="2"/>
      <c r="AEP294" s="2"/>
      <c r="AEQ294" s="2"/>
      <c r="AER294" s="2"/>
      <c r="AES294" s="2"/>
      <c r="AET294" s="2"/>
      <c r="AEU294" s="2"/>
      <c r="AEV294" s="2"/>
      <c r="AEW294" s="2"/>
      <c r="AEX294" s="2"/>
      <c r="AEY294" s="2"/>
      <c r="AEZ294" s="2"/>
      <c r="AFA294" s="2"/>
      <c r="AFB294" s="2"/>
      <c r="AFC294" s="2"/>
      <c r="AFD294" s="2"/>
      <c r="AFE294" s="2"/>
      <c r="AFF294" s="2"/>
      <c r="AFG294" s="2"/>
      <c r="AFH294" s="2"/>
      <c r="AFI294" s="2"/>
      <c r="AFJ294" s="2"/>
      <c r="AFK294" s="2"/>
      <c r="AFL294" s="2"/>
      <c r="AFM294" s="2"/>
      <c r="AFN294" s="2"/>
      <c r="AFO294" s="2"/>
      <c r="AFP294" s="2"/>
      <c r="AFQ294" s="2"/>
      <c r="AFR294" s="2"/>
      <c r="AFS294" s="2"/>
      <c r="AFT294" s="2"/>
      <c r="AFU294" s="2"/>
      <c r="AFV294" s="2"/>
      <c r="AFW294" s="2"/>
      <c r="AFX294" s="2"/>
      <c r="AFY294" s="2"/>
      <c r="AFZ294" s="2"/>
      <c r="AGA294" s="2"/>
      <c r="AGB294" s="2"/>
      <c r="AGC294" s="2"/>
      <c r="AGD294" s="2"/>
      <c r="AGE294" s="2"/>
      <c r="AGF294" s="2"/>
      <c r="AGG294" s="2"/>
      <c r="AGH294" s="2"/>
      <c r="AGI294" s="2"/>
      <c r="AGJ294" s="2"/>
      <c r="AGK294" s="2"/>
      <c r="AGL294" s="2"/>
      <c r="AGM294" s="2"/>
      <c r="AGN294" s="2"/>
      <c r="AGO294" s="2"/>
      <c r="AGP294" s="2"/>
      <c r="AGQ294" s="2"/>
      <c r="AGR294" s="2"/>
      <c r="AGS294" s="2"/>
      <c r="AGT294" s="2"/>
      <c r="AGU294" s="2"/>
      <c r="AGV294" s="2"/>
      <c r="AGW294" s="2"/>
      <c r="AGX294" s="2"/>
      <c r="AGY294" s="2"/>
      <c r="AGZ294" s="2"/>
      <c r="AHA294" s="2"/>
      <c r="AHB294" s="2"/>
      <c r="AHC294" s="2"/>
      <c r="AHD294" s="2"/>
      <c r="AHE294" s="2"/>
      <c r="AHF294" s="2"/>
      <c r="AHG294" s="2"/>
      <c r="AHH294" s="2"/>
      <c r="AHI294" s="2"/>
      <c r="AHJ294" s="2"/>
      <c r="AHK294" s="2"/>
      <c r="AHL294" s="2"/>
      <c r="AHM294" s="2"/>
      <c r="AHN294" s="2"/>
      <c r="AHO294" s="2"/>
      <c r="AHP294" s="2"/>
      <c r="AHQ294" s="2"/>
      <c r="AHR294" s="2"/>
      <c r="AHS294" s="2"/>
      <c r="AHT294" s="2"/>
      <c r="AHU294" s="2"/>
      <c r="AHV294" s="2"/>
      <c r="AHW294" s="2"/>
      <c r="AHX294" s="2"/>
      <c r="AHY294" s="2"/>
      <c r="AHZ294" s="2"/>
      <c r="AIA294" s="2"/>
      <c r="AIB294" s="2"/>
      <c r="AIC294" s="2"/>
      <c r="AID294" s="2"/>
      <c r="AIE294" s="2"/>
      <c r="AIF294" s="2"/>
      <c r="AIG294" s="2"/>
      <c r="AIH294" s="2"/>
      <c r="AII294" s="2"/>
      <c r="AIJ294" s="2"/>
      <c r="AIK294" s="2"/>
      <c r="AIL294" s="2"/>
      <c r="AIM294" s="2"/>
      <c r="AIN294" s="2"/>
      <c r="AIO294" s="2"/>
      <c r="AIP294" s="2"/>
      <c r="AIQ294" s="2"/>
      <c r="AIR294" s="2"/>
      <c r="AIS294" s="2"/>
      <c r="AIT294" s="2"/>
      <c r="AIU294" s="2"/>
      <c r="AIV294" s="2"/>
      <c r="AIW294" s="2"/>
      <c r="AIX294" s="2"/>
      <c r="AIY294" s="2"/>
      <c r="AIZ294" s="2"/>
      <c r="AJA294" s="2"/>
      <c r="AJB294" s="2"/>
      <c r="AJC294" s="2"/>
      <c r="AJD294" s="2"/>
      <c r="AJE294" s="2"/>
      <c r="AJF294" s="2"/>
      <c r="AJG294" s="2"/>
      <c r="AJH294" s="2"/>
      <c r="AJI294" s="2"/>
      <c r="AJJ294" s="2"/>
      <c r="AJK294" s="2"/>
      <c r="AJL294" s="2"/>
      <c r="AJM294" s="2"/>
      <c r="AJN294" s="2"/>
      <c r="AJO294" s="2"/>
      <c r="AJP294" s="2"/>
      <c r="AJQ294" s="2"/>
      <c r="AJR294" s="2"/>
      <c r="AJS294" s="2"/>
      <c r="AJT294" s="2"/>
      <c r="AJU294" s="2"/>
      <c r="AJV294" s="2"/>
      <c r="AJW294" s="2"/>
      <c r="AJX294" s="2"/>
      <c r="AJY294" s="2"/>
      <c r="AJZ294" s="2"/>
      <c r="AKA294" s="2"/>
      <c r="AKB294" s="2"/>
      <c r="AKC294" s="2"/>
      <c r="AKD294" s="2"/>
      <c r="AKE294" s="2"/>
      <c r="AKF294" s="2"/>
      <c r="AKG294" s="2"/>
      <c r="AKH294" s="2"/>
      <c r="AKI294" s="2"/>
      <c r="AKJ294" s="2"/>
      <c r="AKK294" s="2"/>
      <c r="AKL294" s="2"/>
      <c r="AKM294" s="2"/>
      <c r="AKN294" s="2"/>
      <c r="AKO294" s="2"/>
      <c r="AKP294" s="2"/>
      <c r="AKQ294" s="2"/>
      <c r="AKR294" s="2"/>
      <c r="AKS294" s="2"/>
      <c r="AKT294" s="2"/>
      <c r="AKU294" s="2"/>
      <c r="AKV294" s="2"/>
      <c r="AKW294" s="2"/>
      <c r="AKX294" s="2"/>
      <c r="AKY294" s="2"/>
      <c r="AKZ294" s="2"/>
      <c r="ALA294" s="2"/>
      <c r="ALB294" s="2"/>
      <c r="ALC294" s="2"/>
      <c r="ALD294" s="2"/>
      <c r="ALE294" s="2"/>
      <c r="ALF294" s="2"/>
      <c r="ALG294" s="2"/>
      <c r="ALH294" s="2"/>
      <c r="ALI294" s="2"/>
      <c r="ALJ294" s="2"/>
      <c r="ALK294" s="2"/>
      <c r="ALL294" s="2"/>
      <c r="ALM294" s="2"/>
      <c r="ALN294" s="2"/>
      <c r="ALO294" s="2"/>
      <c r="ALP294" s="2"/>
      <c r="ALQ294" s="2"/>
      <c r="ALR294"/>
      <c r="ALS294"/>
      <c r="ALT294"/>
      <c r="ALU294"/>
      <c r="ALV294"/>
      <c r="ALW294"/>
      <c r="ALX294"/>
      <c r="ALY294"/>
      <c r="ALZ294"/>
    </row>
    <row r="295" spans="1:1014" s="6" customFormat="1">
      <c r="A295" s="33">
        <v>292</v>
      </c>
      <c r="B295" s="19" t="s">
        <v>384</v>
      </c>
      <c r="C295" s="20" t="s">
        <v>388</v>
      </c>
      <c r="D295" s="2">
        <v>3</v>
      </c>
      <c r="E295" s="2"/>
      <c r="F295" s="2"/>
      <c r="G295" s="2"/>
      <c r="H295" s="2"/>
      <c r="I295" s="2">
        <f t="shared" si="8"/>
        <v>3</v>
      </c>
      <c r="J295" s="2"/>
      <c r="K295" s="4">
        <v>20716</v>
      </c>
      <c r="L295" s="5">
        <f t="shared" si="11"/>
        <v>6905.333333333333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  <c r="LZ295" s="2"/>
      <c r="MA295" s="2"/>
      <c r="MB295" s="2"/>
      <c r="MC295" s="2"/>
      <c r="MD295" s="2"/>
      <c r="ME295" s="2"/>
      <c r="MF295" s="2"/>
      <c r="MG295" s="2"/>
      <c r="MH295" s="2"/>
      <c r="MI295" s="2"/>
      <c r="MJ295" s="2"/>
      <c r="MK295" s="2"/>
      <c r="ML295" s="2"/>
      <c r="MM295" s="2"/>
      <c r="MN295" s="2"/>
      <c r="MO295" s="2"/>
      <c r="MP295" s="2"/>
      <c r="MQ295" s="2"/>
      <c r="MR295" s="2"/>
      <c r="MS295" s="2"/>
      <c r="MT295" s="2"/>
      <c r="MU295" s="2"/>
      <c r="MV295" s="2"/>
      <c r="MW295" s="2"/>
      <c r="MX295" s="2"/>
      <c r="MY295" s="2"/>
      <c r="MZ295" s="2"/>
      <c r="NA295" s="2"/>
      <c r="NB295" s="2"/>
      <c r="NC295" s="2"/>
      <c r="ND295" s="2"/>
      <c r="NE295" s="2"/>
      <c r="NF295" s="2"/>
      <c r="NG295" s="2"/>
      <c r="NH295" s="2"/>
      <c r="NI295" s="2"/>
      <c r="NJ295" s="2"/>
      <c r="NK295" s="2"/>
      <c r="NL295" s="2"/>
      <c r="NM295" s="2"/>
      <c r="NN295" s="2"/>
      <c r="NO295" s="2"/>
      <c r="NP295" s="2"/>
      <c r="NQ295" s="2"/>
      <c r="NR295" s="2"/>
      <c r="NS295" s="2"/>
      <c r="NT295" s="2"/>
      <c r="NU295" s="2"/>
      <c r="NV295" s="2"/>
      <c r="NW295" s="2"/>
      <c r="NX295" s="2"/>
      <c r="NY295" s="2"/>
      <c r="NZ295" s="2"/>
      <c r="OA295" s="2"/>
      <c r="OB295" s="2"/>
      <c r="OC295" s="2"/>
      <c r="OD295" s="2"/>
      <c r="OE295" s="2"/>
      <c r="OF295" s="2"/>
      <c r="OG295" s="2"/>
      <c r="OH295" s="2"/>
      <c r="OI295" s="2"/>
      <c r="OJ295" s="2"/>
      <c r="OK295" s="2"/>
      <c r="OL295" s="2"/>
      <c r="OM295" s="2"/>
      <c r="ON295" s="2"/>
      <c r="OO295" s="2"/>
      <c r="OP295" s="2"/>
      <c r="OQ295" s="2"/>
      <c r="OR295" s="2"/>
      <c r="OS295" s="2"/>
      <c r="OT295" s="2"/>
      <c r="OU295" s="2"/>
      <c r="OV295" s="2"/>
      <c r="OW295" s="2"/>
      <c r="OX295" s="2"/>
      <c r="OY295" s="2"/>
      <c r="OZ295" s="2"/>
      <c r="PA295" s="2"/>
      <c r="PB295" s="2"/>
      <c r="PC295" s="2"/>
      <c r="PD295" s="2"/>
      <c r="PE295" s="2"/>
      <c r="PF295" s="2"/>
      <c r="PG295" s="2"/>
      <c r="PH295" s="2"/>
      <c r="PI295" s="2"/>
      <c r="PJ295" s="2"/>
      <c r="PK295" s="2"/>
      <c r="PL295" s="2"/>
      <c r="PM295" s="2"/>
      <c r="PN295" s="2"/>
      <c r="PO295" s="2"/>
      <c r="PP295" s="2"/>
      <c r="PQ295" s="2"/>
      <c r="PR295" s="2"/>
      <c r="PS295" s="2"/>
      <c r="PT295" s="2"/>
      <c r="PU295" s="2"/>
      <c r="PV295" s="2"/>
      <c r="PW295" s="2"/>
      <c r="PX295" s="2"/>
      <c r="PY295" s="2"/>
      <c r="PZ295" s="2"/>
      <c r="QA295" s="2"/>
      <c r="QB295" s="2"/>
      <c r="QC295" s="2"/>
      <c r="QD295" s="2"/>
      <c r="QE295" s="2"/>
      <c r="QF295" s="2"/>
      <c r="QG295" s="2"/>
      <c r="QH295" s="2"/>
      <c r="QI295" s="2"/>
      <c r="QJ295" s="2"/>
      <c r="QK295" s="2"/>
      <c r="QL295" s="2"/>
      <c r="QM295" s="2"/>
      <c r="QN295" s="2"/>
      <c r="QO295" s="2"/>
      <c r="QP295" s="2"/>
      <c r="QQ295" s="2"/>
      <c r="QR295" s="2"/>
      <c r="QS295" s="2"/>
      <c r="QT295" s="2"/>
      <c r="QU295" s="2"/>
      <c r="QV295" s="2"/>
      <c r="QW295" s="2"/>
      <c r="QX295" s="2"/>
      <c r="QY295" s="2"/>
      <c r="QZ295" s="2"/>
      <c r="RA295" s="2"/>
      <c r="RB295" s="2"/>
      <c r="RC295" s="2"/>
      <c r="RD295" s="2"/>
      <c r="RE295" s="2"/>
      <c r="RF295" s="2"/>
      <c r="RG295" s="2"/>
      <c r="RH295" s="2"/>
      <c r="RI295" s="2"/>
      <c r="RJ295" s="2"/>
      <c r="RK295" s="2"/>
      <c r="RL295" s="2"/>
      <c r="RM295" s="2"/>
      <c r="RN295" s="2"/>
      <c r="RO295" s="2"/>
      <c r="RP295" s="2"/>
      <c r="RQ295" s="2"/>
      <c r="RR295" s="2"/>
      <c r="RS295" s="2"/>
      <c r="RT295" s="2"/>
      <c r="RU295" s="2"/>
      <c r="RV295" s="2"/>
      <c r="RW295" s="2"/>
      <c r="RX295" s="2"/>
      <c r="RY295" s="2"/>
      <c r="RZ295" s="2"/>
      <c r="SA295" s="2"/>
      <c r="SB295" s="2"/>
      <c r="SC295" s="2"/>
      <c r="SD295" s="2"/>
      <c r="SE295" s="2"/>
      <c r="SF295" s="2"/>
      <c r="SG295" s="2"/>
      <c r="SH295" s="2"/>
      <c r="SI295" s="2"/>
      <c r="SJ295" s="2"/>
      <c r="SK295" s="2"/>
      <c r="SL295" s="2"/>
      <c r="SM295" s="2"/>
      <c r="SN295" s="2"/>
      <c r="SO295" s="2"/>
      <c r="SP295" s="2"/>
      <c r="SQ295" s="2"/>
      <c r="SR295" s="2"/>
      <c r="SS295" s="2"/>
      <c r="ST295" s="2"/>
      <c r="SU295" s="2"/>
      <c r="SV295" s="2"/>
      <c r="SW295" s="2"/>
      <c r="SX295" s="2"/>
      <c r="SY295" s="2"/>
      <c r="SZ295" s="2"/>
      <c r="TA295" s="2"/>
      <c r="TB295" s="2"/>
      <c r="TC295" s="2"/>
      <c r="TD295" s="2"/>
      <c r="TE295" s="2"/>
      <c r="TF295" s="2"/>
      <c r="TG295" s="2"/>
      <c r="TH295" s="2"/>
      <c r="TI295" s="2"/>
      <c r="TJ295" s="2"/>
      <c r="TK295" s="2"/>
      <c r="TL295" s="2"/>
      <c r="TM295" s="2"/>
      <c r="TN295" s="2"/>
      <c r="TO295" s="2"/>
      <c r="TP295" s="2"/>
      <c r="TQ295" s="2"/>
      <c r="TR295" s="2"/>
      <c r="TS295" s="2"/>
      <c r="TT295" s="2"/>
      <c r="TU295" s="2"/>
      <c r="TV295" s="2"/>
      <c r="TW295" s="2"/>
      <c r="TX295" s="2"/>
      <c r="TY295" s="2"/>
      <c r="TZ295" s="2"/>
      <c r="UA295" s="2"/>
      <c r="UB295" s="2"/>
      <c r="UC295" s="2"/>
      <c r="UD295" s="2"/>
      <c r="UE295" s="2"/>
      <c r="UF295" s="2"/>
      <c r="UG295" s="2"/>
      <c r="UH295" s="2"/>
      <c r="UI295" s="2"/>
      <c r="UJ295" s="2"/>
      <c r="UK295" s="2"/>
      <c r="UL295" s="2"/>
      <c r="UM295" s="2"/>
      <c r="UN295" s="2"/>
      <c r="UO295" s="2"/>
      <c r="UP295" s="2"/>
      <c r="UQ295" s="2"/>
      <c r="UR295" s="2"/>
      <c r="US295" s="2"/>
      <c r="UT295" s="2"/>
      <c r="UU295" s="2"/>
      <c r="UV295" s="2"/>
      <c r="UW295" s="2"/>
      <c r="UX295" s="2"/>
      <c r="UY295" s="2"/>
      <c r="UZ295" s="2"/>
      <c r="VA295" s="2"/>
      <c r="VB295" s="2"/>
      <c r="VC295" s="2"/>
      <c r="VD295" s="2"/>
      <c r="VE295" s="2"/>
      <c r="VF295" s="2"/>
      <c r="VG295" s="2"/>
      <c r="VH295" s="2"/>
      <c r="VI295" s="2"/>
      <c r="VJ295" s="2"/>
      <c r="VK295" s="2"/>
      <c r="VL295" s="2"/>
      <c r="VM295" s="2"/>
      <c r="VN295" s="2"/>
      <c r="VO295" s="2"/>
      <c r="VP295" s="2"/>
      <c r="VQ295" s="2"/>
      <c r="VR295" s="2"/>
      <c r="VS295" s="2"/>
      <c r="VT295" s="2"/>
      <c r="VU295" s="2"/>
      <c r="VV295" s="2"/>
      <c r="VW295" s="2"/>
      <c r="VX295" s="2"/>
      <c r="VY295" s="2"/>
      <c r="VZ295" s="2"/>
      <c r="WA295" s="2"/>
      <c r="WB295" s="2"/>
      <c r="WC295" s="2"/>
      <c r="WD295" s="2"/>
      <c r="WE295" s="2"/>
      <c r="WF295" s="2"/>
      <c r="WG295" s="2"/>
      <c r="WH295" s="2"/>
      <c r="WI295" s="2"/>
      <c r="WJ295" s="2"/>
      <c r="WK295" s="2"/>
      <c r="WL295" s="2"/>
      <c r="WM295" s="2"/>
      <c r="WN295" s="2"/>
      <c r="WO295" s="2"/>
      <c r="WP295" s="2"/>
      <c r="WQ295" s="2"/>
      <c r="WR295" s="2"/>
      <c r="WS295" s="2"/>
      <c r="WT295" s="2"/>
      <c r="WU295" s="2"/>
      <c r="WV295" s="2"/>
      <c r="WW295" s="2"/>
      <c r="WX295" s="2"/>
      <c r="WY295" s="2"/>
      <c r="WZ295" s="2"/>
      <c r="XA295" s="2"/>
      <c r="XB295" s="2"/>
      <c r="XC295" s="2"/>
      <c r="XD295" s="2"/>
      <c r="XE295" s="2"/>
      <c r="XF295" s="2"/>
      <c r="XG295" s="2"/>
      <c r="XH295" s="2"/>
      <c r="XI295" s="2"/>
      <c r="XJ295" s="2"/>
      <c r="XK295" s="2"/>
      <c r="XL295" s="2"/>
      <c r="XM295" s="2"/>
      <c r="XN295" s="2"/>
      <c r="XO295" s="2"/>
      <c r="XP295" s="2"/>
      <c r="XQ295" s="2"/>
      <c r="XR295" s="2"/>
      <c r="XS295" s="2"/>
      <c r="XT295" s="2"/>
      <c r="XU295" s="2"/>
      <c r="XV295" s="2"/>
      <c r="XW295" s="2"/>
      <c r="XX295" s="2"/>
      <c r="XY295" s="2"/>
      <c r="XZ295" s="2"/>
      <c r="YA295" s="2"/>
      <c r="YB295" s="2"/>
      <c r="YC295" s="2"/>
      <c r="YD295" s="2"/>
      <c r="YE295" s="2"/>
      <c r="YF295" s="2"/>
      <c r="YG295" s="2"/>
      <c r="YH295" s="2"/>
      <c r="YI295" s="2"/>
      <c r="YJ295" s="2"/>
      <c r="YK295" s="2"/>
      <c r="YL295" s="2"/>
      <c r="YM295" s="2"/>
      <c r="YN295" s="2"/>
      <c r="YO295" s="2"/>
      <c r="YP295" s="2"/>
      <c r="YQ295" s="2"/>
      <c r="YR295" s="2"/>
      <c r="YS295" s="2"/>
      <c r="YT295" s="2"/>
      <c r="YU295" s="2"/>
      <c r="YV295" s="2"/>
      <c r="YW295" s="2"/>
      <c r="YX295" s="2"/>
      <c r="YY295" s="2"/>
      <c r="YZ295" s="2"/>
      <c r="ZA295" s="2"/>
      <c r="ZB295" s="2"/>
      <c r="ZC295" s="2"/>
      <c r="ZD295" s="2"/>
      <c r="ZE295" s="2"/>
      <c r="ZF295" s="2"/>
      <c r="ZG295" s="2"/>
      <c r="ZH295" s="2"/>
      <c r="ZI295" s="2"/>
      <c r="ZJ295" s="2"/>
      <c r="ZK295" s="2"/>
      <c r="ZL295" s="2"/>
      <c r="ZM295" s="2"/>
      <c r="ZN295" s="2"/>
      <c r="ZO295" s="2"/>
      <c r="ZP295" s="2"/>
      <c r="ZQ295" s="2"/>
      <c r="ZR295" s="2"/>
      <c r="ZS295" s="2"/>
      <c r="ZT295" s="2"/>
      <c r="ZU295" s="2"/>
      <c r="ZV295" s="2"/>
      <c r="ZW295" s="2"/>
      <c r="ZX295" s="2"/>
      <c r="ZY295" s="2"/>
      <c r="ZZ295" s="2"/>
      <c r="AAA295" s="2"/>
      <c r="AAB295" s="2"/>
      <c r="AAC295" s="2"/>
      <c r="AAD295" s="2"/>
      <c r="AAE295" s="2"/>
      <c r="AAF295" s="2"/>
      <c r="AAG295" s="2"/>
      <c r="AAH295" s="2"/>
      <c r="AAI295" s="2"/>
      <c r="AAJ295" s="2"/>
      <c r="AAK295" s="2"/>
      <c r="AAL295" s="2"/>
      <c r="AAM295" s="2"/>
      <c r="AAN295" s="2"/>
      <c r="AAO295" s="2"/>
      <c r="AAP295" s="2"/>
      <c r="AAQ295" s="2"/>
      <c r="AAR295" s="2"/>
      <c r="AAS295" s="2"/>
      <c r="AAT295" s="2"/>
      <c r="AAU295" s="2"/>
      <c r="AAV295" s="2"/>
      <c r="AAW295" s="2"/>
      <c r="AAX295" s="2"/>
      <c r="AAY295" s="2"/>
      <c r="AAZ295" s="2"/>
      <c r="ABA295" s="2"/>
      <c r="ABB295" s="2"/>
      <c r="ABC295" s="2"/>
      <c r="ABD295" s="2"/>
      <c r="ABE295" s="2"/>
      <c r="ABF295" s="2"/>
      <c r="ABG295" s="2"/>
      <c r="ABH295" s="2"/>
      <c r="ABI295" s="2"/>
      <c r="ABJ295" s="2"/>
      <c r="ABK295" s="2"/>
      <c r="ABL295" s="2"/>
      <c r="ABM295" s="2"/>
      <c r="ABN295" s="2"/>
      <c r="ABO295" s="2"/>
      <c r="ABP295" s="2"/>
      <c r="ABQ295" s="2"/>
      <c r="ABR295" s="2"/>
      <c r="ABS295" s="2"/>
      <c r="ABT295" s="2"/>
      <c r="ABU295" s="2"/>
      <c r="ABV295" s="2"/>
      <c r="ABW295" s="2"/>
      <c r="ABX295" s="2"/>
      <c r="ABY295" s="2"/>
      <c r="ABZ295" s="2"/>
      <c r="ACA295" s="2"/>
      <c r="ACB295" s="2"/>
      <c r="ACC295" s="2"/>
      <c r="ACD295" s="2"/>
      <c r="ACE295" s="2"/>
      <c r="ACF295" s="2"/>
      <c r="ACG295" s="2"/>
      <c r="ACH295" s="2"/>
      <c r="ACI295" s="2"/>
      <c r="ACJ295" s="2"/>
      <c r="ACK295" s="2"/>
      <c r="ACL295" s="2"/>
      <c r="ACM295" s="2"/>
      <c r="ACN295" s="2"/>
      <c r="ACO295" s="2"/>
      <c r="ACP295" s="2"/>
      <c r="ACQ295" s="2"/>
      <c r="ACR295" s="2"/>
      <c r="ACS295" s="2"/>
      <c r="ACT295" s="2"/>
      <c r="ACU295" s="2"/>
      <c r="ACV295" s="2"/>
      <c r="ACW295" s="2"/>
      <c r="ACX295" s="2"/>
      <c r="ACY295" s="2"/>
      <c r="ACZ295" s="2"/>
      <c r="ADA295" s="2"/>
      <c r="ADB295" s="2"/>
      <c r="ADC295" s="2"/>
      <c r="ADD295" s="2"/>
      <c r="ADE295" s="2"/>
      <c r="ADF295" s="2"/>
      <c r="ADG295" s="2"/>
      <c r="ADH295" s="2"/>
      <c r="ADI295" s="2"/>
      <c r="ADJ295" s="2"/>
      <c r="ADK295" s="2"/>
      <c r="ADL295" s="2"/>
      <c r="ADM295" s="2"/>
      <c r="ADN295" s="2"/>
      <c r="ADO295" s="2"/>
      <c r="ADP295" s="2"/>
      <c r="ADQ295" s="2"/>
      <c r="ADR295" s="2"/>
      <c r="ADS295" s="2"/>
      <c r="ADT295" s="2"/>
      <c r="ADU295" s="2"/>
      <c r="ADV295" s="2"/>
      <c r="ADW295" s="2"/>
      <c r="ADX295" s="2"/>
      <c r="ADY295" s="2"/>
      <c r="ADZ295" s="2"/>
      <c r="AEA295" s="2"/>
      <c r="AEB295" s="2"/>
      <c r="AEC295" s="2"/>
      <c r="AED295" s="2"/>
      <c r="AEE295" s="2"/>
      <c r="AEF295" s="2"/>
      <c r="AEG295" s="2"/>
      <c r="AEH295" s="2"/>
      <c r="AEI295" s="2"/>
      <c r="AEJ295" s="2"/>
      <c r="AEK295" s="2"/>
      <c r="AEL295" s="2"/>
      <c r="AEM295" s="2"/>
      <c r="AEN295" s="2"/>
      <c r="AEO295" s="2"/>
      <c r="AEP295" s="2"/>
      <c r="AEQ295" s="2"/>
      <c r="AER295" s="2"/>
      <c r="AES295" s="2"/>
      <c r="AET295" s="2"/>
      <c r="AEU295" s="2"/>
      <c r="AEV295" s="2"/>
      <c r="AEW295" s="2"/>
      <c r="AEX295" s="2"/>
      <c r="AEY295" s="2"/>
      <c r="AEZ295" s="2"/>
      <c r="AFA295" s="2"/>
      <c r="AFB295" s="2"/>
      <c r="AFC295" s="2"/>
      <c r="AFD295" s="2"/>
      <c r="AFE295" s="2"/>
      <c r="AFF295" s="2"/>
      <c r="AFG295" s="2"/>
      <c r="AFH295" s="2"/>
      <c r="AFI295" s="2"/>
      <c r="AFJ295" s="2"/>
      <c r="AFK295" s="2"/>
      <c r="AFL295" s="2"/>
      <c r="AFM295" s="2"/>
      <c r="AFN295" s="2"/>
      <c r="AFO295" s="2"/>
      <c r="AFP295" s="2"/>
      <c r="AFQ295" s="2"/>
      <c r="AFR295" s="2"/>
      <c r="AFS295" s="2"/>
      <c r="AFT295" s="2"/>
      <c r="AFU295" s="2"/>
      <c r="AFV295" s="2"/>
      <c r="AFW295" s="2"/>
      <c r="AFX295" s="2"/>
      <c r="AFY295" s="2"/>
      <c r="AFZ295" s="2"/>
      <c r="AGA295" s="2"/>
      <c r="AGB295" s="2"/>
      <c r="AGC295" s="2"/>
      <c r="AGD295" s="2"/>
      <c r="AGE295" s="2"/>
      <c r="AGF295" s="2"/>
      <c r="AGG295" s="2"/>
      <c r="AGH295" s="2"/>
      <c r="AGI295" s="2"/>
      <c r="AGJ295" s="2"/>
      <c r="AGK295" s="2"/>
      <c r="AGL295" s="2"/>
      <c r="AGM295" s="2"/>
      <c r="AGN295" s="2"/>
      <c r="AGO295" s="2"/>
      <c r="AGP295" s="2"/>
      <c r="AGQ295" s="2"/>
      <c r="AGR295" s="2"/>
      <c r="AGS295" s="2"/>
      <c r="AGT295" s="2"/>
      <c r="AGU295" s="2"/>
      <c r="AGV295" s="2"/>
      <c r="AGW295" s="2"/>
      <c r="AGX295" s="2"/>
      <c r="AGY295" s="2"/>
      <c r="AGZ295" s="2"/>
      <c r="AHA295" s="2"/>
      <c r="AHB295" s="2"/>
      <c r="AHC295" s="2"/>
      <c r="AHD295" s="2"/>
      <c r="AHE295" s="2"/>
      <c r="AHF295" s="2"/>
      <c r="AHG295" s="2"/>
      <c r="AHH295" s="2"/>
      <c r="AHI295" s="2"/>
      <c r="AHJ295" s="2"/>
      <c r="AHK295" s="2"/>
      <c r="AHL295" s="2"/>
      <c r="AHM295" s="2"/>
      <c r="AHN295" s="2"/>
      <c r="AHO295" s="2"/>
      <c r="AHP295" s="2"/>
      <c r="AHQ295" s="2"/>
      <c r="AHR295" s="2"/>
      <c r="AHS295" s="2"/>
      <c r="AHT295" s="2"/>
      <c r="AHU295" s="2"/>
      <c r="AHV295" s="2"/>
      <c r="AHW295" s="2"/>
      <c r="AHX295" s="2"/>
      <c r="AHY295" s="2"/>
      <c r="AHZ295" s="2"/>
      <c r="AIA295" s="2"/>
      <c r="AIB295" s="2"/>
      <c r="AIC295" s="2"/>
      <c r="AID295" s="2"/>
      <c r="AIE295" s="2"/>
      <c r="AIF295" s="2"/>
      <c r="AIG295" s="2"/>
      <c r="AIH295" s="2"/>
      <c r="AII295" s="2"/>
      <c r="AIJ295" s="2"/>
      <c r="AIK295" s="2"/>
      <c r="AIL295" s="2"/>
      <c r="AIM295" s="2"/>
      <c r="AIN295" s="2"/>
      <c r="AIO295" s="2"/>
      <c r="AIP295" s="2"/>
      <c r="AIQ295" s="2"/>
      <c r="AIR295" s="2"/>
      <c r="AIS295" s="2"/>
      <c r="AIT295" s="2"/>
      <c r="AIU295" s="2"/>
      <c r="AIV295" s="2"/>
      <c r="AIW295" s="2"/>
      <c r="AIX295" s="2"/>
      <c r="AIY295" s="2"/>
      <c r="AIZ295" s="2"/>
      <c r="AJA295" s="2"/>
      <c r="AJB295" s="2"/>
      <c r="AJC295" s="2"/>
      <c r="AJD295" s="2"/>
      <c r="AJE295" s="2"/>
      <c r="AJF295" s="2"/>
      <c r="AJG295" s="2"/>
      <c r="AJH295" s="2"/>
      <c r="AJI295" s="2"/>
      <c r="AJJ295" s="2"/>
      <c r="AJK295" s="2"/>
      <c r="AJL295" s="2"/>
      <c r="AJM295" s="2"/>
      <c r="AJN295" s="2"/>
      <c r="AJO295" s="2"/>
      <c r="AJP295" s="2"/>
      <c r="AJQ295" s="2"/>
      <c r="AJR295" s="2"/>
      <c r="AJS295" s="2"/>
      <c r="AJT295" s="2"/>
      <c r="AJU295" s="2"/>
      <c r="AJV295" s="2"/>
      <c r="AJW295" s="2"/>
      <c r="AJX295" s="2"/>
      <c r="AJY295" s="2"/>
      <c r="AJZ295" s="2"/>
      <c r="AKA295" s="2"/>
      <c r="AKB295" s="2"/>
      <c r="AKC295" s="2"/>
      <c r="AKD295" s="2"/>
      <c r="AKE295" s="2"/>
      <c r="AKF295" s="2"/>
      <c r="AKG295" s="2"/>
      <c r="AKH295" s="2"/>
      <c r="AKI295" s="2"/>
      <c r="AKJ295" s="2"/>
      <c r="AKK295" s="2"/>
      <c r="AKL295" s="2"/>
      <c r="AKM295" s="2"/>
      <c r="AKN295" s="2"/>
      <c r="AKO295" s="2"/>
      <c r="AKP295" s="2"/>
      <c r="AKQ295" s="2"/>
      <c r="AKR295" s="2"/>
      <c r="AKS295" s="2"/>
      <c r="AKT295" s="2"/>
      <c r="AKU295" s="2"/>
      <c r="AKV295" s="2"/>
      <c r="AKW295" s="2"/>
      <c r="AKX295" s="2"/>
      <c r="AKY295" s="2"/>
      <c r="AKZ295" s="2"/>
      <c r="ALA295" s="2"/>
      <c r="ALB295" s="2"/>
      <c r="ALC295" s="2"/>
      <c r="ALD295" s="2"/>
      <c r="ALE295" s="2"/>
      <c r="ALF295" s="2"/>
      <c r="ALG295" s="2"/>
      <c r="ALH295" s="2"/>
      <c r="ALI295" s="2"/>
      <c r="ALJ295" s="2"/>
      <c r="ALK295" s="2"/>
      <c r="ALL295" s="2"/>
      <c r="ALM295" s="2"/>
      <c r="ALN295" s="2"/>
      <c r="ALO295" s="2"/>
      <c r="ALP295" s="2"/>
      <c r="ALQ295" s="2"/>
      <c r="ALR295"/>
      <c r="ALS295"/>
      <c r="ALT295"/>
      <c r="ALU295"/>
      <c r="ALV295"/>
      <c r="ALW295"/>
      <c r="ALX295"/>
      <c r="ALY295"/>
      <c r="ALZ295"/>
    </row>
    <row r="296" spans="1:1014" s="6" customFormat="1">
      <c r="A296" s="33">
        <v>293</v>
      </c>
      <c r="B296" s="19" t="s">
        <v>260</v>
      </c>
      <c r="C296" s="20" t="s">
        <v>280</v>
      </c>
      <c r="D296" s="2">
        <v>2</v>
      </c>
      <c r="E296" s="2">
        <v>1</v>
      </c>
      <c r="F296" s="2"/>
      <c r="G296" s="2"/>
      <c r="H296" s="2"/>
      <c r="I296" s="2">
        <f t="shared" si="8"/>
        <v>3</v>
      </c>
      <c r="J296" s="2"/>
      <c r="K296" s="4">
        <v>18839</v>
      </c>
      <c r="L296" s="5">
        <f t="shared" si="11"/>
        <v>6279.666666666667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  <c r="LZ296" s="2"/>
      <c r="MA296" s="2"/>
      <c r="MB296" s="2"/>
      <c r="MC296" s="2"/>
      <c r="MD296" s="2"/>
      <c r="ME296" s="2"/>
      <c r="MF296" s="2"/>
      <c r="MG296" s="2"/>
      <c r="MH296" s="2"/>
      <c r="MI296" s="2"/>
      <c r="MJ296" s="2"/>
      <c r="MK296" s="2"/>
      <c r="ML296" s="2"/>
      <c r="MM296" s="2"/>
      <c r="MN296" s="2"/>
      <c r="MO296" s="2"/>
      <c r="MP296" s="2"/>
      <c r="MQ296" s="2"/>
      <c r="MR296" s="2"/>
      <c r="MS296" s="2"/>
      <c r="MT296" s="2"/>
      <c r="MU296" s="2"/>
      <c r="MV296" s="2"/>
      <c r="MW296" s="2"/>
      <c r="MX296" s="2"/>
      <c r="MY296" s="2"/>
      <c r="MZ296" s="2"/>
      <c r="NA296" s="2"/>
      <c r="NB296" s="2"/>
      <c r="NC296" s="2"/>
      <c r="ND296" s="2"/>
      <c r="NE296" s="2"/>
      <c r="NF296" s="2"/>
      <c r="NG296" s="2"/>
      <c r="NH296" s="2"/>
      <c r="NI296" s="2"/>
      <c r="NJ296" s="2"/>
      <c r="NK296" s="2"/>
      <c r="NL296" s="2"/>
      <c r="NM296" s="2"/>
      <c r="NN296" s="2"/>
      <c r="NO296" s="2"/>
      <c r="NP296" s="2"/>
      <c r="NQ296" s="2"/>
      <c r="NR296" s="2"/>
      <c r="NS296" s="2"/>
      <c r="NT296" s="2"/>
      <c r="NU296" s="2"/>
      <c r="NV296" s="2"/>
      <c r="NW296" s="2"/>
      <c r="NX296" s="2"/>
      <c r="NY296" s="2"/>
      <c r="NZ296" s="2"/>
      <c r="OA296" s="2"/>
      <c r="OB296" s="2"/>
      <c r="OC296" s="2"/>
      <c r="OD296" s="2"/>
      <c r="OE296" s="2"/>
      <c r="OF296" s="2"/>
      <c r="OG296" s="2"/>
      <c r="OH296" s="2"/>
      <c r="OI296" s="2"/>
      <c r="OJ296" s="2"/>
      <c r="OK296" s="2"/>
      <c r="OL296" s="2"/>
      <c r="OM296" s="2"/>
      <c r="ON296" s="2"/>
      <c r="OO296" s="2"/>
      <c r="OP296" s="2"/>
      <c r="OQ296" s="2"/>
      <c r="OR296" s="2"/>
      <c r="OS296" s="2"/>
      <c r="OT296" s="2"/>
      <c r="OU296" s="2"/>
      <c r="OV296" s="2"/>
      <c r="OW296" s="2"/>
      <c r="OX296" s="2"/>
      <c r="OY296" s="2"/>
      <c r="OZ296" s="2"/>
      <c r="PA296" s="2"/>
      <c r="PB296" s="2"/>
      <c r="PC296" s="2"/>
      <c r="PD296" s="2"/>
      <c r="PE296" s="2"/>
      <c r="PF296" s="2"/>
      <c r="PG296" s="2"/>
      <c r="PH296" s="2"/>
      <c r="PI296" s="2"/>
      <c r="PJ296" s="2"/>
      <c r="PK296" s="2"/>
      <c r="PL296" s="2"/>
      <c r="PM296" s="2"/>
      <c r="PN296" s="2"/>
      <c r="PO296" s="2"/>
      <c r="PP296" s="2"/>
      <c r="PQ296" s="2"/>
      <c r="PR296" s="2"/>
      <c r="PS296" s="2"/>
      <c r="PT296" s="2"/>
      <c r="PU296" s="2"/>
      <c r="PV296" s="2"/>
      <c r="PW296" s="2"/>
      <c r="PX296" s="2"/>
      <c r="PY296" s="2"/>
      <c r="PZ296" s="2"/>
      <c r="QA296" s="2"/>
      <c r="QB296" s="2"/>
      <c r="QC296" s="2"/>
      <c r="QD296" s="2"/>
      <c r="QE296" s="2"/>
      <c r="QF296" s="2"/>
      <c r="QG296" s="2"/>
      <c r="QH296" s="2"/>
      <c r="QI296" s="2"/>
      <c r="QJ296" s="2"/>
      <c r="QK296" s="2"/>
      <c r="QL296" s="2"/>
      <c r="QM296" s="2"/>
      <c r="QN296" s="2"/>
      <c r="QO296" s="2"/>
      <c r="QP296" s="2"/>
      <c r="QQ296" s="2"/>
      <c r="QR296" s="2"/>
      <c r="QS296" s="2"/>
      <c r="QT296" s="2"/>
      <c r="QU296" s="2"/>
      <c r="QV296" s="2"/>
      <c r="QW296" s="2"/>
      <c r="QX296" s="2"/>
      <c r="QY296" s="2"/>
      <c r="QZ296" s="2"/>
      <c r="RA296" s="2"/>
      <c r="RB296" s="2"/>
      <c r="RC296" s="2"/>
      <c r="RD296" s="2"/>
      <c r="RE296" s="2"/>
      <c r="RF296" s="2"/>
      <c r="RG296" s="2"/>
      <c r="RH296" s="2"/>
      <c r="RI296" s="2"/>
      <c r="RJ296" s="2"/>
      <c r="RK296" s="2"/>
      <c r="RL296" s="2"/>
      <c r="RM296" s="2"/>
      <c r="RN296" s="2"/>
      <c r="RO296" s="2"/>
      <c r="RP296" s="2"/>
      <c r="RQ296" s="2"/>
      <c r="RR296" s="2"/>
      <c r="RS296" s="2"/>
      <c r="RT296" s="2"/>
      <c r="RU296" s="2"/>
      <c r="RV296" s="2"/>
      <c r="RW296" s="2"/>
      <c r="RX296" s="2"/>
      <c r="RY296" s="2"/>
      <c r="RZ296" s="2"/>
      <c r="SA296" s="2"/>
      <c r="SB296" s="2"/>
      <c r="SC296" s="2"/>
      <c r="SD296" s="2"/>
      <c r="SE296" s="2"/>
      <c r="SF296" s="2"/>
      <c r="SG296" s="2"/>
      <c r="SH296" s="2"/>
      <c r="SI296" s="2"/>
      <c r="SJ296" s="2"/>
      <c r="SK296" s="2"/>
      <c r="SL296" s="2"/>
      <c r="SM296" s="2"/>
      <c r="SN296" s="2"/>
      <c r="SO296" s="2"/>
      <c r="SP296" s="2"/>
      <c r="SQ296" s="2"/>
      <c r="SR296" s="2"/>
      <c r="SS296" s="2"/>
      <c r="ST296" s="2"/>
      <c r="SU296" s="2"/>
      <c r="SV296" s="2"/>
      <c r="SW296" s="2"/>
      <c r="SX296" s="2"/>
      <c r="SY296" s="2"/>
      <c r="SZ296" s="2"/>
      <c r="TA296" s="2"/>
      <c r="TB296" s="2"/>
      <c r="TC296" s="2"/>
      <c r="TD296" s="2"/>
      <c r="TE296" s="2"/>
      <c r="TF296" s="2"/>
      <c r="TG296" s="2"/>
      <c r="TH296" s="2"/>
      <c r="TI296" s="2"/>
      <c r="TJ296" s="2"/>
      <c r="TK296" s="2"/>
      <c r="TL296" s="2"/>
      <c r="TM296" s="2"/>
      <c r="TN296" s="2"/>
      <c r="TO296" s="2"/>
      <c r="TP296" s="2"/>
      <c r="TQ296" s="2"/>
      <c r="TR296" s="2"/>
      <c r="TS296" s="2"/>
      <c r="TT296" s="2"/>
      <c r="TU296" s="2"/>
      <c r="TV296" s="2"/>
      <c r="TW296" s="2"/>
      <c r="TX296" s="2"/>
      <c r="TY296" s="2"/>
      <c r="TZ296" s="2"/>
      <c r="UA296" s="2"/>
      <c r="UB296" s="2"/>
      <c r="UC296" s="2"/>
      <c r="UD296" s="2"/>
      <c r="UE296" s="2"/>
      <c r="UF296" s="2"/>
      <c r="UG296" s="2"/>
      <c r="UH296" s="2"/>
      <c r="UI296" s="2"/>
      <c r="UJ296" s="2"/>
      <c r="UK296" s="2"/>
      <c r="UL296" s="2"/>
      <c r="UM296" s="2"/>
      <c r="UN296" s="2"/>
      <c r="UO296" s="2"/>
      <c r="UP296" s="2"/>
      <c r="UQ296" s="2"/>
      <c r="UR296" s="2"/>
      <c r="US296" s="2"/>
      <c r="UT296" s="2"/>
      <c r="UU296" s="2"/>
      <c r="UV296" s="2"/>
      <c r="UW296" s="2"/>
      <c r="UX296" s="2"/>
      <c r="UY296" s="2"/>
      <c r="UZ296" s="2"/>
      <c r="VA296" s="2"/>
      <c r="VB296" s="2"/>
      <c r="VC296" s="2"/>
      <c r="VD296" s="2"/>
      <c r="VE296" s="2"/>
      <c r="VF296" s="2"/>
      <c r="VG296" s="2"/>
      <c r="VH296" s="2"/>
      <c r="VI296" s="2"/>
      <c r="VJ296" s="2"/>
      <c r="VK296" s="2"/>
      <c r="VL296" s="2"/>
      <c r="VM296" s="2"/>
      <c r="VN296" s="2"/>
      <c r="VO296" s="2"/>
      <c r="VP296" s="2"/>
      <c r="VQ296" s="2"/>
      <c r="VR296" s="2"/>
      <c r="VS296" s="2"/>
      <c r="VT296" s="2"/>
      <c r="VU296" s="2"/>
      <c r="VV296" s="2"/>
      <c r="VW296" s="2"/>
      <c r="VX296" s="2"/>
      <c r="VY296" s="2"/>
      <c r="VZ296" s="2"/>
      <c r="WA296" s="2"/>
      <c r="WB296" s="2"/>
      <c r="WC296" s="2"/>
      <c r="WD296" s="2"/>
      <c r="WE296" s="2"/>
      <c r="WF296" s="2"/>
      <c r="WG296" s="2"/>
      <c r="WH296" s="2"/>
      <c r="WI296" s="2"/>
      <c r="WJ296" s="2"/>
      <c r="WK296" s="2"/>
      <c r="WL296" s="2"/>
      <c r="WM296" s="2"/>
      <c r="WN296" s="2"/>
      <c r="WO296" s="2"/>
      <c r="WP296" s="2"/>
      <c r="WQ296" s="2"/>
      <c r="WR296" s="2"/>
      <c r="WS296" s="2"/>
      <c r="WT296" s="2"/>
      <c r="WU296" s="2"/>
      <c r="WV296" s="2"/>
      <c r="WW296" s="2"/>
      <c r="WX296" s="2"/>
      <c r="WY296" s="2"/>
      <c r="WZ296" s="2"/>
      <c r="XA296" s="2"/>
      <c r="XB296" s="2"/>
      <c r="XC296" s="2"/>
      <c r="XD296" s="2"/>
      <c r="XE296" s="2"/>
      <c r="XF296" s="2"/>
      <c r="XG296" s="2"/>
      <c r="XH296" s="2"/>
      <c r="XI296" s="2"/>
      <c r="XJ296" s="2"/>
      <c r="XK296" s="2"/>
      <c r="XL296" s="2"/>
      <c r="XM296" s="2"/>
      <c r="XN296" s="2"/>
      <c r="XO296" s="2"/>
      <c r="XP296" s="2"/>
      <c r="XQ296" s="2"/>
      <c r="XR296" s="2"/>
      <c r="XS296" s="2"/>
      <c r="XT296" s="2"/>
      <c r="XU296" s="2"/>
      <c r="XV296" s="2"/>
      <c r="XW296" s="2"/>
      <c r="XX296" s="2"/>
      <c r="XY296" s="2"/>
      <c r="XZ296" s="2"/>
      <c r="YA296" s="2"/>
      <c r="YB296" s="2"/>
      <c r="YC296" s="2"/>
      <c r="YD296" s="2"/>
      <c r="YE296" s="2"/>
      <c r="YF296" s="2"/>
      <c r="YG296" s="2"/>
      <c r="YH296" s="2"/>
      <c r="YI296" s="2"/>
      <c r="YJ296" s="2"/>
      <c r="YK296" s="2"/>
      <c r="YL296" s="2"/>
      <c r="YM296" s="2"/>
      <c r="YN296" s="2"/>
      <c r="YO296" s="2"/>
      <c r="YP296" s="2"/>
      <c r="YQ296" s="2"/>
      <c r="YR296" s="2"/>
      <c r="YS296" s="2"/>
      <c r="YT296" s="2"/>
      <c r="YU296" s="2"/>
      <c r="YV296" s="2"/>
      <c r="YW296" s="2"/>
      <c r="YX296" s="2"/>
      <c r="YY296" s="2"/>
      <c r="YZ296" s="2"/>
      <c r="ZA296" s="2"/>
      <c r="ZB296" s="2"/>
      <c r="ZC296" s="2"/>
      <c r="ZD296" s="2"/>
      <c r="ZE296" s="2"/>
      <c r="ZF296" s="2"/>
      <c r="ZG296" s="2"/>
      <c r="ZH296" s="2"/>
      <c r="ZI296" s="2"/>
      <c r="ZJ296" s="2"/>
      <c r="ZK296" s="2"/>
      <c r="ZL296" s="2"/>
      <c r="ZM296" s="2"/>
      <c r="ZN296" s="2"/>
      <c r="ZO296" s="2"/>
      <c r="ZP296" s="2"/>
      <c r="ZQ296" s="2"/>
      <c r="ZR296" s="2"/>
      <c r="ZS296" s="2"/>
      <c r="ZT296" s="2"/>
      <c r="ZU296" s="2"/>
      <c r="ZV296" s="2"/>
      <c r="ZW296" s="2"/>
      <c r="ZX296" s="2"/>
      <c r="ZY296" s="2"/>
      <c r="ZZ296" s="2"/>
      <c r="AAA296" s="2"/>
      <c r="AAB296" s="2"/>
      <c r="AAC296" s="2"/>
      <c r="AAD296" s="2"/>
      <c r="AAE296" s="2"/>
      <c r="AAF296" s="2"/>
      <c r="AAG296" s="2"/>
      <c r="AAH296" s="2"/>
      <c r="AAI296" s="2"/>
      <c r="AAJ296" s="2"/>
      <c r="AAK296" s="2"/>
      <c r="AAL296" s="2"/>
      <c r="AAM296" s="2"/>
      <c r="AAN296" s="2"/>
      <c r="AAO296" s="2"/>
      <c r="AAP296" s="2"/>
      <c r="AAQ296" s="2"/>
      <c r="AAR296" s="2"/>
      <c r="AAS296" s="2"/>
      <c r="AAT296" s="2"/>
      <c r="AAU296" s="2"/>
      <c r="AAV296" s="2"/>
      <c r="AAW296" s="2"/>
      <c r="AAX296" s="2"/>
      <c r="AAY296" s="2"/>
      <c r="AAZ296" s="2"/>
      <c r="ABA296" s="2"/>
      <c r="ABB296" s="2"/>
      <c r="ABC296" s="2"/>
      <c r="ABD296" s="2"/>
      <c r="ABE296" s="2"/>
      <c r="ABF296" s="2"/>
      <c r="ABG296" s="2"/>
      <c r="ABH296" s="2"/>
      <c r="ABI296" s="2"/>
      <c r="ABJ296" s="2"/>
      <c r="ABK296" s="2"/>
      <c r="ABL296" s="2"/>
      <c r="ABM296" s="2"/>
      <c r="ABN296" s="2"/>
      <c r="ABO296" s="2"/>
      <c r="ABP296" s="2"/>
      <c r="ABQ296" s="2"/>
      <c r="ABR296" s="2"/>
      <c r="ABS296" s="2"/>
      <c r="ABT296" s="2"/>
      <c r="ABU296" s="2"/>
      <c r="ABV296" s="2"/>
      <c r="ABW296" s="2"/>
      <c r="ABX296" s="2"/>
      <c r="ABY296" s="2"/>
      <c r="ABZ296" s="2"/>
      <c r="ACA296" s="2"/>
      <c r="ACB296" s="2"/>
      <c r="ACC296" s="2"/>
      <c r="ACD296" s="2"/>
      <c r="ACE296" s="2"/>
      <c r="ACF296" s="2"/>
      <c r="ACG296" s="2"/>
      <c r="ACH296" s="2"/>
      <c r="ACI296" s="2"/>
      <c r="ACJ296" s="2"/>
      <c r="ACK296" s="2"/>
      <c r="ACL296" s="2"/>
      <c r="ACM296" s="2"/>
      <c r="ACN296" s="2"/>
      <c r="ACO296" s="2"/>
      <c r="ACP296" s="2"/>
      <c r="ACQ296" s="2"/>
      <c r="ACR296" s="2"/>
      <c r="ACS296" s="2"/>
      <c r="ACT296" s="2"/>
      <c r="ACU296" s="2"/>
      <c r="ACV296" s="2"/>
      <c r="ACW296" s="2"/>
      <c r="ACX296" s="2"/>
      <c r="ACY296" s="2"/>
      <c r="ACZ296" s="2"/>
      <c r="ADA296" s="2"/>
      <c r="ADB296" s="2"/>
      <c r="ADC296" s="2"/>
      <c r="ADD296" s="2"/>
      <c r="ADE296" s="2"/>
      <c r="ADF296" s="2"/>
      <c r="ADG296" s="2"/>
      <c r="ADH296" s="2"/>
      <c r="ADI296" s="2"/>
      <c r="ADJ296" s="2"/>
      <c r="ADK296" s="2"/>
      <c r="ADL296" s="2"/>
      <c r="ADM296" s="2"/>
      <c r="ADN296" s="2"/>
      <c r="ADO296" s="2"/>
      <c r="ADP296" s="2"/>
      <c r="ADQ296" s="2"/>
      <c r="ADR296" s="2"/>
      <c r="ADS296" s="2"/>
      <c r="ADT296" s="2"/>
      <c r="ADU296" s="2"/>
      <c r="ADV296" s="2"/>
      <c r="ADW296" s="2"/>
      <c r="ADX296" s="2"/>
      <c r="ADY296" s="2"/>
      <c r="ADZ296" s="2"/>
      <c r="AEA296" s="2"/>
      <c r="AEB296" s="2"/>
      <c r="AEC296" s="2"/>
      <c r="AED296" s="2"/>
      <c r="AEE296" s="2"/>
      <c r="AEF296" s="2"/>
      <c r="AEG296" s="2"/>
      <c r="AEH296" s="2"/>
      <c r="AEI296" s="2"/>
      <c r="AEJ296" s="2"/>
      <c r="AEK296" s="2"/>
      <c r="AEL296" s="2"/>
      <c r="AEM296" s="2"/>
      <c r="AEN296" s="2"/>
      <c r="AEO296" s="2"/>
      <c r="AEP296" s="2"/>
      <c r="AEQ296" s="2"/>
      <c r="AER296" s="2"/>
      <c r="AES296" s="2"/>
      <c r="AET296" s="2"/>
      <c r="AEU296" s="2"/>
      <c r="AEV296" s="2"/>
      <c r="AEW296" s="2"/>
      <c r="AEX296" s="2"/>
      <c r="AEY296" s="2"/>
      <c r="AEZ296" s="2"/>
      <c r="AFA296" s="2"/>
      <c r="AFB296" s="2"/>
      <c r="AFC296" s="2"/>
      <c r="AFD296" s="2"/>
      <c r="AFE296" s="2"/>
      <c r="AFF296" s="2"/>
      <c r="AFG296" s="2"/>
      <c r="AFH296" s="2"/>
      <c r="AFI296" s="2"/>
      <c r="AFJ296" s="2"/>
      <c r="AFK296" s="2"/>
      <c r="AFL296" s="2"/>
      <c r="AFM296" s="2"/>
      <c r="AFN296" s="2"/>
      <c r="AFO296" s="2"/>
      <c r="AFP296" s="2"/>
      <c r="AFQ296" s="2"/>
      <c r="AFR296" s="2"/>
      <c r="AFS296" s="2"/>
      <c r="AFT296" s="2"/>
      <c r="AFU296" s="2"/>
      <c r="AFV296" s="2"/>
      <c r="AFW296" s="2"/>
      <c r="AFX296" s="2"/>
      <c r="AFY296" s="2"/>
      <c r="AFZ296" s="2"/>
      <c r="AGA296" s="2"/>
      <c r="AGB296" s="2"/>
      <c r="AGC296" s="2"/>
      <c r="AGD296" s="2"/>
      <c r="AGE296" s="2"/>
      <c r="AGF296" s="2"/>
      <c r="AGG296" s="2"/>
      <c r="AGH296" s="2"/>
      <c r="AGI296" s="2"/>
      <c r="AGJ296" s="2"/>
      <c r="AGK296" s="2"/>
      <c r="AGL296" s="2"/>
      <c r="AGM296" s="2"/>
      <c r="AGN296" s="2"/>
      <c r="AGO296" s="2"/>
      <c r="AGP296" s="2"/>
      <c r="AGQ296" s="2"/>
      <c r="AGR296" s="2"/>
      <c r="AGS296" s="2"/>
      <c r="AGT296" s="2"/>
      <c r="AGU296" s="2"/>
      <c r="AGV296" s="2"/>
      <c r="AGW296" s="2"/>
      <c r="AGX296" s="2"/>
      <c r="AGY296" s="2"/>
      <c r="AGZ296" s="2"/>
      <c r="AHA296" s="2"/>
      <c r="AHB296" s="2"/>
      <c r="AHC296" s="2"/>
      <c r="AHD296" s="2"/>
      <c r="AHE296" s="2"/>
      <c r="AHF296" s="2"/>
      <c r="AHG296" s="2"/>
      <c r="AHH296" s="2"/>
      <c r="AHI296" s="2"/>
      <c r="AHJ296" s="2"/>
      <c r="AHK296" s="2"/>
      <c r="AHL296" s="2"/>
      <c r="AHM296" s="2"/>
      <c r="AHN296" s="2"/>
      <c r="AHO296" s="2"/>
      <c r="AHP296" s="2"/>
      <c r="AHQ296" s="2"/>
      <c r="AHR296" s="2"/>
      <c r="AHS296" s="2"/>
      <c r="AHT296" s="2"/>
      <c r="AHU296" s="2"/>
      <c r="AHV296" s="2"/>
      <c r="AHW296" s="2"/>
      <c r="AHX296" s="2"/>
      <c r="AHY296" s="2"/>
      <c r="AHZ296" s="2"/>
      <c r="AIA296" s="2"/>
      <c r="AIB296" s="2"/>
      <c r="AIC296" s="2"/>
      <c r="AID296" s="2"/>
      <c r="AIE296" s="2"/>
      <c r="AIF296" s="2"/>
      <c r="AIG296" s="2"/>
      <c r="AIH296" s="2"/>
      <c r="AII296" s="2"/>
      <c r="AIJ296" s="2"/>
      <c r="AIK296" s="2"/>
      <c r="AIL296" s="2"/>
      <c r="AIM296" s="2"/>
      <c r="AIN296" s="2"/>
      <c r="AIO296" s="2"/>
      <c r="AIP296" s="2"/>
      <c r="AIQ296" s="2"/>
      <c r="AIR296" s="2"/>
      <c r="AIS296" s="2"/>
      <c r="AIT296" s="2"/>
      <c r="AIU296" s="2"/>
      <c r="AIV296" s="2"/>
      <c r="AIW296" s="2"/>
      <c r="AIX296" s="2"/>
      <c r="AIY296" s="2"/>
      <c r="AIZ296" s="2"/>
      <c r="AJA296" s="2"/>
      <c r="AJB296" s="2"/>
      <c r="AJC296" s="2"/>
      <c r="AJD296" s="2"/>
      <c r="AJE296" s="2"/>
      <c r="AJF296" s="2"/>
      <c r="AJG296" s="2"/>
      <c r="AJH296" s="2"/>
      <c r="AJI296" s="2"/>
      <c r="AJJ296" s="2"/>
      <c r="AJK296" s="2"/>
      <c r="AJL296" s="2"/>
      <c r="AJM296" s="2"/>
      <c r="AJN296" s="2"/>
      <c r="AJO296" s="2"/>
      <c r="AJP296" s="2"/>
      <c r="AJQ296" s="2"/>
      <c r="AJR296" s="2"/>
      <c r="AJS296" s="2"/>
      <c r="AJT296" s="2"/>
      <c r="AJU296" s="2"/>
      <c r="AJV296" s="2"/>
      <c r="AJW296" s="2"/>
      <c r="AJX296" s="2"/>
      <c r="AJY296" s="2"/>
      <c r="AJZ296" s="2"/>
      <c r="AKA296" s="2"/>
      <c r="AKB296" s="2"/>
      <c r="AKC296" s="2"/>
      <c r="AKD296" s="2"/>
      <c r="AKE296" s="2"/>
      <c r="AKF296" s="2"/>
      <c r="AKG296" s="2"/>
      <c r="AKH296" s="2"/>
      <c r="AKI296" s="2"/>
      <c r="AKJ296" s="2"/>
      <c r="AKK296" s="2"/>
      <c r="AKL296" s="2"/>
      <c r="AKM296" s="2"/>
      <c r="AKN296" s="2"/>
      <c r="AKO296" s="2"/>
      <c r="AKP296" s="2"/>
      <c r="AKQ296" s="2"/>
      <c r="AKR296" s="2"/>
      <c r="AKS296" s="2"/>
      <c r="AKT296" s="2"/>
      <c r="AKU296" s="2"/>
      <c r="AKV296" s="2"/>
      <c r="AKW296" s="2"/>
      <c r="AKX296" s="2"/>
      <c r="AKY296" s="2"/>
      <c r="AKZ296" s="2"/>
      <c r="ALA296" s="2"/>
      <c r="ALB296" s="2"/>
      <c r="ALC296" s="2"/>
      <c r="ALD296" s="2"/>
      <c r="ALE296" s="2"/>
      <c r="ALF296" s="2"/>
      <c r="ALG296" s="2"/>
      <c r="ALH296" s="2"/>
      <c r="ALI296" s="2"/>
      <c r="ALJ296" s="2"/>
      <c r="ALK296" s="2"/>
      <c r="ALL296" s="2"/>
      <c r="ALM296" s="2"/>
      <c r="ALN296" s="2"/>
      <c r="ALO296" s="2"/>
      <c r="ALP296" s="2"/>
      <c r="ALQ296" s="2"/>
      <c r="ALR296"/>
      <c r="ALS296"/>
      <c r="ALT296"/>
      <c r="ALU296"/>
      <c r="ALV296"/>
      <c r="ALW296"/>
      <c r="ALX296"/>
      <c r="ALY296"/>
      <c r="ALZ296"/>
    </row>
    <row r="297" spans="1:1014" s="6" customFormat="1">
      <c r="A297" s="33">
        <v>294</v>
      </c>
      <c r="B297" s="19" t="s">
        <v>185</v>
      </c>
      <c r="C297" s="20" t="s">
        <v>187</v>
      </c>
      <c r="D297" s="2">
        <v>2</v>
      </c>
      <c r="E297" s="2"/>
      <c r="F297" s="2"/>
      <c r="G297" s="2">
        <v>1</v>
      </c>
      <c r="H297" s="2"/>
      <c r="I297" s="2">
        <f t="shared" si="8"/>
        <v>3</v>
      </c>
      <c r="J297" s="2"/>
      <c r="K297" s="4">
        <v>18601</v>
      </c>
      <c r="L297" s="5">
        <f t="shared" si="11"/>
        <v>6200.333333333333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  <c r="LZ297" s="2"/>
      <c r="MA297" s="2"/>
      <c r="MB297" s="2"/>
      <c r="MC297" s="2"/>
      <c r="MD297" s="2"/>
      <c r="ME297" s="2"/>
      <c r="MF297" s="2"/>
      <c r="MG297" s="2"/>
      <c r="MH297" s="2"/>
      <c r="MI297" s="2"/>
      <c r="MJ297" s="2"/>
      <c r="MK297" s="2"/>
      <c r="ML297" s="2"/>
      <c r="MM297" s="2"/>
      <c r="MN297" s="2"/>
      <c r="MO297" s="2"/>
      <c r="MP297" s="2"/>
      <c r="MQ297" s="2"/>
      <c r="MR297" s="2"/>
      <c r="MS297" s="2"/>
      <c r="MT297" s="2"/>
      <c r="MU297" s="2"/>
      <c r="MV297" s="2"/>
      <c r="MW297" s="2"/>
      <c r="MX297" s="2"/>
      <c r="MY297" s="2"/>
      <c r="MZ297" s="2"/>
      <c r="NA297" s="2"/>
      <c r="NB297" s="2"/>
      <c r="NC297" s="2"/>
      <c r="ND297" s="2"/>
      <c r="NE297" s="2"/>
      <c r="NF297" s="2"/>
      <c r="NG297" s="2"/>
      <c r="NH297" s="2"/>
      <c r="NI297" s="2"/>
      <c r="NJ297" s="2"/>
      <c r="NK297" s="2"/>
      <c r="NL297" s="2"/>
      <c r="NM297" s="2"/>
      <c r="NN297" s="2"/>
      <c r="NO297" s="2"/>
      <c r="NP297" s="2"/>
      <c r="NQ297" s="2"/>
      <c r="NR297" s="2"/>
      <c r="NS297" s="2"/>
      <c r="NT297" s="2"/>
      <c r="NU297" s="2"/>
      <c r="NV297" s="2"/>
      <c r="NW297" s="2"/>
      <c r="NX297" s="2"/>
      <c r="NY297" s="2"/>
      <c r="NZ297" s="2"/>
      <c r="OA297" s="2"/>
      <c r="OB297" s="2"/>
      <c r="OC297" s="2"/>
      <c r="OD297" s="2"/>
      <c r="OE297" s="2"/>
      <c r="OF297" s="2"/>
      <c r="OG297" s="2"/>
      <c r="OH297" s="2"/>
      <c r="OI297" s="2"/>
      <c r="OJ297" s="2"/>
      <c r="OK297" s="2"/>
      <c r="OL297" s="2"/>
      <c r="OM297" s="2"/>
      <c r="ON297" s="2"/>
      <c r="OO297" s="2"/>
      <c r="OP297" s="2"/>
      <c r="OQ297" s="2"/>
      <c r="OR297" s="2"/>
      <c r="OS297" s="2"/>
      <c r="OT297" s="2"/>
      <c r="OU297" s="2"/>
      <c r="OV297" s="2"/>
      <c r="OW297" s="2"/>
      <c r="OX297" s="2"/>
      <c r="OY297" s="2"/>
      <c r="OZ297" s="2"/>
      <c r="PA297" s="2"/>
      <c r="PB297" s="2"/>
      <c r="PC297" s="2"/>
      <c r="PD297" s="2"/>
      <c r="PE297" s="2"/>
      <c r="PF297" s="2"/>
      <c r="PG297" s="2"/>
      <c r="PH297" s="2"/>
      <c r="PI297" s="2"/>
      <c r="PJ297" s="2"/>
      <c r="PK297" s="2"/>
      <c r="PL297" s="2"/>
      <c r="PM297" s="2"/>
      <c r="PN297" s="2"/>
      <c r="PO297" s="2"/>
      <c r="PP297" s="2"/>
      <c r="PQ297" s="2"/>
      <c r="PR297" s="2"/>
      <c r="PS297" s="2"/>
      <c r="PT297" s="2"/>
      <c r="PU297" s="2"/>
      <c r="PV297" s="2"/>
      <c r="PW297" s="2"/>
      <c r="PX297" s="2"/>
      <c r="PY297" s="2"/>
      <c r="PZ297" s="2"/>
      <c r="QA297" s="2"/>
      <c r="QB297" s="2"/>
      <c r="QC297" s="2"/>
      <c r="QD297" s="2"/>
      <c r="QE297" s="2"/>
      <c r="QF297" s="2"/>
      <c r="QG297" s="2"/>
      <c r="QH297" s="2"/>
      <c r="QI297" s="2"/>
      <c r="QJ297" s="2"/>
      <c r="QK297" s="2"/>
      <c r="QL297" s="2"/>
      <c r="QM297" s="2"/>
      <c r="QN297" s="2"/>
      <c r="QO297" s="2"/>
      <c r="QP297" s="2"/>
      <c r="QQ297" s="2"/>
      <c r="QR297" s="2"/>
      <c r="QS297" s="2"/>
      <c r="QT297" s="2"/>
      <c r="QU297" s="2"/>
      <c r="QV297" s="2"/>
      <c r="QW297" s="2"/>
      <c r="QX297" s="2"/>
      <c r="QY297" s="2"/>
      <c r="QZ297" s="2"/>
      <c r="RA297" s="2"/>
      <c r="RB297" s="2"/>
      <c r="RC297" s="2"/>
      <c r="RD297" s="2"/>
      <c r="RE297" s="2"/>
      <c r="RF297" s="2"/>
      <c r="RG297" s="2"/>
      <c r="RH297" s="2"/>
      <c r="RI297" s="2"/>
      <c r="RJ297" s="2"/>
      <c r="RK297" s="2"/>
      <c r="RL297" s="2"/>
      <c r="RM297" s="2"/>
      <c r="RN297" s="2"/>
      <c r="RO297" s="2"/>
      <c r="RP297" s="2"/>
      <c r="RQ297" s="2"/>
      <c r="RR297" s="2"/>
      <c r="RS297" s="2"/>
      <c r="RT297" s="2"/>
      <c r="RU297" s="2"/>
      <c r="RV297" s="2"/>
      <c r="RW297" s="2"/>
      <c r="RX297" s="2"/>
      <c r="RY297" s="2"/>
      <c r="RZ297" s="2"/>
      <c r="SA297" s="2"/>
      <c r="SB297" s="2"/>
      <c r="SC297" s="2"/>
      <c r="SD297" s="2"/>
      <c r="SE297" s="2"/>
      <c r="SF297" s="2"/>
      <c r="SG297" s="2"/>
      <c r="SH297" s="2"/>
      <c r="SI297" s="2"/>
      <c r="SJ297" s="2"/>
      <c r="SK297" s="2"/>
      <c r="SL297" s="2"/>
      <c r="SM297" s="2"/>
      <c r="SN297" s="2"/>
      <c r="SO297" s="2"/>
      <c r="SP297" s="2"/>
      <c r="SQ297" s="2"/>
      <c r="SR297" s="2"/>
      <c r="SS297" s="2"/>
      <c r="ST297" s="2"/>
      <c r="SU297" s="2"/>
      <c r="SV297" s="2"/>
      <c r="SW297" s="2"/>
      <c r="SX297" s="2"/>
      <c r="SY297" s="2"/>
      <c r="SZ297" s="2"/>
      <c r="TA297" s="2"/>
      <c r="TB297" s="2"/>
      <c r="TC297" s="2"/>
      <c r="TD297" s="2"/>
      <c r="TE297" s="2"/>
      <c r="TF297" s="2"/>
      <c r="TG297" s="2"/>
      <c r="TH297" s="2"/>
      <c r="TI297" s="2"/>
      <c r="TJ297" s="2"/>
      <c r="TK297" s="2"/>
      <c r="TL297" s="2"/>
      <c r="TM297" s="2"/>
      <c r="TN297" s="2"/>
      <c r="TO297" s="2"/>
      <c r="TP297" s="2"/>
      <c r="TQ297" s="2"/>
      <c r="TR297" s="2"/>
      <c r="TS297" s="2"/>
      <c r="TT297" s="2"/>
      <c r="TU297" s="2"/>
      <c r="TV297" s="2"/>
      <c r="TW297" s="2"/>
      <c r="TX297" s="2"/>
      <c r="TY297" s="2"/>
      <c r="TZ297" s="2"/>
      <c r="UA297" s="2"/>
      <c r="UB297" s="2"/>
      <c r="UC297" s="2"/>
      <c r="UD297" s="2"/>
      <c r="UE297" s="2"/>
      <c r="UF297" s="2"/>
      <c r="UG297" s="2"/>
      <c r="UH297" s="2"/>
      <c r="UI297" s="2"/>
      <c r="UJ297" s="2"/>
      <c r="UK297" s="2"/>
      <c r="UL297" s="2"/>
      <c r="UM297" s="2"/>
      <c r="UN297" s="2"/>
      <c r="UO297" s="2"/>
      <c r="UP297" s="2"/>
      <c r="UQ297" s="2"/>
      <c r="UR297" s="2"/>
      <c r="US297" s="2"/>
      <c r="UT297" s="2"/>
      <c r="UU297" s="2"/>
      <c r="UV297" s="2"/>
      <c r="UW297" s="2"/>
      <c r="UX297" s="2"/>
      <c r="UY297" s="2"/>
      <c r="UZ297" s="2"/>
      <c r="VA297" s="2"/>
      <c r="VB297" s="2"/>
      <c r="VC297" s="2"/>
      <c r="VD297" s="2"/>
      <c r="VE297" s="2"/>
      <c r="VF297" s="2"/>
      <c r="VG297" s="2"/>
      <c r="VH297" s="2"/>
      <c r="VI297" s="2"/>
      <c r="VJ297" s="2"/>
      <c r="VK297" s="2"/>
      <c r="VL297" s="2"/>
      <c r="VM297" s="2"/>
      <c r="VN297" s="2"/>
      <c r="VO297" s="2"/>
      <c r="VP297" s="2"/>
      <c r="VQ297" s="2"/>
      <c r="VR297" s="2"/>
      <c r="VS297" s="2"/>
      <c r="VT297" s="2"/>
      <c r="VU297" s="2"/>
      <c r="VV297" s="2"/>
      <c r="VW297" s="2"/>
      <c r="VX297" s="2"/>
      <c r="VY297" s="2"/>
      <c r="VZ297" s="2"/>
      <c r="WA297" s="2"/>
      <c r="WB297" s="2"/>
      <c r="WC297" s="2"/>
      <c r="WD297" s="2"/>
      <c r="WE297" s="2"/>
      <c r="WF297" s="2"/>
      <c r="WG297" s="2"/>
      <c r="WH297" s="2"/>
      <c r="WI297" s="2"/>
      <c r="WJ297" s="2"/>
      <c r="WK297" s="2"/>
      <c r="WL297" s="2"/>
      <c r="WM297" s="2"/>
      <c r="WN297" s="2"/>
      <c r="WO297" s="2"/>
      <c r="WP297" s="2"/>
      <c r="WQ297" s="2"/>
      <c r="WR297" s="2"/>
      <c r="WS297" s="2"/>
      <c r="WT297" s="2"/>
      <c r="WU297" s="2"/>
      <c r="WV297" s="2"/>
      <c r="WW297" s="2"/>
      <c r="WX297" s="2"/>
      <c r="WY297" s="2"/>
      <c r="WZ297" s="2"/>
      <c r="XA297" s="2"/>
      <c r="XB297" s="2"/>
      <c r="XC297" s="2"/>
      <c r="XD297" s="2"/>
      <c r="XE297" s="2"/>
      <c r="XF297" s="2"/>
      <c r="XG297" s="2"/>
      <c r="XH297" s="2"/>
      <c r="XI297" s="2"/>
      <c r="XJ297" s="2"/>
      <c r="XK297" s="2"/>
      <c r="XL297" s="2"/>
      <c r="XM297" s="2"/>
      <c r="XN297" s="2"/>
      <c r="XO297" s="2"/>
      <c r="XP297" s="2"/>
      <c r="XQ297" s="2"/>
      <c r="XR297" s="2"/>
      <c r="XS297" s="2"/>
      <c r="XT297" s="2"/>
      <c r="XU297" s="2"/>
      <c r="XV297" s="2"/>
      <c r="XW297" s="2"/>
      <c r="XX297" s="2"/>
      <c r="XY297" s="2"/>
      <c r="XZ297" s="2"/>
      <c r="YA297" s="2"/>
      <c r="YB297" s="2"/>
      <c r="YC297" s="2"/>
      <c r="YD297" s="2"/>
      <c r="YE297" s="2"/>
      <c r="YF297" s="2"/>
      <c r="YG297" s="2"/>
      <c r="YH297" s="2"/>
      <c r="YI297" s="2"/>
      <c r="YJ297" s="2"/>
      <c r="YK297" s="2"/>
      <c r="YL297" s="2"/>
      <c r="YM297" s="2"/>
      <c r="YN297" s="2"/>
      <c r="YO297" s="2"/>
      <c r="YP297" s="2"/>
      <c r="YQ297" s="2"/>
      <c r="YR297" s="2"/>
      <c r="YS297" s="2"/>
      <c r="YT297" s="2"/>
      <c r="YU297" s="2"/>
      <c r="YV297" s="2"/>
      <c r="YW297" s="2"/>
      <c r="YX297" s="2"/>
      <c r="YY297" s="2"/>
      <c r="YZ297" s="2"/>
      <c r="ZA297" s="2"/>
      <c r="ZB297" s="2"/>
      <c r="ZC297" s="2"/>
      <c r="ZD297" s="2"/>
      <c r="ZE297" s="2"/>
      <c r="ZF297" s="2"/>
      <c r="ZG297" s="2"/>
      <c r="ZH297" s="2"/>
      <c r="ZI297" s="2"/>
      <c r="ZJ297" s="2"/>
      <c r="ZK297" s="2"/>
      <c r="ZL297" s="2"/>
      <c r="ZM297" s="2"/>
      <c r="ZN297" s="2"/>
      <c r="ZO297" s="2"/>
      <c r="ZP297" s="2"/>
      <c r="ZQ297" s="2"/>
      <c r="ZR297" s="2"/>
      <c r="ZS297" s="2"/>
      <c r="ZT297" s="2"/>
      <c r="ZU297" s="2"/>
      <c r="ZV297" s="2"/>
      <c r="ZW297" s="2"/>
      <c r="ZX297" s="2"/>
      <c r="ZY297" s="2"/>
      <c r="ZZ297" s="2"/>
      <c r="AAA297" s="2"/>
      <c r="AAB297" s="2"/>
      <c r="AAC297" s="2"/>
      <c r="AAD297" s="2"/>
      <c r="AAE297" s="2"/>
      <c r="AAF297" s="2"/>
      <c r="AAG297" s="2"/>
      <c r="AAH297" s="2"/>
      <c r="AAI297" s="2"/>
      <c r="AAJ297" s="2"/>
      <c r="AAK297" s="2"/>
      <c r="AAL297" s="2"/>
      <c r="AAM297" s="2"/>
      <c r="AAN297" s="2"/>
      <c r="AAO297" s="2"/>
      <c r="AAP297" s="2"/>
      <c r="AAQ297" s="2"/>
      <c r="AAR297" s="2"/>
      <c r="AAS297" s="2"/>
      <c r="AAT297" s="2"/>
      <c r="AAU297" s="2"/>
      <c r="AAV297" s="2"/>
      <c r="AAW297" s="2"/>
      <c r="AAX297" s="2"/>
      <c r="AAY297" s="2"/>
      <c r="AAZ297" s="2"/>
      <c r="ABA297" s="2"/>
      <c r="ABB297" s="2"/>
      <c r="ABC297" s="2"/>
      <c r="ABD297" s="2"/>
      <c r="ABE297" s="2"/>
      <c r="ABF297" s="2"/>
      <c r="ABG297" s="2"/>
      <c r="ABH297" s="2"/>
      <c r="ABI297" s="2"/>
      <c r="ABJ297" s="2"/>
      <c r="ABK297" s="2"/>
      <c r="ABL297" s="2"/>
      <c r="ABM297" s="2"/>
      <c r="ABN297" s="2"/>
      <c r="ABO297" s="2"/>
      <c r="ABP297" s="2"/>
      <c r="ABQ297" s="2"/>
      <c r="ABR297" s="2"/>
      <c r="ABS297" s="2"/>
      <c r="ABT297" s="2"/>
      <c r="ABU297" s="2"/>
      <c r="ABV297" s="2"/>
      <c r="ABW297" s="2"/>
      <c r="ABX297" s="2"/>
      <c r="ABY297" s="2"/>
      <c r="ABZ297" s="2"/>
      <c r="ACA297" s="2"/>
      <c r="ACB297" s="2"/>
      <c r="ACC297" s="2"/>
      <c r="ACD297" s="2"/>
      <c r="ACE297" s="2"/>
      <c r="ACF297" s="2"/>
      <c r="ACG297" s="2"/>
      <c r="ACH297" s="2"/>
      <c r="ACI297" s="2"/>
      <c r="ACJ297" s="2"/>
      <c r="ACK297" s="2"/>
      <c r="ACL297" s="2"/>
      <c r="ACM297" s="2"/>
      <c r="ACN297" s="2"/>
      <c r="ACO297" s="2"/>
      <c r="ACP297" s="2"/>
      <c r="ACQ297" s="2"/>
      <c r="ACR297" s="2"/>
      <c r="ACS297" s="2"/>
      <c r="ACT297" s="2"/>
      <c r="ACU297" s="2"/>
      <c r="ACV297" s="2"/>
      <c r="ACW297" s="2"/>
      <c r="ACX297" s="2"/>
      <c r="ACY297" s="2"/>
      <c r="ACZ297" s="2"/>
      <c r="ADA297" s="2"/>
      <c r="ADB297" s="2"/>
      <c r="ADC297" s="2"/>
      <c r="ADD297" s="2"/>
      <c r="ADE297" s="2"/>
      <c r="ADF297" s="2"/>
      <c r="ADG297" s="2"/>
      <c r="ADH297" s="2"/>
      <c r="ADI297" s="2"/>
      <c r="ADJ297" s="2"/>
      <c r="ADK297" s="2"/>
      <c r="ADL297" s="2"/>
      <c r="ADM297" s="2"/>
      <c r="ADN297" s="2"/>
      <c r="ADO297" s="2"/>
      <c r="ADP297" s="2"/>
      <c r="ADQ297" s="2"/>
      <c r="ADR297" s="2"/>
      <c r="ADS297" s="2"/>
      <c r="ADT297" s="2"/>
      <c r="ADU297" s="2"/>
      <c r="ADV297" s="2"/>
      <c r="ADW297" s="2"/>
      <c r="ADX297" s="2"/>
      <c r="ADY297" s="2"/>
      <c r="ADZ297" s="2"/>
      <c r="AEA297" s="2"/>
      <c r="AEB297" s="2"/>
      <c r="AEC297" s="2"/>
      <c r="AED297" s="2"/>
      <c r="AEE297" s="2"/>
      <c r="AEF297" s="2"/>
      <c r="AEG297" s="2"/>
      <c r="AEH297" s="2"/>
      <c r="AEI297" s="2"/>
      <c r="AEJ297" s="2"/>
      <c r="AEK297" s="2"/>
      <c r="AEL297" s="2"/>
      <c r="AEM297" s="2"/>
      <c r="AEN297" s="2"/>
      <c r="AEO297" s="2"/>
      <c r="AEP297" s="2"/>
      <c r="AEQ297" s="2"/>
      <c r="AER297" s="2"/>
      <c r="AES297" s="2"/>
      <c r="AET297" s="2"/>
      <c r="AEU297" s="2"/>
      <c r="AEV297" s="2"/>
      <c r="AEW297" s="2"/>
      <c r="AEX297" s="2"/>
      <c r="AEY297" s="2"/>
      <c r="AEZ297" s="2"/>
      <c r="AFA297" s="2"/>
      <c r="AFB297" s="2"/>
      <c r="AFC297" s="2"/>
      <c r="AFD297" s="2"/>
      <c r="AFE297" s="2"/>
      <c r="AFF297" s="2"/>
      <c r="AFG297" s="2"/>
      <c r="AFH297" s="2"/>
      <c r="AFI297" s="2"/>
      <c r="AFJ297" s="2"/>
      <c r="AFK297" s="2"/>
      <c r="AFL297" s="2"/>
      <c r="AFM297" s="2"/>
      <c r="AFN297" s="2"/>
      <c r="AFO297" s="2"/>
      <c r="AFP297" s="2"/>
      <c r="AFQ297" s="2"/>
      <c r="AFR297" s="2"/>
      <c r="AFS297" s="2"/>
      <c r="AFT297" s="2"/>
      <c r="AFU297" s="2"/>
      <c r="AFV297" s="2"/>
      <c r="AFW297" s="2"/>
      <c r="AFX297" s="2"/>
      <c r="AFY297" s="2"/>
      <c r="AFZ297" s="2"/>
      <c r="AGA297" s="2"/>
      <c r="AGB297" s="2"/>
      <c r="AGC297" s="2"/>
      <c r="AGD297" s="2"/>
      <c r="AGE297" s="2"/>
      <c r="AGF297" s="2"/>
      <c r="AGG297" s="2"/>
      <c r="AGH297" s="2"/>
      <c r="AGI297" s="2"/>
      <c r="AGJ297" s="2"/>
      <c r="AGK297" s="2"/>
      <c r="AGL297" s="2"/>
      <c r="AGM297" s="2"/>
      <c r="AGN297" s="2"/>
      <c r="AGO297" s="2"/>
      <c r="AGP297" s="2"/>
      <c r="AGQ297" s="2"/>
      <c r="AGR297" s="2"/>
      <c r="AGS297" s="2"/>
      <c r="AGT297" s="2"/>
      <c r="AGU297" s="2"/>
      <c r="AGV297" s="2"/>
      <c r="AGW297" s="2"/>
      <c r="AGX297" s="2"/>
      <c r="AGY297" s="2"/>
      <c r="AGZ297" s="2"/>
      <c r="AHA297" s="2"/>
      <c r="AHB297" s="2"/>
      <c r="AHC297" s="2"/>
      <c r="AHD297" s="2"/>
      <c r="AHE297" s="2"/>
      <c r="AHF297" s="2"/>
      <c r="AHG297" s="2"/>
      <c r="AHH297" s="2"/>
      <c r="AHI297" s="2"/>
      <c r="AHJ297" s="2"/>
      <c r="AHK297" s="2"/>
      <c r="AHL297" s="2"/>
      <c r="AHM297" s="2"/>
      <c r="AHN297" s="2"/>
      <c r="AHO297" s="2"/>
      <c r="AHP297" s="2"/>
      <c r="AHQ297" s="2"/>
      <c r="AHR297" s="2"/>
      <c r="AHS297" s="2"/>
      <c r="AHT297" s="2"/>
      <c r="AHU297" s="2"/>
      <c r="AHV297" s="2"/>
      <c r="AHW297" s="2"/>
      <c r="AHX297" s="2"/>
      <c r="AHY297" s="2"/>
      <c r="AHZ297" s="2"/>
      <c r="AIA297" s="2"/>
      <c r="AIB297" s="2"/>
      <c r="AIC297" s="2"/>
      <c r="AID297" s="2"/>
      <c r="AIE297" s="2"/>
      <c r="AIF297" s="2"/>
      <c r="AIG297" s="2"/>
      <c r="AIH297" s="2"/>
      <c r="AII297" s="2"/>
      <c r="AIJ297" s="2"/>
      <c r="AIK297" s="2"/>
      <c r="AIL297" s="2"/>
      <c r="AIM297" s="2"/>
      <c r="AIN297" s="2"/>
      <c r="AIO297" s="2"/>
      <c r="AIP297" s="2"/>
      <c r="AIQ297" s="2"/>
      <c r="AIR297" s="2"/>
      <c r="AIS297" s="2"/>
      <c r="AIT297" s="2"/>
      <c r="AIU297" s="2"/>
      <c r="AIV297" s="2"/>
      <c r="AIW297" s="2"/>
      <c r="AIX297" s="2"/>
      <c r="AIY297" s="2"/>
      <c r="AIZ297" s="2"/>
      <c r="AJA297" s="2"/>
      <c r="AJB297" s="2"/>
      <c r="AJC297" s="2"/>
      <c r="AJD297" s="2"/>
      <c r="AJE297" s="2"/>
      <c r="AJF297" s="2"/>
      <c r="AJG297" s="2"/>
      <c r="AJH297" s="2"/>
      <c r="AJI297" s="2"/>
      <c r="AJJ297" s="2"/>
      <c r="AJK297" s="2"/>
      <c r="AJL297" s="2"/>
      <c r="AJM297" s="2"/>
      <c r="AJN297" s="2"/>
      <c r="AJO297" s="2"/>
      <c r="AJP297" s="2"/>
      <c r="AJQ297" s="2"/>
      <c r="AJR297" s="2"/>
      <c r="AJS297" s="2"/>
      <c r="AJT297" s="2"/>
      <c r="AJU297" s="2"/>
      <c r="AJV297" s="2"/>
      <c r="AJW297" s="2"/>
      <c r="AJX297" s="2"/>
      <c r="AJY297" s="2"/>
      <c r="AJZ297" s="2"/>
      <c r="AKA297" s="2"/>
      <c r="AKB297" s="2"/>
      <c r="AKC297" s="2"/>
      <c r="AKD297" s="2"/>
      <c r="AKE297" s="2"/>
      <c r="AKF297" s="2"/>
      <c r="AKG297" s="2"/>
      <c r="AKH297" s="2"/>
      <c r="AKI297" s="2"/>
      <c r="AKJ297" s="2"/>
      <c r="AKK297" s="2"/>
      <c r="AKL297" s="2"/>
      <c r="AKM297" s="2"/>
      <c r="AKN297" s="2"/>
      <c r="AKO297" s="2"/>
      <c r="AKP297" s="2"/>
      <c r="AKQ297" s="2"/>
      <c r="AKR297" s="2"/>
      <c r="AKS297" s="2"/>
      <c r="AKT297" s="2"/>
      <c r="AKU297" s="2"/>
      <c r="AKV297" s="2"/>
      <c r="AKW297" s="2"/>
      <c r="AKX297" s="2"/>
      <c r="AKY297" s="2"/>
      <c r="AKZ297" s="2"/>
      <c r="ALA297" s="2"/>
      <c r="ALB297" s="2"/>
      <c r="ALC297" s="2"/>
      <c r="ALD297" s="2"/>
      <c r="ALE297" s="2"/>
      <c r="ALF297" s="2"/>
      <c r="ALG297" s="2"/>
      <c r="ALH297" s="2"/>
      <c r="ALI297" s="2"/>
      <c r="ALJ297" s="2"/>
      <c r="ALK297" s="2"/>
      <c r="ALL297" s="2"/>
      <c r="ALM297" s="2"/>
      <c r="ALN297" s="2"/>
      <c r="ALO297" s="2"/>
      <c r="ALP297" s="2"/>
      <c r="ALQ297" s="2"/>
      <c r="ALR297"/>
      <c r="ALS297"/>
      <c r="ALT297"/>
      <c r="ALU297"/>
      <c r="ALV297"/>
      <c r="ALW297"/>
      <c r="ALX297"/>
      <c r="ALY297"/>
      <c r="ALZ297"/>
    </row>
    <row r="298" spans="1:1014" s="6" customFormat="1">
      <c r="A298" s="33">
        <v>295</v>
      </c>
      <c r="B298" s="19" t="s">
        <v>143</v>
      </c>
      <c r="C298" s="20" t="s">
        <v>168</v>
      </c>
      <c r="D298" s="2">
        <v>1</v>
      </c>
      <c r="E298" s="2"/>
      <c r="F298" s="2">
        <v>2</v>
      </c>
      <c r="G298" s="2"/>
      <c r="H298" s="2"/>
      <c r="I298" s="2">
        <f t="shared" si="8"/>
        <v>3</v>
      </c>
      <c r="J298" s="2"/>
      <c r="K298" s="4">
        <v>14762</v>
      </c>
      <c r="L298" s="5">
        <f t="shared" si="11"/>
        <v>4920.666666666667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  <c r="LZ298" s="2"/>
      <c r="MA298" s="2"/>
      <c r="MB298" s="2"/>
      <c r="MC298" s="2"/>
      <c r="MD298" s="2"/>
      <c r="ME298" s="2"/>
      <c r="MF298" s="2"/>
      <c r="MG298" s="2"/>
      <c r="MH298" s="2"/>
      <c r="MI298" s="2"/>
      <c r="MJ298" s="2"/>
      <c r="MK298" s="2"/>
      <c r="ML298" s="2"/>
      <c r="MM298" s="2"/>
      <c r="MN298" s="2"/>
      <c r="MO298" s="2"/>
      <c r="MP298" s="2"/>
      <c r="MQ298" s="2"/>
      <c r="MR298" s="2"/>
      <c r="MS298" s="2"/>
      <c r="MT298" s="2"/>
      <c r="MU298" s="2"/>
      <c r="MV298" s="2"/>
      <c r="MW298" s="2"/>
      <c r="MX298" s="2"/>
      <c r="MY298" s="2"/>
      <c r="MZ298" s="2"/>
      <c r="NA298" s="2"/>
      <c r="NB298" s="2"/>
      <c r="NC298" s="2"/>
      <c r="ND298" s="2"/>
      <c r="NE298" s="2"/>
      <c r="NF298" s="2"/>
      <c r="NG298" s="2"/>
      <c r="NH298" s="2"/>
      <c r="NI298" s="2"/>
      <c r="NJ298" s="2"/>
      <c r="NK298" s="2"/>
      <c r="NL298" s="2"/>
      <c r="NM298" s="2"/>
      <c r="NN298" s="2"/>
      <c r="NO298" s="2"/>
      <c r="NP298" s="2"/>
      <c r="NQ298" s="2"/>
      <c r="NR298" s="2"/>
      <c r="NS298" s="2"/>
      <c r="NT298" s="2"/>
      <c r="NU298" s="2"/>
      <c r="NV298" s="2"/>
      <c r="NW298" s="2"/>
      <c r="NX298" s="2"/>
      <c r="NY298" s="2"/>
      <c r="NZ298" s="2"/>
      <c r="OA298" s="2"/>
      <c r="OB298" s="2"/>
      <c r="OC298" s="2"/>
      <c r="OD298" s="2"/>
      <c r="OE298" s="2"/>
      <c r="OF298" s="2"/>
      <c r="OG298" s="2"/>
      <c r="OH298" s="2"/>
      <c r="OI298" s="2"/>
      <c r="OJ298" s="2"/>
      <c r="OK298" s="2"/>
      <c r="OL298" s="2"/>
      <c r="OM298" s="2"/>
      <c r="ON298" s="2"/>
      <c r="OO298" s="2"/>
      <c r="OP298" s="2"/>
      <c r="OQ298" s="2"/>
      <c r="OR298" s="2"/>
      <c r="OS298" s="2"/>
      <c r="OT298" s="2"/>
      <c r="OU298" s="2"/>
      <c r="OV298" s="2"/>
      <c r="OW298" s="2"/>
      <c r="OX298" s="2"/>
      <c r="OY298" s="2"/>
      <c r="OZ298" s="2"/>
      <c r="PA298" s="2"/>
      <c r="PB298" s="2"/>
      <c r="PC298" s="2"/>
      <c r="PD298" s="2"/>
      <c r="PE298" s="2"/>
      <c r="PF298" s="2"/>
      <c r="PG298" s="2"/>
      <c r="PH298" s="2"/>
      <c r="PI298" s="2"/>
      <c r="PJ298" s="2"/>
      <c r="PK298" s="2"/>
      <c r="PL298" s="2"/>
      <c r="PM298" s="2"/>
      <c r="PN298" s="2"/>
      <c r="PO298" s="2"/>
      <c r="PP298" s="2"/>
      <c r="PQ298" s="2"/>
      <c r="PR298" s="2"/>
      <c r="PS298" s="2"/>
      <c r="PT298" s="2"/>
      <c r="PU298" s="2"/>
      <c r="PV298" s="2"/>
      <c r="PW298" s="2"/>
      <c r="PX298" s="2"/>
      <c r="PY298" s="2"/>
      <c r="PZ298" s="2"/>
      <c r="QA298" s="2"/>
      <c r="QB298" s="2"/>
      <c r="QC298" s="2"/>
      <c r="QD298" s="2"/>
      <c r="QE298" s="2"/>
      <c r="QF298" s="2"/>
      <c r="QG298" s="2"/>
      <c r="QH298" s="2"/>
      <c r="QI298" s="2"/>
      <c r="QJ298" s="2"/>
      <c r="QK298" s="2"/>
      <c r="QL298" s="2"/>
      <c r="QM298" s="2"/>
      <c r="QN298" s="2"/>
      <c r="QO298" s="2"/>
      <c r="QP298" s="2"/>
      <c r="QQ298" s="2"/>
      <c r="QR298" s="2"/>
      <c r="QS298" s="2"/>
      <c r="QT298" s="2"/>
      <c r="QU298" s="2"/>
      <c r="QV298" s="2"/>
      <c r="QW298" s="2"/>
      <c r="QX298" s="2"/>
      <c r="QY298" s="2"/>
      <c r="QZ298" s="2"/>
      <c r="RA298" s="2"/>
      <c r="RB298" s="2"/>
      <c r="RC298" s="2"/>
      <c r="RD298" s="2"/>
      <c r="RE298" s="2"/>
      <c r="RF298" s="2"/>
      <c r="RG298" s="2"/>
      <c r="RH298" s="2"/>
      <c r="RI298" s="2"/>
      <c r="RJ298" s="2"/>
      <c r="RK298" s="2"/>
      <c r="RL298" s="2"/>
      <c r="RM298" s="2"/>
      <c r="RN298" s="2"/>
      <c r="RO298" s="2"/>
      <c r="RP298" s="2"/>
      <c r="RQ298" s="2"/>
      <c r="RR298" s="2"/>
      <c r="RS298" s="2"/>
      <c r="RT298" s="2"/>
      <c r="RU298" s="2"/>
      <c r="RV298" s="2"/>
      <c r="RW298" s="2"/>
      <c r="RX298" s="2"/>
      <c r="RY298" s="2"/>
      <c r="RZ298" s="2"/>
      <c r="SA298" s="2"/>
      <c r="SB298" s="2"/>
      <c r="SC298" s="2"/>
      <c r="SD298" s="2"/>
      <c r="SE298" s="2"/>
      <c r="SF298" s="2"/>
      <c r="SG298" s="2"/>
      <c r="SH298" s="2"/>
      <c r="SI298" s="2"/>
      <c r="SJ298" s="2"/>
      <c r="SK298" s="2"/>
      <c r="SL298" s="2"/>
      <c r="SM298" s="2"/>
      <c r="SN298" s="2"/>
      <c r="SO298" s="2"/>
      <c r="SP298" s="2"/>
      <c r="SQ298" s="2"/>
      <c r="SR298" s="2"/>
      <c r="SS298" s="2"/>
      <c r="ST298" s="2"/>
      <c r="SU298" s="2"/>
      <c r="SV298" s="2"/>
      <c r="SW298" s="2"/>
      <c r="SX298" s="2"/>
      <c r="SY298" s="2"/>
      <c r="SZ298" s="2"/>
      <c r="TA298" s="2"/>
      <c r="TB298" s="2"/>
      <c r="TC298" s="2"/>
      <c r="TD298" s="2"/>
      <c r="TE298" s="2"/>
      <c r="TF298" s="2"/>
      <c r="TG298" s="2"/>
      <c r="TH298" s="2"/>
      <c r="TI298" s="2"/>
      <c r="TJ298" s="2"/>
      <c r="TK298" s="2"/>
      <c r="TL298" s="2"/>
      <c r="TM298" s="2"/>
      <c r="TN298" s="2"/>
      <c r="TO298" s="2"/>
      <c r="TP298" s="2"/>
      <c r="TQ298" s="2"/>
      <c r="TR298" s="2"/>
      <c r="TS298" s="2"/>
      <c r="TT298" s="2"/>
      <c r="TU298" s="2"/>
      <c r="TV298" s="2"/>
      <c r="TW298" s="2"/>
      <c r="TX298" s="2"/>
      <c r="TY298" s="2"/>
      <c r="TZ298" s="2"/>
      <c r="UA298" s="2"/>
      <c r="UB298" s="2"/>
      <c r="UC298" s="2"/>
      <c r="UD298" s="2"/>
      <c r="UE298" s="2"/>
      <c r="UF298" s="2"/>
      <c r="UG298" s="2"/>
      <c r="UH298" s="2"/>
      <c r="UI298" s="2"/>
      <c r="UJ298" s="2"/>
      <c r="UK298" s="2"/>
      <c r="UL298" s="2"/>
      <c r="UM298" s="2"/>
      <c r="UN298" s="2"/>
      <c r="UO298" s="2"/>
      <c r="UP298" s="2"/>
      <c r="UQ298" s="2"/>
      <c r="UR298" s="2"/>
      <c r="US298" s="2"/>
      <c r="UT298" s="2"/>
      <c r="UU298" s="2"/>
      <c r="UV298" s="2"/>
      <c r="UW298" s="2"/>
      <c r="UX298" s="2"/>
      <c r="UY298" s="2"/>
      <c r="UZ298" s="2"/>
      <c r="VA298" s="2"/>
      <c r="VB298" s="2"/>
      <c r="VC298" s="2"/>
      <c r="VD298" s="2"/>
      <c r="VE298" s="2"/>
      <c r="VF298" s="2"/>
      <c r="VG298" s="2"/>
      <c r="VH298" s="2"/>
      <c r="VI298" s="2"/>
      <c r="VJ298" s="2"/>
      <c r="VK298" s="2"/>
      <c r="VL298" s="2"/>
      <c r="VM298" s="2"/>
      <c r="VN298" s="2"/>
      <c r="VO298" s="2"/>
      <c r="VP298" s="2"/>
      <c r="VQ298" s="2"/>
      <c r="VR298" s="2"/>
      <c r="VS298" s="2"/>
      <c r="VT298" s="2"/>
      <c r="VU298" s="2"/>
      <c r="VV298" s="2"/>
      <c r="VW298" s="2"/>
      <c r="VX298" s="2"/>
      <c r="VY298" s="2"/>
      <c r="VZ298" s="2"/>
      <c r="WA298" s="2"/>
      <c r="WB298" s="2"/>
      <c r="WC298" s="2"/>
      <c r="WD298" s="2"/>
      <c r="WE298" s="2"/>
      <c r="WF298" s="2"/>
      <c r="WG298" s="2"/>
      <c r="WH298" s="2"/>
      <c r="WI298" s="2"/>
      <c r="WJ298" s="2"/>
      <c r="WK298" s="2"/>
      <c r="WL298" s="2"/>
      <c r="WM298" s="2"/>
      <c r="WN298" s="2"/>
      <c r="WO298" s="2"/>
      <c r="WP298" s="2"/>
      <c r="WQ298" s="2"/>
      <c r="WR298" s="2"/>
      <c r="WS298" s="2"/>
      <c r="WT298" s="2"/>
      <c r="WU298" s="2"/>
      <c r="WV298" s="2"/>
      <c r="WW298" s="2"/>
      <c r="WX298" s="2"/>
      <c r="WY298" s="2"/>
      <c r="WZ298" s="2"/>
      <c r="XA298" s="2"/>
      <c r="XB298" s="2"/>
      <c r="XC298" s="2"/>
      <c r="XD298" s="2"/>
      <c r="XE298" s="2"/>
      <c r="XF298" s="2"/>
      <c r="XG298" s="2"/>
      <c r="XH298" s="2"/>
      <c r="XI298" s="2"/>
      <c r="XJ298" s="2"/>
      <c r="XK298" s="2"/>
      <c r="XL298" s="2"/>
      <c r="XM298" s="2"/>
      <c r="XN298" s="2"/>
      <c r="XO298" s="2"/>
      <c r="XP298" s="2"/>
      <c r="XQ298" s="2"/>
      <c r="XR298" s="2"/>
      <c r="XS298" s="2"/>
      <c r="XT298" s="2"/>
      <c r="XU298" s="2"/>
      <c r="XV298" s="2"/>
      <c r="XW298" s="2"/>
      <c r="XX298" s="2"/>
      <c r="XY298" s="2"/>
      <c r="XZ298" s="2"/>
      <c r="YA298" s="2"/>
      <c r="YB298" s="2"/>
      <c r="YC298" s="2"/>
      <c r="YD298" s="2"/>
      <c r="YE298" s="2"/>
      <c r="YF298" s="2"/>
      <c r="YG298" s="2"/>
      <c r="YH298" s="2"/>
      <c r="YI298" s="2"/>
      <c r="YJ298" s="2"/>
      <c r="YK298" s="2"/>
      <c r="YL298" s="2"/>
      <c r="YM298" s="2"/>
      <c r="YN298" s="2"/>
      <c r="YO298" s="2"/>
      <c r="YP298" s="2"/>
      <c r="YQ298" s="2"/>
      <c r="YR298" s="2"/>
      <c r="YS298" s="2"/>
      <c r="YT298" s="2"/>
      <c r="YU298" s="2"/>
      <c r="YV298" s="2"/>
      <c r="YW298" s="2"/>
      <c r="YX298" s="2"/>
      <c r="YY298" s="2"/>
      <c r="YZ298" s="2"/>
      <c r="ZA298" s="2"/>
      <c r="ZB298" s="2"/>
      <c r="ZC298" s="2"/>
      <c r="ZD298" s="2"/>
      <c r="ZE298" s="2"/>
      <c r="ZF298" s="2"/>
      <c r="ZG298" s="2"/>
      <c r="ZH298" s="2"/>
      <c r="ZI298" s="2"/>
      <c r="ZJ298" s="2"/>
      <c r="ZK298" s="2"/>
      <c r="ZL298" s="2"/>
      <c r="ZM298" s="2"/>
      <c r="ZN298" s="2"/>
      <c r="ZO298" s="2"/>
      <c r="ZP298" s="2"/>
      <c r="ZQ298" s="2"/>
      <c r="ZR298" s="2"/>
      <c r="ZS298" s="2"/>
      <c r="ZT298" s="2"/>
      <c r="ZU298" s="2"/>
      <c r="ZV298" s="2"/>
      <c r="ZW298" s="2"/>
      <c r="ZX298" s="2"/>
      <c r="ZY298" s="2"/>
      <c r="ZZ298" s="2"/>
      <c r="AAA298" s="2"/>
      <c r="AAB298" s="2"/>
      <c r="AAC298" s="2"/>
      <c r="AAD298" s="2"/>
      <c r="AAE298" s="2"/>
      <c r="AAF298" s="2"/>
      <c r="AAG298" s="2"/>
      <c r="AAH298" s="2"/>
      <c r="AAI298" s="2"/>
      <c r="AAJ298" s="2"/>
      <c r="AAK298" s="2"/>
      <c r="AAL298" s="2"/>
      <c r="AAM298" s="2"/>
      <c r="AAN298" s="2"/>
      <c r="AAO298" s="2"/>
      <c r="AAP298" s="2"/>
      <c r="AAQ298" s="2"/>
      <c r="AAR298" s="2"/>
      <c r="AAS298" s="2"/>
      <c r="AAT298" s="2"/>
      <c r="AAU298" s="2"/>
      <c r="AAV298" s="2"/>
      <c r="AAW298" s="2"/>
      <c r="AAX298" s="2"/>
      <c r="AAY298" s="2"/>
      <c r="AAZ298" s="2"/>
      <c r="ABA298" s="2"/>
      <c r="ABB298" s="2"/>
      <c r="ABC298" s="2"/>
      <c r="ABD298" s="2"/>
      <c r="ABE298" s="2"/>
      <c r="ABF298" s="2"/>
      <c r="ABG298" s="2"/>
      <c r="ABH298" s="2"/>
      <c r="ABI298" s="2"/>
      <c r="ABJ298" s="2"/>
      <c r="ABK298" s="2"/>
      <c r="ABL298" s="2"/>
      <c r="ABM298" s="2"/>
      <c r="ABN298" s="2"/>
      <c r="ABO298" s="2"/>
      <c r="ABP298" s="2"/>
      <c r="ABQ298" s="2"/>
      <c r="ABR298" s="2"/>
      <c r="ABS298" s="2"/>
      <c r="ABT298" s="2"/>
      <c r="ABU298" s="2"/>
      <c r="ABV298" s="2"/>
      <c r="ABW298" s="2"/>
      <c r="ABX298" s="2"/>
      <c r="ABY298" s="2"/>
      <c r="ABZ298" s="2"/>
      <c r="ACA298" s="2"/>
      <c r="ACB298" s="2"/>
      <c r="ACC298" s="2"/>
      <c r="ACD298" s="2"/>
      <c r="ACE298" s="2"/>
      <c r="ACF298" s="2"/>
      <c r="ACG298" s="2"/>
      <c r="ACH298" s="2"/>
      <c r="ACI298" s="2"/>
      <c r="ACJ298" s="2"/>
      <c r="ACK298" s="2"/>
      <c r="ACL298" s="2"/>
      <c r="ACM298" s="2"/>
      <c r="ACN298" s="2"/>
      <c r="ACO298" s="2"/>
      <c r="ACP298" s="2"/>
      <c r="ACQ298" s="2"/>
      <c r="ACR298" s="2"/>
      <c r="ACS298" s="2"/>
      <c r="ACT298" s="2"/>
      <c r="ACU298" s="2"/>
      <c r="ACV298" s="2"/>
      <c r="ACW298" s="2"/>
      <c r="ACX298" s="2"/>
      <c r="ACY298" s="2"/>
      <c r="ACZ298" s="2"/>
      <c r="ADA298" s="2"/>
      <c r="ADB298" s="2"/>
      <c r="ADC298" s="2"/>
      <c r="ADD298" s="2"/>
      <c r="ADE298" s="2"/>
      <c r="ADF298" s="2"/>
      <c r="ADG298" s="2"/>
      <c r="ADH298" s="2"/>
      <c r="ADI298" s="2"/>
      <c r="ADJ298" s="2"/>
      <c r="ADK298" s="2"/>
      <c r="ADL298" s="2"/>
      <c r="ADM298" s="2"/>
      <c r="ADN298" s="2"/>
      <c r="ADO298" s="2"/>
      <c r="ADP298" s="2"/>
      <c r="ADQ298" s="2"/>
      <c r="ADR298" s="2"/>
      <c r="ADS298" s="2"/>
      <c r="ADT298" s="2"/>
      <c r="ADU298" s="2"/>
      <c r="ADV298" s="2"/>
      <c r="ADW298" s="2"/>
      <c r="ADX298" s="2"/>
      <c r="ADY298" s="2"/>
      <c r="ADZ298" s="2"/>
      <c r="AEA298" s="2"/>
      <c r="AEB298" s="2"/>
      <c r="AEC298" s="2"/>
      <c r="AED298" s="2"/>
      <c r="AEE298" s="2"/>
      <c r="AEF298" s="2"/>
      <c r="AEG298" s="2"/>
      <c r="AEH298" s="2"/>
      <c r="AEI298" s="2"/>
      <c r="AEJ298" s="2"/>
      <c r="AEK298" s="2"/>
      <c r="AEL298" s="2"/>
      <c r="AEM298" s="2"/>
      <c r="AEN298" s="2"/>
      <c r="AEO298" s="2"/>
      <c r="AEP298" s="2"/>
      <c r="AEQ298" s="2"/>
      <c r="AER298" s="2"/>
      <c r="AES298" s="2"/>
      <c r="AET298" s="2"/>
      <c r="AEU298" s="2"/>
      <c r="AEV298" s="2"/>
      <c r="AEW298" s="2"/>
      <c r="AEX298" s="2"/>
      <c r="AEY298" s="2"/>
      <c r="AEZ298" s="2"/>
      <c r="AFA298" s="2"/>
      <c r="AFB298" s="2"/>
      <c r="AFC298" s="2"/>
      <c r="AFD298" s="2"/>
      <c r="AFE298" s="2"/>
      <c r="AFF298" s="2"/>
      <c r="AFG298" s="2"/>
      <c r="AFH298" s="2"/>
      <c r="AFI298" s="2"/>
      <c r="AFJ298" s="2"/>
      <c r="AFK298" s="2"/>
      <c r="AFL298" s="2"/>
      <c r="AFM298" s="2"/>
      <c r="AFN298" s="2"/>
      <c r="AFO298" s="2"/>
      <c r="AFP298" s="2"/>
      <c r="AFQ298" s="2"/>
      <c r="AFR298" s="2"/>
      <c r="AFS298" s="2"/>
      <c r="AFT298" s="2"/>
      <c r="AFU298" s="2"/>
      <c r="AFV298" s="2"/>
      <c r="AFW298" s="2"/>
      <c r="AFX298" s="2"/>
      <c r="AFY298" s="2"/>
      <c r="AFZ298" s="2"/>
      <c r="AGA298" s="2"/>
      <c r="AGB298" s="2"/>
      <c r="AGC298" s="2"/>
      <c r="AGD298" s="2"/>
      <c r="AGE298" s="2"/>
      <c r="AGF298" s="2"/>
      <c r="AGG298" s="2"/>
      <c r="AGH298" s="2"/>
      <c r="AGI298" s="2"/>
      <c r="AGJ298" s="2"/>
      <c r="AGK298" s="2"/>
      <c r="AGL298" s="2"/>
      <c r="AGM298" s="2"/>
      <c r="AGN298" s="2"/>
      <c r="AGO298" s="2"/>
      <c r="AGP298" s="2"/>
      <c r="AGQ298" s="2"/>
      <c r="AGR298" s="2"/>
      <c r="AGS298" s="2"/>
      <c r="AGT298" s="2"/>
      <c r="AGU298" s="2"/>
      <c r="AGV298" s="2"/>
      <c r="AGW298" s="2"/>
      <c r="AGX298" s="2"/>
      <c r="AGY298" s="2"/>
      <c r="AGZ298" s="2"/>
      <c r="AHA298" s="2"/>
      <c r="AHB298" s="2"/>
      <c r="AHC298" s="2"/>
      <c r="AHD298" s="2"/>
      <c r="AHE298" s="2"/>
      <c r="AHF298" s="2"/>
      <c r="AHG298" s="2"/>
      <c r="AHH298" s="2"/>
      <c r="AHI298" s="2"/>
      <c r="AHJ298" s="2"/>
      <c r="AHK298" s="2"/>
      <c r="AHL298" s="2"/>
      <c r="AHM298" s="2"/>
      <c r="AHN298" s="2"/>
      <c r="AHO298" s="2"/>
      <c r="AHP298" s="2"/>
      <c r="AHQ298" s="2"/>
      <c r="AHR298" s="2"/>
      <c r="AHS298" s="2"/>
      <c r="AHT298" s="2"/>
      <c r="AHU298" s="2"/>
      <c r="AHV298" s="2"/>
      <c r="AHW298" s="2"/>
      <c r="AHX298" s="2"/>
      <c r="AHY298" s="2"/>
      <c r="AHZ298" s="2"/>
      <c r="AIA298" s="2"/>
      <c r="AIB298" s="2"/>
      <c r="AIC298" s="2"/>
      <c r="AID298" s="2"/>
      <c r="AIE298" s="2"/>
      <c r="AIF298" s="2"/>
      <c r="AIG298" s="2"/>
      <c r="AIH298" s="2"/>
      <c r="AII298" s="2"/>
      <c r="AIJ298" s="2"/>
      <c r="AIK298" s="2"/>
      <c r="AIL298" s="2"/>
      <c r="AIM298" s="2"/>
      <c r="AIN298" s="2"/>
      <c r="AIO298" s="2"/>
      <c r="AIP298" s="2"/>
      <c r="AIQ298" s="2"/>
      <c r="AIR298" s="2"/>
      <c r="AIS298" s="2"/>
      <c r="AIT298" s="2"/>
      <c r="AIU298" s="2"/>
      <c r="AIV298" s="2"/>
      <c r="AIW298" s="2"/>
      <c r="AIX298" s="2"/>
      <c r="AIY298" s="2"/>
      <c r="AIZ298" s="2"/>
      <c r="AJA298" s="2"/>
      <c r="AJB298" s="2"/>
      <c r="AJC298" s="2"/>
      <c r="AJD298" s="2"/>
      <c r="AJE298" s="2"/>
      <c r="AJF298" s="2"/>
      <c r="AJG298" s="2"/>
      <c r="AJH298" s="2"/>
      <c r="AJI298" s="2"/>
      <c r="AJJ298" s="2"/>
      <c r="AJK298" s="2"/>
      <c r="AJL298" s="2"/>
      <c r="AJM298" s="2"/>
      <c r="AJN298" s="2"/>
      <c r="AJO298" s="2"/>
      <c r="AJP298" s="2"/>
      <c r="AJQ298" s="2"/>
      <c r="AJR298" s="2"/>
      <c r="AJS298" s="2"/>
      <c r="AJT298" s="2"/>
      <c r="AJU298" s="2"/>
      <c r="AJV298" s="2"/>
      <c r="AJW298" s="2"/>
      <c r="AJX298" s="2"/>
      <c r="AJY298" s="2"/>
      <c r="AJZ298" s="2"/>
      <c r="AKA298" s="2"/>
      <c r="AKB298" s="2"/>
      <c r="AKC298" s="2"/>
      <c r="AKD298" s="2"/>
      <c r="AKE298" s="2"/>
      <c r="AKF298" s="2"/>
      <c r="AKG298" s="2"/>
      <c r="AKH298" s="2"/>
      <c r="AKI298" s="2"/>
      <c r="AKJ298" s="2"/>
      <c r="AKK298" s="2"/>
      <c r="AKL298" s="2"/>
      <c r="AKM298" s="2"/>
      <c r="AKN298" s="2"/>
      <c r="AKO298" s="2"/>
      <c r="AKP298" s="2"/>
      <c r="AKQ298" s="2"/>
      <c r="AKR298" s="2"/>
      <c r="AKS298" s="2"/>
      <c r="AKT298" s="2"/>
      <c r="AKU298" s="2"/>
      <c r="AKV298" s="2"/>
      <c r="AKW298" s="2"/>
      <c r="AKX298" s="2"/>
      <c r="AKY298" s="2"/>
      <c r="AKZ298" s="2"/>
      <c r="ALA298" s="2"/>
      <c r="ALB298" s="2"/>
      <c r="ALC298" s="2"/>
      <c r="ALD298" s="2"/>
      <c r="ALE298" s="2"/>
      <c r="ALF298" s="2"/>
      <c r="ALG298" s="2"/>
      <c r="ALH298" s="2"/>
      <c r="ALI298" s="2"/>
      <c r="ALJ298" s="2"/>
      <c r="ALK298" s="2"/>
      <c r="ALL298" s="2"/>
      <c r="ALM298" s="2"/>
      <c r="ALN298" s="2"/>
      <c r="ALO298" s="2"/>
      <c r="ALP298" s="2"/>
      <c r="ALQ298" s="2"/>
      <c r="ALR298"/>
      <c r="ALS298"/>
      <c r="ALT298"/>
      <c r="ALU298"/>
      <c r="ALV298"/>
      <c r="ALW298"/>
      <c r="ALX298"/>
      <c r="ALY298"/>
      <c r="ALZ298"/>
    </row>
    <row r="299" spans="1:1014" s="6" customFormat="1">
      <c r="A299" s="33">
        <v>296</v>
      </c>
      <c r="B299" s="19" t="s">
        <v>170</v>
      </c>
      <c r="C299" s="20" t="s">
        <v>172</v>
      </c>
      <c r="D299" s="2">
        <v>1</v>
      </c>
      <c r="E299" s="2">
        <v>1</v>
      </c>
      <c r="F299" s="2"/>
      <c r="G299" s="2">
        <v>1</v>
      </c>
      <c r="H299" s="2"/>
      <c r="I299" s="2">
        <f t="shared" si="8"/>
        <v>3</v>
      </c>
      <c r="J299" s="2"/>
      <c r="K299" s="4">
        <v>14240</v>
      </c>
      <c r="L299" s="5">
        <f t="shared" si="11"/>
        <v>4746.666666666667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  <c r="LM299" s="2"/>
      <c r="LN299" s="2"/>
      <c r="LO299" s="2"/>
      <c r="LP299" s="2"/>
      <c r="LQ299" s="2"/>
      <c r="LR299" s="2"/>
      <c r="LS299" s="2"/>
      <c r="LT299" s="2"/>
      <c r="LU299" s="2"/>
      <c r="LV299" s="2"/>
      <c r="LW299" s="2"/>
      <c r="LX299" s="2"/>
      <c r="LY299" s="2"/>
      <c r="LZ299" s="2"/>
      <c r="MA299" s="2"/>
      <c r="MB299" s="2"/>
      <c r="MC299" s="2"/>
      <c r="MD299" s="2"/>
      <c r="ME299" s="2"/>
      <c r="MF299" s="2"/>
      <c r="MG299" s="2"/>
      <c r="MH299" s="2"/>
      <c r="MI299" s="2"/>
      <c r="MJ299" s="2"/>
      <c r="MK299" s="2"/>
      <c r="ML299" s="2"/>
      <c r="MM299" s="2"/>
      <c r="MN299" s="2"/>
      <c r="MO299" s="2"/>
      <c r="MP299" s="2"/>
      <c r="MQ299" s="2"/>
      <c r="MR299" s="2"/>
      <c r="MS299" s="2"/>
      <c r="MT299" s="2"/>
      <c r="MU299" s="2"/>
      <c r="MV299" s="2"/>
      <c r="MW299" s="2"/>
      <c r="MX299" s="2"/>
      <c r="MY299" s="2"/>
      <c r="MZ299" s="2"/>
      <c r="NA299" s="2"/>
      <c r="NB299" s="2"/>
      <c r="NC299" s="2"/>
      <c r="ND299" s="2"/>
      <c r="NE299" s="2"/>
      <c r="NF299" s="2"/>
      <c r="NG299" s="2"/>
      <c r="NH299" s="2"/>
      <c r="NI299" s="2"/>
      <c r="NJ299" s="2"/>
      <c r="NK299" s="2"/>
      <c r="NL299" s="2"/>
      <c r="NM299" s="2"/>
      <c r="NN299" s="2"/>
      <c r="NO299" s="2"/>
      <c r="NP299" s="2"/>
      <c r="NQ299" s="2"/>
      <c r="NR299" s="2"/>
      <c r="NS299" s="2"/>
      <c r="NT299" s="2"/>
      <c r="NU299" s="2"/>
      <c r="NV299" s="2"/>
      <c r="NW299" s="2"/>
      <c r="NX299" s="2"/>
      <c r="NY299" s="2"/>
      <c r="NZ299" s="2"/>
      <c r="OA299" s="2"/>
      <c r="OB299" s="2"/>
      <c r="OC299" s="2"/>
      <c r="OD299" s="2"/>
      <c r="OE299" s="2"/>
      <c r="OF299" s="2"/>
      <c r="OG299" s="2"/>
      <c r="OH299" s="2"/>
      <c r="OI299" s="2"/>
      <c r="OJ299" s="2"/>
      <c r="OK299" s="2"/>
      <c r="OL299" s="2"/>
      <c r="OM299" s="2"/>
      <c r="ON299" s="2"/>
      <c r="OO299" s="2"/>
      <c r="OP299" s="2"/>
      <c r="OQ299" s="2"/>
      <c r="OR299" s="2"/>
      <c r="OS299" s="2"/>
      <c r="OT299" s="2"/>
      <c r="OU299" s="2"/>
      <c r="OV299" s="2"/>
      <c r="OW299" s="2"/>
      <c r="OX299" s="2"/>
      <c r="OY299" s="2"/>
      <c r="OZ299" s="2"/>
      <c r="PA299" s="2"/>
      <c r="PB299" s="2"/>
      <c r="PC299" s="2"/>
      <c r="PD299" s="2"/>
      <c r="PE299" s="2"/>
      <c r="PF299" s="2"/>
      <c r="PG299" s="2"/>
      <c r="PH299" s="2"/>
      <c r="PI299" s="2"/>
      <c r="PJ299" s="2"/>
      <c r="PK299" s="2"/>
      <c r="PL299" s="2"/>
      <c r="PM299" s="2"/>
      <c r="PN299" s="2"/>
      <c r="PO299" s="2"/>
      <c r="PP299" s="2"/>
      <c r="PQ299" s="2"/>
      <c r="PR299" s="2"/>
      <c r="PS299" s="2"/>
      <c r="PT299" s="2"/>
      <c r="PU299" s="2"/>
      <c r="PV299" s="2"/>
      <c r="PW299" s="2"/>
      <c r="PX299" s="2"/>
      <c r="PY299" s="2"/>
      <c r="PZ299" s="2"/>
      <c r="QA299" s="2"/>
      <c r="QB299" s="2"/>
      <c r="QC299" s="2"/>
      <c r="QD299" s="2"/>
      <c r="QE299" s="2"/>
      <c r="QF299" s="2"/>
      <c r="QG299" s="2"/>
      <c r="QH299" s="2"/>
      <c r="QI299" s="2"/>
      <c r="QJ299" s="2"/>
      <c r="QK299" s="2"/>
      <c r="QL299" s="2"/>
      <c r="QM299" s="2"/>
      <c r="QN299" s="2"/>
      <c r="QO299" s="2"/>
      <c r="QP299" s="2"/>
      <c r="QQ299" s="2"/>
      <c r="QR299" s="2"/>
      <c r="QS299" s="2"/>
      <c r="QT299" s="2"/>
      <c r="QU299" s="2"/>
      <c r="QV299" s="2"/>
      <c r="QW299" s="2"/>
      <c r="QX299" s="2"/>
      <c r="QY299" s="2"/>
      <c r="QZ299" s="2"/>
      <c r="RA299" s="2"/>
      <c r="RB299" s="2"/>
      <c r="RC299" s="2"/>
      <c r="RD299" s="2"/>
      <c r="RE299" s="2"/>
      <c r="RF299" s="2"/>
      <c r="RG299" s="2"/>
      <c r="RH299" s="2"/>
      <c r="RI299" s="2"/>
      <c r="RJ299" s="2"/>
      <c r="RK299" s="2"/>
      <c r="RL299" s="2"/>
      <c r="RM299" s="2"/>
      <c r="RN299" s="2"/>
      <c r="RO299" s="2"/>
      <c r="RP299" s="2"/>
      <c r="RQ299" s="2"/>
      <c r="RR299" s="2"/>
      <c r="RS299" s="2"/>
      <c r="RT299" s="2"/>
      <c r="RU299" s="2"/>
      <c r="RV299" s="2"/>
      <c r="RW299" s="2"/>
      <c r="RX299" s="2"/>
      <c r="RY299" s="2"/>
      <c r="RZ299" s="2"/>
      <c r="SA299" s="2"/>
      <c r="SB299" s="2"/>
      <c r="SC299" s="2"/>
      <c r="SD299" s="2"/>
      <c r="SE299" s="2"/>
      <c r="SF299" s="2"/>
      <c r="SG299" s="2"/>
      <c r="SH299" s="2"/>
      <c r="SI299" s="2"/>
      <c r="SJ299" s="2"/>
      <c r="SK299" s="2"/>
      <c r="SL299" s="2"/>
      <c r="SM299" s="2"/>
      <c r="SN299" s="2"/>
      <c r="SO299" s="2"/>
      <c r="SP299" s="2"/>
      <c r="SQ299" s="2"/>
      <c r="SR299" s="2"/>
      <c r="SS299" s="2"/>
      <c r="ST299" s="2"/>
      <c r="SU299" s="2"/>
      <c r="SV299" s="2"/>
      <c r="SW299" s="2"/>
      <c r="SX299" s="2"/>
      <c r="SY299" s="2"/>
      <c r="SZ299" s="2"/>
      <c r="TA299" s="2"/>
      <c r="TB299" s="2"/>
      <c r="TC299" s="2"/>
      <c r="TD299" s="2"/>
      <c r="TE299" s="2"/>
      <c r="TF299" s="2"/>
      <c r="TG299" s="2"/>
      <c r="TH299" s="2"/>
      <c r="TI299" s="2"/>
      <c r="TJ299" s="2"/>
      <c r="TK299" s="2"/>
      <c r="TL299" s="2"/>
      <c r="TM299" s="2"/>
      <c r="TN299" s="2"/>
      <c r="TO299" s="2"/>
      <c r="TP299" s="2"/>
      <c r="TQ299" s="2"/>
      <c r="TR299" s="2"/>
      <c r="TS299" s="2"/>
      <c r="TT299" s="2"/>
      <c r="TU299" s="2"/>
      <c r="TV299" s="2"/>
      <c r="TW299" s="2"/>
      <c r="TX299" s="2"/>
      <c r="TY299" s="2"/>
      <c r="TZ299" s="2"/>
      <c r="UA299" s="2"/>
      <c r="UB299" s="2"/>
      <c r="UC299" s="2"/>
      <c r="UD299" s="2"/>
      <c r="UE299" s="2"/>
      <c r="UF299" s="2"/>
      <c r="UG299" s="2"/>
      <c r="UH299" s="2"/>
      <c r="UI299" s="2"/>
      <c r="UJ299" s="2"/>
      <c r="UK299" s="2"/>
      <c r="UL299" s="2"/>
      <c r="UM299" s="2"/>
      <c r="UN299" s="2"/>
      <c r="UO299" s="2"/>
      <c r="UP299" s="2"/>
      <c r="UQ299" s="2"/>
      <c r="UR299" s="2"/>
      <c r="US299" s="2"/>
      <c r="UT299" s="2"/>
      <c r="UU299" s="2"/>
      <c r="UV299" s="2"/>
      <c r="UW299" s="2"/>
      <c r="UX299" s="2"/>
      <c r="UY299" s="2"/>
      <c r="UZ299" s="2"/>
      <c r="VA299" s="2"/>
      <c r="VB299" s="2"/>
      <c r="VC299" s="2"/>
      <c r="VD299" s="2"/>
      <c r="VE299" s="2"/>
      <c r="VF299" s="2"/>
      <c r="VG299" s="2"/>
      <c r="VH299" s="2"/>
      <c r="VI299" s="2"/>
      <c r="VJ299" s="2"/>
      <c r="VK299" s="2"/>
      <c r="VL299" s="2"/>
      <c r="VM299" s="2"/>
      <c r="VN299" s="2"/>
      <c r="VO299" s="2"/>
      <c r="VP299" s="2"/>
      <c r="VQ299" s="2"/>
      <c r="VR299" s="2"/>
      <c r="VS299" s="2"/>
      <c r="VT299" s="2"/>
      <c r="VU299" s="2"/>
      <c r="VV299" s="2"/>
      <c r="VW299" s="2"/>
      <c r="VX299" s="2"/>
      <c r="VY299" s="2"/>
      <c r="VZ299" s="2"/>
      <c r="WA299" s="2"/>
      <c r="WB299" s="2"/>
      <c r="WC299" s="2"/>
      <c r="WD299" s="2"/>
      <c r="WE299" s="2"/>
      <c r="WF299" s="2"/>
      <c r="WG299" s="2"/>
      <c r="WH299" s="2"/>
      <c r="WI299" s="2"/>
      <c r="WJ299" s="2"/>
      <c r="WK299" s="2"/>
      <c r="WL299" s="2"/>
      <c r="WM299" s="2"/>
      <c r="WN299" s="2"/>
      <c r="WO299" s="2"/>
      <c r="WP299" s="2"/>
      <c r="WQ299" s="2"/>
      <c r="WR299" s="2"/>
      <c r="WS299" s="2"/>
      <c r="WT299" s="2"/>
      <c r="WU299" s="2"/>
      <c r="WV299" s="2"/>
      <c r="WW299" s="2"/>
      <c r="WX299" s="2"/>
      <c r="WY299" s="2"/>
      <c r="WZ299" s="2"/>
      <c r="XA299" s="2"/>
      <c r="XB299" s="2"/>
      <c r="XC299" s="2"/>
      <c r="XD299" s="2"/>
      <c r="XE299" s="2"/>
      <c r="XF299" s="2"/>
      <c r="XG299" s="2"/>
      <c r="XH299" s="2"/>
      <c r="XI299" s="2"/>
      <c r="XJ299" s="2"/>
      <c r="XK299" s="2"/>
      <c r="XL299" s="2"/>
      <c r="XM299" s="2"/>
      <c r="XN299" s="2"/>
      <c r="XO299" s="2"/>
      <c r="XP299" s="2"/>
      <c r="XQ299" s="2"/>
      <c r="XR299" s="2"/>
      <c r="XS299" s="2"/>
      <c r="XT299" s="2"/>
      <c r="XU299" s="2"/>
      <c r="XV299" s="2"/>
      <c r="XW299" s="2"/>
      <c r="XX299" s="2"/>
      <c r="XY299" s="2"/>
      <c r="XZ299" s="2"/>
      <c r="YA299" s="2"/>
      <c r="YB299" s="2"/>
      <c r="YC299" s="2"/>
      <c r="YD299" s="2"/>
      <c r="YE299" s="2"/>
      <c r="YF299" s="2"/>
      <c r="YG299" s="2"/>
      <c r="YH299" s="2"/>
      <c r="YI299" s="2"/>
      <c r="YJ299" s="2"/>
      <c r="YK299" s="2"/>
      <c r="YL299" s="2"/>
      <c r="YM299" s="2"/>
      <c r="YN299" s="2"/>
      <c r="YO299" s="2"/>
      <c r="YP299" s="2"/>
      <c r="YQ299" s="2"/>
      <c r="YR299" s="2"/>
      <c r="YS299" s="2"/>
      <c r="YT299" s="2"/>
      <c r="YU299" s="2"/>
      <c r="YV299" s="2"/>
      <c r="YW299" s="2"/>
      <c r="YX299" s="2"/>
      <c r="YY299" s="2"/>
      <c r="YZ299" s="2"/>
      <c r="ZA299" s="2"/>
      <c r="ZB299" s="2"/>
      <c r="ZC299" s="2"/>
      <c r="ZD299" s="2"/>
      <c r="ZE299" s="2"/>
      <c r="ZF299" s="2"/>
      <c r="ZG299" s="2"/>
      <c r="ZH299" s="2"/>
      <c r="ZI299" s="2"/>
      <c r="ZJ299" s="2"/>
      <c r="ZK299" s="2"/>
      <c r="ZL299" s="2"/>
      <c r="ZM299" s="2"/>
      <c r="ZN299" s="2"/>
      <c r="ZO299" s="2"/>
      <c r="ZP299" s="2"/>
      <c r="ZQ299" s="2"/>
      <c r="ZR299" s="2"/>
      <c r="ZS299" s="2"/>
      <c r="ZT299" s="2"/>
      <c r="ZU299" s="2"/>
      <c r="ZV299" s="2"/>
      <c r="ZW299" s="2"/>
      <c r="ZX299" s="2"/>
      <c r="ZY299" s="2"/>
      <c r="ZZ299" s="2"/>
      <c r="AAA299" s="2"/>
      <c r="AAB299" s="2"/>
      <c r="AAC299" s="2"/>
      <c r="AAD299" s="2"/>
      <c r="AAE299" s="2"/>
      <c r="AAF299" s="2"/>
      <c r="AAG299" s="2"/>
      <c r="AAH299" s="2"/>
      <c r="AAI299" s="2"/>
      <c r="AAJ299" s="2"/>
      <c r="AAK299" s="2"/>
      <c r="AAL299" s="2"/>
      <c r="AAM299" s="2"/>
      <c r="AAN299" s="2"/>
      <c r="AAO299" s="2"/>
      <c r="AAP299" s="2"/>
      <c r="AAQ299" s="2"/>
      <c r="AAR299" s="2"/>
      <c r="AAS299" s="2"/>
      <c r="AAT299" s="2"/>
      <c r="AAU299" s="2"/>
      <c r="AAV299" s="2"/>
      <c r="AAW299" s="2"/>
      <c r="AAX299" s="2"/>
      <c r="AAY299" s="2"/>
      <c r="AAZ299" s="2"/>
      <c r="ABA299" s="2"/>
      <c r="ABB299" s="2"/>
      <c r="ABC299" s="2"/>
      <c r="ABD299" s="2"/>
      <c r="ABE299" s="2"/>
      <c r="ABF299" s="2"/>
      <c r="ABG299" s="2"/>
      <c r="ABH299" s="2"/>
      <c r="ABI299" s="2"/>
      <c r="ABJ299" s="2"/>
      <c r="ABK299" s="2"/>
      <c r="ABL299" s="2"/>
      <c r="ABM299" s="2"/>
      <c r="ABN299" s="2"/>
      <c r="ABO299" s="2"/>
      <c r="ABP299" s="2"/>
      <c r="ABQ299" s="2"/>
      <c r="ABR299" s="2"/>
      <c r="ABS299" s="2"/>
      <c r="ABT299" s="2"/>
      <c r="ABU299" s="2"/>
      <c r="ABV299" s="2"/>
      <c r="ABW299" s="2"/>
      <c r="ABX299" s="2"/>
      <c r="ABY299" s="2"/>
      <c r="ABZ299" s="2"/>
      <c r="ACA299" s="2"/>
      <c r="ACB299" s="2"/>
      <c r="ACC299" s="2"/>
      <c r="ACD299" s="2"/>
      <c r="ACE299" s="2"/>
      <c r="ACF299" s="2"/>
      <c r="ACG299" s="2"/>
      <c r="ACH299" s="2"/>
      <c r="ACI299" s="2"/>
      <c r="ACJ299" s="2"/>
      <c r="ACK299" s="2"/>
      <c r="ACL299" s="2"/>
      <c r="ACM299" s="2"/>
      <c r="ACN299" s="2"/>
      <c r="ACO299" s="2"/>
      <c r="ACP299" s="2"/>
      <c r="ACQ299" s="2"/>
      <c r="ACR299" s="2"/>
      <c r="ACS299" s="2"/>
      <c r="ACT299" s="2"/>
      <c r="ACU299" s="2"/>
      <c r="ACV299" s="2"/>
      <c r="ACW299" s="2"/>
      <c r="ACX299" s="2"/>
      <c r="ACY299" s="2"/>
      <c r="ACZ299" s="2"/>
      <c r="ADA299" s="2"/>
      <c r="ADB299" s="2"/>
      <c r="ADC299" s="2"/>
      <c r="ADD299" s="2"/>
      <c r="ADE299" s="2"/>
      <c r="ADF299" s="2"/>
      <c r="ADG299" s="2"/>
      <c r="ADH299" s="2"/>
      <c r="ADI299" s="2"/>
      <c r="ADJ299" s="2"/>
      <c r="ADK299" s="2"/>
      <c r="ADL299" s="2"/>
      <c r="ADM299" s="2"/>
      <c r="ADN299" s="2"/>
      <c r="ADO299" s="2"/>
      <c r="ADP299" s="2"/>
      <c r="ADQ299" s="2"/>
      <c r="ADR299" s="2"/>
      <c r="ADS299" s="2"/>
      <c r="ADT299" s="2"/>
      <c r="ADU299" s="2"/>
      <c r="ADV299" s="2"/>
      <c r="ADW299" s="2"/>
      <c r="ADX299" s="2"/>
      <c r="ADY299" s="2"/>
      <c r="ADZ299" s="2"/>
      <c r="AEA299" s="2"/>
      <c r="AEB299" s="2"/>
      <c r="AEC299" s="2"/>
      <c r="AED299" s="2"/>
      <c r="AEE299" s="2"/>
      <c r="AEF299" s="2"/>
      <c r="AEG299" s="2"/>
      <c r="AEH299" s="2"/>
      <c r="AEI299" s="2"/>
      <c r="AEJ299" s="2"/>
      <c r="AEK299" s="2"/>
      <c r="AEL299" s="2"/>
      <c r="AEM299" s="2"/>
      <c r="AEN299" s="2"/>
      <c r="AEO299" s="2"/>
      <c r="AEP299" s="2"/>
      <c r="AEQ299" s="2"/>
      <c r="AER299" s="2"/>
      <c r="AES299" s="2"/>
      <c r="AET299" s="2"/>
      <c r="AEU299" s="2"/>
      <c r="AEV299" s="2"/>
      <c r="AEW299" s="2"/>
      <c r="AEX299" s="2"/>
      <c r="AEY299" s="2"/>
      <c r="AEZ299" s="2"/>
      <c r="AFA299" s="2"/>
      <c r="AFB299" s="2"/>
      <c r="AFC299" s="2"/>
      <c r="AFD299" s="2"/>
      <c r="AFE299" s="2"/>
      <c r="AFF299" s="2"/>
      <c r="AFG299" s="2"/>
      <c r="AFH299" s="2"/>
      <c r="AFI299" s="2"/>
      <c r="AFJ299" s="2"/>
      <c r="AFK299" s="2"/>
      <c r="AFL299" s="2"/>
      <c r="AFM299" s="2"/>
      <c r="AFN299" s="2"/>
      <c r="AFO299" s="2"/>
      <c r="AFP299" s="2"/>
      <c r="AFQ299" s="2"/>
      <c r="AFR299" s="2"/>
      <c r="AFS299" s="2"/>
      <c r="AFT299" s="2"/>
      <c r="AFU299" s="2"/>
      <c r="AFV299" s="2"/>
      <c r="AFW299" s="2"/>
      <c r="AFX299" s="2"/>
      <c r="AFY299" s="2"/>
      <c r="AFZ299" s="2"/>
      <c r="AGA299" s="2"/>
      <c r="AGB299" s="2"/>
      <c r="AGC299" s="2"/>
      <c r="AGD299" s="2"/>
      <c r="AGE299" s="2"/>
      <c r="AGF299" s="2"/>
      <c r="AGG299" s="2"/>
      <c r="AGH299" s="2"/>
      <c r="AGI299" s="2"/>
      <c r="AGJ299" s="2"/>
      <c r="AGK299" s="2"/>
      <c r="AGL299" s="2"/>
      <c r="AGM299" s="2"/>
      <c r="AGN299" s="2"/>
      <c r="AGO299" s="2"/>
      <c r="AGP299" s="2"/>
      <c r="AGQ299" s="2"/>
      <c r="AGR299" s="2"/>
      <c r="AGS299" s="2"/>
      <c r="AGT299" s="2"/>
      <c r="AGU299" s="2"/>
      <c r="AGV299" s="2"/>
      <c r="AGW299" s="2"/>
      <c r="AGX299" s="2"/>
      <c r="AGY299" s="2"/>
      <c r="AGZ299" s="2"/>
      <c r="AHA299" s="2"/>
      <c r="AHB299" s="2"/>
      <c r="AHC299" s="2"/>
      <c r="AHD299" s="2"/>
      <c r="AHE299" s="2"/>
      <c r="AHF299" s="2"/>
      <c r="AHG299" s="2"/>
      <c r="AHH299" s="2"/>
      <c r="AHI299" s="2"/>
      <c r="AHJ299" s="2"/>
      <c r="AHK299" s="2"/>
      <c r="AHL299" s="2"/>
      <c r="AHM299" s="2"/>
      <c r="AHN299" s="2"/>
      <c r="AHO299" s="2"/>
      <c r="AHP299" s="2"/>
      <c r="AHQ299" s="2"/>
      <c r="AHR299" s="2"/>
      <c r="AHS299" s="2"/>
      <c r="AHT299" s="2"/>
      <c r="AHU299" s="2"/>
      <c r="AHV299" s="2"/>
      <c r="AHW299" s="2"/>
      <c r="AHX299" s="2"/>
      <c r="AHY299" s="2"/>
      <c r="AHZ299" s="2"/>
      <c r="AIA299" s="2"/>
      <c r="AIB299" s="2"/>
      <c r="AIC299" s="2"/>
      <c r="AID299" s="2"/>
      <c r="AIE299" s="2"/>
      <c r="AIF299" s="2"/>
      <c r="AIG299" s="2"/>
      <c r="AIH299" s="2"/>
      <c r="AII299" s="2"/>
      <c r="AIJ299" s="2"/>
      <c r="AIK299" s="2"/>
      <c r="AIL299" s="2"/>
      <c r="AIM299" s="2"/>
      <c r="AIN299" s="2"/>
      <c r="AIO299" s="2"/>
      <c r="AIP299" s="2"/>
      <c r="AIQ299" s="2"/>
      <c r="AIR299" s="2"/>
      <c r="AIS299" s="2"/>
      <c r="AIT299" s="2"/>
      <c r="AIU299" s="2"/>
      <c r="AIV299" s="2"/>
      <c r="AIW299" s="2"/>
      <c r="AIX299" s="2"/>
      <c r="AIY299" s="2"/>
      <c r="AIZ299" s="2"/>
      <c r="AJA299" s="2"/>
      <c r="AJB299" s="2"/>
      <c r="AJC299" s="2"/>
      <c r="AJD299" s="2"/>
      <c r="AJE299" s="2"/>
      <c r="AJF299" s="2"/>
      <c r="AJG299" s="2"/>
      <c r="AJH299" s="2"/>
      <c r="AJI299" s="2"/>
      <c r="AJJ299" s="2"/>
      <c r="AJK299" s="2"/>
      <c r="AJL299" s="2"/>
      <c r="AJM299" s="2"/>
      <c r="AJN299" s="2"/>
      <c r="AJO299" s="2"/>
      <c r="AJP299" s="2"/>
      <c r="AJQ299" s="2"/>
      <c r="AJR299" s="2"/>
      <c r="AJS299" s="2"/>
      <c r="AJT299" s="2"/>
      <c r="AJU299" s="2"/>
      <c r="AJV299" s="2"/>
      <c r="AJW299" s="2"/>
      <c r="AJX299" s="2"/>
      <c r="AJY299" s="2"/>
      <c r="AJZ299" s="2"/>
      <c r="AKA299" s="2"/>
      <c r="AKB299" s="2"/>
      <c r="AKC299" s="2"/>
      <c r="AKD299" s="2"/>
      <c r="AKE299" s="2"/>
      <c r="AKF299" s="2"/>
      <c r="AKG299" s="2"/>
      <c r="AKH299" s="2"/>
      <c r="AKI299" s="2"/>
      <c r="AKJ299" s="2"/>
      <c r="AKK299" s="2"/>
      <c r="AKL299" s="2"/>
      <c r="AKM299" s="2"/>
      <c r="AKN299" s="2"/>
      <c r="AKO299" s="2"/>
      <c r="AKP299" s="2"/>
      <c r="AKQ299" s="2"/>
      <c r="AKR299" s="2"/>
      <c r="AKS299" s="2"/>
      <c r="AKT299" s="2"/>
      <c r="AKU299" s="2"/>
      <c r="AKV299" s="2"/>
      <c r="AKW299" s="2"/>
      <c r="AKX299" s="2"/>
      <c r="AKY299" s="2"/>
      <c r="AKZ299" s="2"/>
      <c r="ALA299" s="2"/>
      <c r="ALB299" s="2"/>
      <c r="ALC299" s="2"/>
      <c r="ALD299" s="2"/>
      <c r="ALE299" s="2"/>
      <c r="ALF299" s="2"/>
      <c r="ALG299" s="2"/>
      <c r="ALH299" s="2"/>
      <c r="ALI299" s="2"/>
      <c r="ALJ299" s="2"/>
      <c r="ALK299" s="2"/>
      <c r="ALL299" s="2"/>
      <c r="ALM299" s="2"/>
      <c r="ALN299" s="2"/>
      <c r="ALO299" s="2"/>
      <c r="ALP299" s="2"/>
      <c r="ALQ299" s="2"/>
      <c r="ALR299"/>
      <c r="ALS299"/>
      <c r="ALT299"/>
      <c r="ALU299"/>
      <c r="ALV299"/>
      <c r="ALW299"/>
      <c r="ALX299"/>
      <c r="ALY299"/>
      <c r="ALZ299"/>
    </row>
    <row r="300" spans="1:1014" s="6" customFormat="1">
      <c r="A300" s="33">
        <v>297</v>
      </c>
      <c r="B300" s="19" t="s">
        <v>65</v>
      </c>
      <c r="C300" s="20" t="s">
        <v>76</v>
      </c>
      <c r="D300" s="2">
        <v>1</v>
      </c>
      <c r="E300" s="2"/>
      <c r="F300" s="2">
        <v>1</v>
      </c>
      <c r="G300" s="2">
        <v>1</v>
      </c>
      <c r="H300" s="2"/>
      <c r="I300" s="2">
        <f t="shared" si="8"/>
        <v>3</v>
      </c>
      <c r="J300" s="2"/>
      <c r="K300" s="4">
        <v>12389</v>
      </c>
      <c r="L300" s="5">
        <f t="shared" si="11"/>
        <v>4129.666666666667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  <c r="LM300" s="2"/>
      <c r="LN300" s="2"/>
      <c r="LO300" s="2"/>
      <c r="LP300" s="2"/>
      <c r="LQ300" s="2"/>
      <c r="LR300" s="2"/>
      <c r="LS300" s="2"/>
      <c r="LT300" s="2"/>
      <c r="LU300" s="2"/>
      <c r="LV300" s="2"/>
      <c r="LW300" s="2"/>
      <c r="LX300" s="2"/>
      <c r="LY300" s="2"/>
      <c r="LZ300" s="2"/>
      <c r="MA300" s="2"/>
      <c r="MB300" s="2"/>
      <c r="MC300" s="2"/>
      <c r="MD300" s="2"/>
      <c r="ME300" s="2"/>
      <c r="MF300" s="2"/>
      <c r="MG300" s="2"/>
      <c r="MH300" s="2"/>
      <c r="MI300" s="2"/>
      <c r="MJ300" s="2"/>
      <c r="MK300" s="2"/>
      <c r="ML300" s="2"/>
      <c r="MM300" s="2"/>
      <c r="MN300" s="2"/>
      <c r="MO300" s="2"/>
      <c r="MP300" s="2"/>
      <c r="MQ300" s="2"/>
      <c r="MR300" s="2"/>
      <c r="MS300" s="2"/>
      <c r="MT300" s="2"/>
      <c r="MU300" s="2"/>
      <c r="MV300" s="2"/>
      <c r="MW300" s="2"/>
      <c r="MX300" s="2"/>
      <c r="MY300" s="2"/>
      <c r="MZ300" s="2"/>
      <c r="NA300" s="2"/>
      <c r="NB300" s="2"/>
      <c r="NC300" s="2"/>
      <c r="ND300" s="2"/>
      <c r="NE300" s="2"/>
      <c r="NF300" s="2"/>
      <c r="NG300" s="2"/>
      <c r="NH300" s="2"/>
      <c r="NI300" s="2"/>
      <c r="NJ300" s="2"/>
      <c r="NK300" s="2"/>
      <c r="NL300" s="2"/>
      <c r="NM300" s="2"/>
      <c r="NN300" s="2"/>
      <c r="NO300" s="2"/>
      <c r="NP300" s="2"/>
      <c r="NQ300" s="2"/>
      <c r="NR300" s="2"/>
      <c r="NS300" s="2"/>
      <c r="NT300" s="2"/>
      <c r="NU300" s="2"/>
      <c r="NV300" s="2"/>
      <c r="NW300" s="2"/>
      <c r="NX300" s="2"/>
      <c r="NY300" s="2"/>
      <c r="NZ300" s="2"/>
      <c r="OA300" s="2"/>
      <c r="OB300" s="2"/>
      <c r="OC300" s="2"/>
      <c r="OD300" s="2"/>
      <c r="OE300" s="2"/>
      <c r="OF300" s="2"/>
      <c r="OG300" s="2"/>
      <c r="OH300" s="2"/>
      <c r="OI300" s="2"/>
      <c r="OJ300" s="2"/>
      <c r="OK300" s="2"/>
      <c r="OL300" s="2"/>
      <c r="OM300" s="2"/>
      <c r="ON300" s="2"/>
      <c r="OO300" s="2"/>
      <c r="OP300" s="2"/>
      <c r="OQ300" s="2"/>
      <c r="OR300" s="2"/>
      <c r="OS300" s="2"/>
      <c r="OT300" s="2"/>
      <c r="OU300" s="2"/>
      <c r="OV300" s="2"/>
      <c r="OW300" s="2"/>
      <c r="OX300" s="2"/>
      <c r="OY300" s="2"/>
      <c r="OZ300" s="2"/>
      <c r="PA300" s="2"/>
      <c r="PB300" s="2"/>
      <c r="PC300" s="2"/>
      <c r="PD300" s="2"/>
      <c r="PE300" s="2"/>
      <c r="PF300" s="2"/>
      <c r="PG300" s="2"/>
      <c r="PH300" s="2"/>
      <c r="PI300" s="2"/>
      <c r="PJ300" s="2"/>
      <c r="PK300" s="2"/>
      <c r="PL300" s="2"/>
      <c r="PM300" s="2"/>
      <c r="PN300" s="2"/>
      <c r="PO300" s="2"/>
      <c r="PP300" s="2"/>
      <c r="PQ300" s="2"/>
      <c r="PR300" s="2"/>
      <c r="PS300" s="2"/>
      <c r="PT300" s="2"/>
      <c r="PU300" s="2"/>
      <c r="PV300" s="2"/>
      <c r="PW300" s="2"/>
      <c r="PX300" s="2"/>
      <c r="PY300" s="2"/>
      <c r="PZ300" s="2"/>
      <c r="QA300" s="2"/>
      <c r="QB300" s="2"/>
      <c r="QC300" s="2"/>
      <c r="QD300" s="2"/>
      <c r="QE300" s="2"/>
      <c r="QF300" s="2"/>
      <c r="QG300" s="2"/>
      <c r="QH300" s="2"/>
      <c r="QI300" s="2"/>
      <c r="QJ300" s="2"/>
      <c r="QK300" s="2"/>
      <c r="QL300" s="2"/>
      <c r="QM300" s="2"/>
      <c r="QN300" s="2"/>
      <c r="QO300" s="2"/>
      <c r="QP300" s="2"/>
      <c r="QQ300" s="2"/>
      <c r="QR300" s="2"/>
      <c r="QS300" s="2"/>
      <c r="QT300" s="2"/>
      <c r="QU300" s="2"/>
      <c r="QV300" s="2"/>
      <c r="QW300" s="2"/>
      <c r="QX300" s="2"/>
      <c r="QY300" s="2"/>
      <c r="QZ300" s="2"/>
      <c r="RA300" s="2"/>
      <c r="RB300" s="2"/>
      <c r="RC300" s="2"/>
      <c r="RD300" s="2"/>
      <c r="RE300" s="2"/>
      <c r="RF300" s="2"/>
      <c r="RG300" s="2"/>
      <c r="RH300" s="2"/>
      <c r="RI300" s="2"/>
      <c r="RJ300" s="2"/>
      <c r="RK300" s="2"/>
      <c r="RL300" s="2"/>
      <c r="RM300" s="2"/>
      <c r="RN300" s="2"/>
      <c r="RO300" s="2"/>
      <c r="RP300" s="2"/>
      <c r="RQ300" s="2"/>
      <c r="RR300" s="2"/>
      <c r="RS300" s="2"/>
      <c r="RT300" s="2"/>
      <c r="RU300" s="2"/>
      <c r="RV300" s="2"/>
      <c r="RW300" s="2"/>
      <c r="RX300" s="2"/>
      <c r="RY300" s="2"/>
      <c r="RZ300" s="2"/>
      <c r="SA300" s="2"/>
      <c r="SB300" s="2"/>
      <c r="SC300" s="2"/>
      <c r="SD300" s="2"/>
      <c r="SE300" s="2"/>
      <c r="SF300" s="2"/>
      <c r="SG300" s="2"/>
      <c r="SH300" s="2"/>
      <c r="SI300" s="2"/>
      <c r="SJ300" s="2"/>
      <c r="SK300" s="2"/>
      <c r="SL300" s="2"/>
      <c r="SM300" s="2"/>
      <c r="SN300" s="2"/>
      <c r="SO300" s="2"/>
      <c r="SP300" s="2"/>
      <c r="SQ300" s="2"/>
      <c r="SR300" s="2"/>
      <c r="SS300" s="2"/>
      <c r="ST300" s="2"/>
      <c r="SU300" s="2"/>
      <c r="SV300" s="2"/>
      <c r="SW300" s="2"/>
      <c r="SX300" s="2"/>
      <c r="SY300" s="2"/>
      <c r="SZ300" s="2"/>
      <c r="TA300" s="2"/>
      <c r="TB300" s="2"/>
      <c r="TC300" s="2"/>
      <c r="TD300" s="2"/>
      <c r="TE300" s="2"/>
      <c r="TF300" s="2"/>
      <c r="TG300" s="2"/>
      <c r="TH300" s="2"/>
      <c r="TI300" s="2"/>
      <c r="TJ300" s="2"/>
      <c r="TK300" s="2"/>
      <c r="TL300" s="2"/>
      <c r="TM300" s="2"/>
      <c r="TN300" s="2"/>
      <c r="TO300" s="2"/>
      <c r="TP300" s="2"/>
      <c r="TQ300" s="2"/>
      <c r="TR300" s="2"/>
      <c r="TS300" s="2"/>
      <c r="TT300" s="2"/>
      <c r="TU300" s="2"/>
      <c r="TV300" s="2"/>
      <c r="TW300" s="2"/>
      <c r="TX300" s="2"/>
      <c r="TY300" s="2"/>
      <c r="TZ300" s="2"/>
      <c r="UA300" s="2"/>
      <c r="UB300" s="2"/>
      <c r="UC300" s="2"/>
      <c r="UD300" s="2"/>
      <c r="UE300" s="2"/>
      <c r="UF300" s="2"/>
      <c r="UG300" s="2"/>
      <c r="UH300" s="2"/>
      <c r="UI300" s="2"/>
      <c r="UJ300" s="2"/>
      <c r="UK300" s="2"/>
      <c r="UL300" s="2"/>
      <c r="UM300" s="2"/>
      <c r="UN300" s="2"/>
      <c r="UO300" s="2"/>
      <c r="UP300" s="2"/>
      <c r="UQ300" s="2"/>
      <c r="UR300" s="2"/>
      <c r="US300" s="2"/>
      <c r="UT300" s="2"/>
      <c r="UU300" s="2"/>
      <c r="UV300" s="2"/>
      <c r="UW300" s="2"/>
      <c r="UX300" s="2"/>
      <c r="UY300" s="2"/>
      <c r="UZ300" s="2"/>
      <c r="VA300" s="2"/>
      <c r="VB300" s="2"/>
      <c r="VC300" s="2"/>
      <c r="VD300" s="2"/>
      <c r="VE300" s="2"/>
      <c r="VF300" s="2"/>
      <c r="VG300" s="2"/>
      <c r="VH300" s="2"/>
      <c r="VI300" s="2"/>
      <c r="VJ300" s="2"/>
      <c r="VK300" s="2"/>
      <c r="VL300" s="2"/>
      <c r="VM300" s="2"/>
      <c r="VN300" s="2"/>
      <c r="VO300" s="2"/>
      <c r="VP300" s="2"/>
      <c r="VQ300" s="2"/>
      <c r="VR300" s="2"/>
      <c r="VS300" s="2"/>
      <c r="VT300" s="2"/>
      <c r="VU300" s="2"/>
      <c r="VV300" s="2"/>
      <c r="VW300" s="2"/>
      <c r="VX300" s="2"/>
      <c r="VY300" s="2"/>
      <c r="VZ300" s="2"/>
      <c r="WA300" s="2"/>
      <c r="WB300" s="2"/>
      <c r="WC300" s="2"/>
      <c r="WD300" s="2"/>
      <c r="WE300" s="2"/>
      <c r="WF300" s="2"/>
      <c r="WG300" s="2"/>
      <c r="WH300" s="2"/>
      <c r="WI300" s="2"/>
      <c r="WJ300" s="2"/>
      <c r="WK300" s="2"/>
      <c r="WL300" s="2"/>
      <c r="WM300" s="2"/>
      <c r="WN300" s="2"/>
      <c r="WO300" s="2"/>
      <c r="WP300" s="2"/>
      <c r="WQ300" s="2"/>
      <c r="WR300" s="2"/>
      <c r="WS300" s="2"/>
      <c r="WT300" s="2"/>
      <c r="WU300" s="2"/>
      <c r="WV300" s="2"/>
      <c r="WW300" s="2"/>
      <c r="WX300" s="2"/>
      <c r="WY300" s="2"/>
      <c r="WZ300" s="2"/>
      <c r="XA300" s="2"/>
      <c r="XB300" s="2"/>
      <c r="XC300" s="2"/>
      <c r="XD300" s="2"/>
      <c r="XE300" s="2"/>
      <c r="XF300" s="2"/>
      <c r="XG300" s="2"/>
      <c r="XH300" s="2"/>
      <c r="XI300" s="2"/>
      <c r="XJ300" s="2"/>
      <c r="XK300" s="2"/>
      <c r="XL300" s="2"/>
      <c r="XM300" s="2"/>
      <c r="XN300" s="2"/>
      <c r="XO300" s="2"/>
      <c r="XP300" s="2"/>
      <c r="XQ300" s="2"/>
      <c r="XR300" s="2"/>
      <c r="XS300" s="2"/>
      <c r="XT300" s="2"/>
      <c r="XU300" s="2"/>
      <c r="XV300" s="2"/>
      <c r="XW300" s="2"/>
      <c r="XX300" s="2"/>
      <c r="XY300" s="2"/>
      <c r="XZ300" s="2"/>
      <c r="YA300" s="2"/>
      <c r="YB300" s="2"/>
      <c r="YC300" s="2"/>
      <c r="YD300" s="2"/>
      <c r="YE300" s="2"/>
      <c r="YF300" s="2"/>
      <c r="YG300" s="2"/>
      <c r="YH300" s="2"/>
      <c r="YI300" s="2"/>
      <c r="YJ300" s="2"/>
      <c r="YK300" s="2"/>
      <c r="YL300" s="2"/>
      <c r="YM300" s="2"/>
      <c r="YN300" s="2"/>
      <c r="YO300" s="2"/>
      <c r="YP300" s="2"/>
      <c r="YQ300" s="2"/>
      <c r="YR300" s="2"/>
      <c r="YS300" s="2"/>
      <c r="YT300" s="2"/>
      <c r="YU300" s="2"/>
      <c r="YV300" s="2"/>
      <c r="YW300" s="2"/>
      <c r="YX300" s="2"/>
      <c r="YY300" s="2"/>
      <c r="YZ300" s="2"/>
      <c r="ZA300" s="2"/>
      <c r="ZB300" s="2"/>
      <c r="ZC300" s="2"/>
      <c r="ZD300" s="2"/>
      <c r="ZE300" s="2"/>
      <c r="ZF300" s="2"/>
      <c r="ZG300" s="2"/>
      <c r="ZH300" s="2"/>
      <c r="ZI300" s="2"/>
      <c r="ZJ300" s="2"/>
      <c r="ZK300" s="2"/>
      <c r="ZL300" s="2"/>
      <c r="ZM300" s="2"/>
      <c r="ZN300" s="2"/>
      <c r="ZO300" s="2"/>
      <c r="ZP300" s="2"/>
      <c r="ZQ300" s="2"/>
      <c r="ZR300" s="2"/>
      <c r="ZS300" s="2"/>
      <c r="ZT300" s="2"/>
      <c r="ZU300" s="2"/>
      <c r="ZV300" s="2"/>
      <c r="ZW300" s="2"/>
      <c r="ZX300" s="2"/>
      <c r="ZY300" s="2"/>
      <c r="ZZ300" s="2"/>
      <c r="AAA300" s="2"/>
      <c r="AAB300" s="2"/>
      <c r="AAC300" s="2"/>
      <c r="AAD300" s="2"/>
      <c r="AAE300" s="2"/>
      <c r="AAF300" s="2"/>
      <c r="AAG300" s="2"/>
      <c r="AAH300" s="2"/>
      <c r="AAI300" s="2"/>
      <c r="AAJ300" s="2"/>
      <c r="AAK300" s="2"/>
      <c r="AAL300" s="2"/>
      <c r="AAM300" s="2"/>
      <c r="AAN300" s="2"/>
      <c r="AAO300" s="2"/>
      <c r="AAP300" s="2"/>
      <c r="AAQ300" s="2"/>
      <c r="AAR300" s="2"/>
      <c r="AAS300" s="2"/>
      <c r="AAT300" s="2"/>
      <c r="AAU300" s="2"/>
      <c r="AAV300" s="2"/>
      <c r="AAW300" s="2"/>
      <c r="AAX300" s="2"/>
      <c r="AAY300" s="2"/>
      <c r="AAZ300" s="2"/>
      <c r="ABA300" s="2"/>
      <c r="ABB300" s="2"/>
      <c r="ABC300" s="2"/>
      <c r="ABD300" s="2"/>
      <c r="ABE300" s="2"/>
      <c r="ABF300" s="2"/>
      <c r="ABG300" s="2"/>
      <c r="ABH300" s="2"/>
      <c r="ABI300" s="2"/>
      <c r="ABJ300" s="2"/>
      <c r="ABK300" s="2"/>
      <c r="ABL300" s="2"/>
      <c r="ABM300" s="2"/>
      <c r="ABN300" s="2"/>
      <c r="ABO300" s="2"/>
      <c r="ABP300" s="2"/>
      <c r="ABQ300" s="2"/>
      <c r="ABR300" s="2"/>
      <c r="ABS300" s="2"/>
      <c r="ABT300" s="2"/>
      <c r="ABU300" s="2"/>
      <c r="ABV300" s="2"/>
      <c r="ABW300" s="2"/>
      <c r="ABX300" s="2"/>
      <c r="ABY300" s="2"/>
      <c r="ABZ300" s="2"/>
      <c r="ACA300" s="2"/>
      <c r="ACB300" s="2"/>
      <c r="ACC300" s="2"/>
      <c r="ACD300" s="2"/>
      <c r="ACE300" s="2"/>
      <c r="ACF300" s="2"/>
      <c r="ACG300" s="2"/>
      <c r="ACH300" s="2"/>
      <c r="ACI300" s="2"/>
      <c r="ACJ300" s="2"/>
      <c r="ACK300" s="2"/>
      <c r="ACL300" s="2"/>
      <c r="ACM300" s="2"/>
      <c r="ACN300" s="2"/>
      <c r="ACO300" s="2"/>
      <c r="ACP300" s="2"/>
      <c r="ACQ300" s="2"/>
      <c r="ACR300" s="2"/>
      <c r="ACS300" s="2"/>
      <c r="ACT300" s="2"/>
      <c r="ACU300" s="2"/>
      <c r="ACV300" s="2"/>
      <c r="ACW300" s="2"/>
      <c r="ACX300" s="2"/>
      <c r="ACY300" s="2"/>
      <c r="ACZ300" s="2"/>
      <c r="ADA300" s="2"/>
      <c r="ADB300" s="2"/>
      <c r="ADC300" s="2"/>
      <c r="ADD300" s="2"/>
      <c r="ADE300" s="2"/>
      <c r="ADF300" s="2"/>
      <c r="ADG300" s="2"/>
      <c r="ADH300" s="2"/>
      <c r="ADI300" s="2"/>
      <c r="ADJ300" s="2"/>
      <c r="ADK300" s="2"/>
      <c r="ADL300" s="2"/>
      <c r="ADM300" s="2"/>
      <c r="ADN300" s="2"/>
      <c r="ADO300" s="2"/>
      <c r="ADP300" s="2"/>
      <c r="ADQ300" s="2"/>
      <c r="ADR300" s="2"/>
      <c r="ADS300" s="2"/>
      <c r="ADT300" s="2"/>
      <c r="ADU300" s="2"/>
      <c r="ADV300" s="2"/>
      <c r="ADW300" s="2"/>
      <c r="ADX300" s="2"/>
      <c r="ADY300" s="2"/>
      <c r="ADZ300" s="2"/>
      <c r="AEA300" s="2"/>
      <c r="AEB300" s="2"/>
      <c r="AEC300" s="2"/>
      <c r="AED300" s="2"/>
      <c r="AEE300" s="2"/>
      <c r="AEF300" s="2"/>
      <c r="AEG300" s="2"/>
      <c r="AEH300" s="2"/>
      <c r="AEI300" s="2"/>
      <c r="AEJ300" s="2"/>
      <c r="AEK300" s="2"/>
      <c r="AEL300" s="2"/>
      <c r="AEM300" s="2"/>
      <c r="AEN300" s="2"/>
      <c r="AEO300" s="2"/>
      <c r="AEP300" s="2"/>
      <c r="AEQ300" s="2"/>
      <c r="AER300" s="2"/>
      <c r="AES300" s="2"/>
      <c r="AET300" s="2"/>
      <c r="AEU300" s="2"/>
      <c r="AEV300" s="2"/>
      <c r="AEW300" s="2"/>
      <c r="AEX300" s="2"/>
      <c r="AEY300" s="2"/>
      <c r="AEZ300" s="2"/>
      <c r="AFA300" s="2"/>
      <c r="AFB300" s="2"/>
      <c r="AFC300" s="2"/>
      <c r="AFD300" s="2"/>
      <c r="AFE300" s="2"/>
      <c r="AFF300" s="2"/>
      <c r="AFG300" s="2"/>
      <c r="AFH300" s="2"/>
      <c r="AFI300" s="2"/>
      <c r="AFJ300" s="2"/>
      <c r="AFK300" s="2"/>
      <c r="AFL300" s="2"/>
      <c r="AFM300" s="2"/>
      <c r="AFN300" s="2"/>
      <c r="AFO300" s="2"/>
      <c r="AFP300" s="2"/>
      <c r="AFQ300" s="2"/>
      <c r="AFR300" s="2"/>
      <c r="AFS300" s="2"/>
      <c r="AFT300" s="2"/>
      <c r="AFU300" s="2"/>
      <c r="AFV300" s="2"/>
      <c r="AFW300" s="2"/>
      <c r="AFX300" s="2"/>
      <c r="AFY300" s="2"/>
      <c r="AFZ300" s="2"/>
      <c r="AGA300" s="2"/>
      <c r="AGB300" s="2"/>
      <c r="AGC300" s="2"/>
      <c r="AGD300" s="2"/>
      <c r="AGE300" s="2"/>
      <c r="AGF300" s="2"/>
      <c r="AGG300" s="2"/>
      <c r="AGH300" s="2"/>
      <c r="AGI300" s="2"/>
      <c r="AGJ300" s="2"/>
      <c r="AGK300" s="2"/>
      <c r="AGL300" s="2"/>
      <c r="AGM300" s="2"/>
      <c r="AGN300" s="2"/>
      <c r="AGO300" s="2"/>
      <c r="AGP300" s="2"/>
      <c r="AGQ300" s="2"/>
      <c r="AGR300" s="2"/>
      <c r="AGS300" s="2"/>
      <c r="AGT300" s="2"/>
      <c r="AGU300" s="2"/>
      <c r="AGV300" s="2"/>
      <c r="AGW300" s="2"/>
      <c r="AGX300" s="2"/>
      <c r="AGY300" s="2"/>
      <c r="AGZ300" s="2"/>
      <c r="AHA300" s="2"/>
      <c r="AHB300" s="2"/>
      <c r="AHC300" s="2"/>
      <c r="AHD300" s="2"/>
      <c r="AHE300" s="2"/>
      <c r="AHF300" s="2"/>
      <c r="AHG300" s="2"/>
      <c r="AHH300" s="2"/>
      <c r="AHI300" s="2"/>
      <c r="AHJ300" s="2"/>
      <c r="AHK300" s="2"/>
      <c r="AHL300" s="2"/>
      <c r="AHM300" s="2"/>
      <c r="AHN300" s="2"/>
      <c r="AHO300" s="2"/>
      <c r="AHP300" s="2"/>
      <c r="AHQ300" s="2"/>
      <c r="AHR300" s="2"/>
      <c r="AHS300" s="2"/>
      <c r="AHT300" s="2"/>
      <c r="AHU300" s="2"/>
      <c r="AHV300" s="2"/>
      <c r="AHW300" s="2"/>
      <c r="AHX300" s="2"/>
      <c r="AHY300" s="2"/>
      <c r="AHZ300" s="2"/>
      <c r="AIA300" s="2"/>
      <c r="AIB300" s="2"/>
      <c r="AIC300" s="2"/>
      <c r="AID300" s="2"/>
      <c r="AIE300" s="2"/>
      <c r="AIF300" s="2"/>
      <c r="AIG300" s="2"/>
      <c r="AIH300" s="2"/>
      <c r="AII300" s="2"/>
      <c r="AIJ300" s="2"/>
      <c r="AIK300" s="2"/>
      <c r="AIL300" s="2"/>
      <c r="AIM300" s="2"/>
      <c r="AIN300" s="2"/>
      <c r="AIO300" s="2"/>
      <c r="AIP300" s="2"/>
      <c r="AIQ300" s="2"/>
      <c r="AIR300" s="2"/>
      <c r="AIS300" s="2"/>
      <c r="AIT300" s="2"/>
      <c r="AIU300" s="2"/>
      <c r="AIV300" s="2"/>
      <c r="AIW300" s="2"/>
      <c r="AIX300" s="2"/>
      <c r="AIY300" s="2"/>
      <c r="AIZ300" s="2"/>
      <c r="AJA300" s="2"/>
      <c r="AJB300" s="2"/>
      <c r="AJC300" s="2"/>
      <c r="AJD300" s="2"/>
      <c r="AJE300" s="2"/>
      <c r="AJF300" s="2"/>
      <c r="AJG300" s="2"/>
      <c r="AJH300" s="2"/>
      <c r="AJI300" s="2"/>
      <c r="AJJ300" s="2"/>
      <c r="AJK300" s="2"/>
      <c r="AJL300" s="2"/>
      <c r="AJM300" s="2"/>
      <c r="AJN300" s="2"/>
      <c r="AJO300" s="2"/>
      <c r="AJP300" s="2"/>
      <c r="AJQ300" s="2"/>
      <c r="AJR300" s="2"/>
      <c r="AJS300" s="2"/>
      <c r="AJT300" s="2"/>
      <c r="AJU300" s="2"/>
      <c r="AJV300" s="2"/>
      <c r="AJW300" s="2"/>
      <c r="AJX300" s="2"/>
      <c r="AJY300" s="2"/>
      <c r="AJZ300" s="2"/>
      <c r="AKA300" s="2"/>
      <c r="AKB300" s="2"/>
      <c r="AKC300" s="2"/>
      <c r="AKD300" s="2"/>
      <c r="AKE300" s="2"/>
      <c r="AKF300" s="2"/>
      <c r="AKG300" s="2"/>
      <c r="AKH300" s="2"/>
      <c r="AKI300" s="2"/>
      <c r="AKJ300" s="2"/>
      <c r="AKK300" s="2"/>
      <c r="AKL300" s="2"/>
      <c r="AKM300" s="2"/>
      <c r="AKN300" s="2"/>
      <c r="AKO300" s="2"/>
      <c r="AKP300" s="2"/>
      <c r="AKQ300" s="2"/>
      <c r="AKR300" s="2"/>
      <c r="AKS300" s="2"/>
      <c r="AKT300" s="2"/>
      <c r="AKU300" s="2"/>
      <c r="AKV300" s="2"/>
      <c r="AKW300" s="2"/>
      <c r="AKX300" s="2"/>
      <c r="AKY300" s="2"/>
      <c r="AKZ300" s="2"/>
      <c r="ALA300" s="2"/>
      <c r="ALB300" s="2"/>
      <c r="ALC300" s="2"/>
      <c r="ALD300" s="2"/>
      <c r="ALE300" s="2"/>
      <c r="ALF300" s="2"/>
      <c r="ALG300" s="2"/>
      <c r="ALH300" s="2"/>
      <c r="ALI300" s="2"/>
      <c r="ALJ300" s="2"/>
      <c r="ALK300" s="2"/>
      <c r="ALL300" s="2"/>
      <c r="ALM300" s="2"/>
      <c r="ALN300" s="2"/>
      <c r="ALO300" s="2"/>
      <c r="ALP300" s="2"/>
      <c r="ALQ300" s="2"/>
      <c r="ALR300"/>
      <c r="ALS300"/>
      <c r="ALT300"/>
      <c r="ALU300"/>
      <c r="ALV300"/>
      <c r="ALW300"/>
      <c r="ALX300"/>
      <c r="ALY300"/>
      <c r="ALZ300"/>
    </row>
    <row r="301" spans="1:1014" s="6" customFormat="1">
      <c r="A301" s="33">
        <v>298</v>
      </c>
      <c r="B301" s="19" t="s">
        <v>350</v>
      </c>
      <c r="C301" s="20" t="s">
        <v>351</v>
      </c>
      <c r="D301" s="2">
        <v>2</v>
      </c>
      <c r="E301" s="2">
        <v>1</v>
      </c>
      <c r="F301" s="2"/>
      <c r="G301" s="2"/>
      <c r="H301" s="2"/>
      <c r="I301" s="2">
        <f t="shared" si="8"/>
        <v>3</v>
      </c>
      <c r="J301" s="2"/>
      <c r="K301" s="4">
        <v>12329</v>
      </c>
      <c r="L301" s="5">
        <f t="shared" si="11"/>
        <v>4109.666666666667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/>
      <c r="LQ301" s="2"/>
      <c r="LR301" s="2"/>
      <c r="LS301" s="2"/>
      <c r="LT301" s="2"/>
      <c r="LU301" s="2"/>
      <c r="LV301" s="2"/>
      <c r="LW301" s="2"/>
      <c r="LX301" s="2"/>
      <c r="LY301" s="2"/>
      <c r="LZ301" s="2"/>
      <c r="MA301" s="2"/>
      <c r="MB301" s="2"/>
      <c r="MC301" s="2"/>
      <c r="MD301" s="2"/>
      <c r="ME301" s="2"/>
      <c r="MF301" s="2"/>
      <c r="MG301" s="2"/>
      <c r="MH301" s="2"/>
      <c r="MI301" s="2"/>
      <c r="MJ301" s="2"/>
      <c r="MK301" s="2"/>
      <c r="ML301" s="2"/>
      <c r="MM301" s="2"/>
      <c r="MN301" s="2"/>
      <c r="MO301" s="2"/>
      <c r="MP301" s="2"/>
      <c r="MQ301" s="2"/>
      <c r="MR301" s="2"/>
      <c r="MS301" s="2"/>
      <c r="MT301" s="2"/>
      <c r="MU301" s="2"/>
      <c r="MV301" s="2"/>
      <c r="MW301" s="2"/>
      <c r="MX301" s="2"/>
      <c r="MY301" s="2"/>
      <c r="MZ301" s="2"/>
      <c r="NA301" s="2"/>
      <c r="NB301" s="2"/>
      <c r="NC301" s="2"/>
      <c r="ND301" s="2"/>
      <c r="NE301" s="2"/>
      <c r="NF301" s="2"/>
      <c r="NG301" s="2"/>
      <c r="NH301" s="2"/>
      <c r="NI301" s="2"/>
      <c r="NJ301" s="2"/>
      <c r="NK301" s="2"/>
      <c r="NL301" s="2"/>
      <c r="NM301" s="2"/>
      <c r="NN301" s="2"/>
      <c r="NO301" s="2"/>
      <c r="NP301" s="2"/>
      <c r="NQ301" s="2"/>
      <c r="NR301" s="2"/>
      <c r="NS301" s="2"/>
      <c r="NT301" s="2"/>
      <c r="NU301" s="2"/>
      <c r="NV301" s="2"/>
      <c r="NW301" s="2"/>
      <c r="NX301" s="2"/>
      <c r="NY301" s="2"/>
      <c r="NZ301" s="2"/>
      <c r="OA301" s="2"/>
      <c r="OB301" s="2"/>
      <c r="OC301" s="2"/>
      <c r="OD301" s="2"/>
      <c r="OE301" s="2"/>
      <c r="OF301" s="2"/>
      <c r="OG301" s="2"/>
      <c r="OH301" s="2"/>
      <c r="OI301" s="2"/>
      <c r="OJ301" s="2"/>
      <c r="OK301" s="2"/>
      <c r="OL301" s="2"/>
      <c r="OM301" s="2"/>
      <c r="ON301" s="2"/>
      <c r="OO301" s="2"/>
      <c r="OP301" s="2"/>
      <c r="OQ301" s="2"/>
      <c r="OR301" s="2"/>
      <c r="OS301" s="2"/>
      <c r="OT301" s="2"/>
      <c r="OU301" s="2"/>
      <c r="OV301" s="2"/>
      <c r="OW301" s="2"/>
      <c r="OX301" s="2"/>
      <c r="OY301" s="2"/>
      <c r="OZ301" s="2"/>
      <c r="PA301" s="2"/>
      <c r="PB301" s="2"/>
      <c r="PC301" s="2"/>
      <c r="PD301" s="2"/>
      <c r="PE301" s="2"/>
      <c r="PF301" s="2"/>
      <c r="PG301" s="2"/>
      <c r="PH301" s="2"/>
      <c r="PI301" s="2"/>
      <c r="PJ301" s="2"/>
      <c r="PK301" s="2"/>
      <c r="PL301" s="2"/>
      <c r="PM301" s="2"/>
      <c r="PN301" s="2"/>
      <c r="PO301" s="2"/>
      <c r="PP301" s="2"/>
      <c r="PQ301" s="2"/>
      <c r="PR301" s="2"/>
      <c r="PS301" s="2"/>
      <c r="PT301" s="2"/>
      <c r="PU301" s="2"/>
      <c r="PV301" s="2"/>
      <c r="PW301" s="2"/>
      <c r="PX301" s="2"/>
      <c r="PY301" s="2"/>
      <c r="PZ301" s="2"/>
      <c r="QA301" s="2"/>
      <c r="QB301" s="2"/>
      <c r="QC301" s="2"/>
      <c r="QD301" s="2"/>
      <c r="QE301" s="2"/>
      <c r="QF301" s="2"/>
      <c r="QG301" s="2"/>
      <c r="QH301" s="2"/>
      <c r="QI301" s="2"/>
      <c r="QJ301" s="2"/>
      <c r="QK301" s="2"/>
      <c r="QL301" s="2"/>
      <c r="QM301" s="2"/>
      <c r="QN301" s="2"/>
      <c r="QO301" s="2"/>
      <c r="QP301" s="2"/>
      <c r="QQ301" s="2"/>
      <c r="QR301" s="2"/>
      <c r="QS301" s="2"/>
      <c r="QT301" s="2"/>
      <c r="QU301" s="2"/>
      <c r="QV301" s="2"/>
      <c r="QW301" s="2"/>
      <c r="QX301" s="2"/>
      <c r="QY301" s="2"/>
      <c r="QZ301" s="2"/>
      <c r="RA301" s="2"/>
      <c r="RB301" s="2"/>
      <c r="RC301" s="2"/>
      <c r="RD301" s="2"/>
      <c r="RE301" s="2"/>
      <c r="RF301" s="2"/>
      <c r="RG301" s="2"/>
      <c r="RH301" s="2"/>
      <c r="RI301" s="2"/>
      <c r="RJ301" s="2"/>
      <c r="RK301" s="2"/>
      <c r="RL301" s="2"/>
      <c r="RM301" s="2"/>
      <c r="RN301" s="2"/>
      <c r="RO301" s="2"/>
      <c r="RP301" s="2"/>
      <c r="RQ301" s="2"/>
      <c r="RR301" s="2"/>
      <c r="RS301" s="2"/>
      <c r="RT301" s="2"/>
      <c r="RU301" s="2"/>
      <c r="RV301" s="2"/>
      <c r="RW301" s="2"/>
      <c r="RX301" s="2"/>
      <c r="RY301" s="2"/>
      <c r="RZ301" s="2"/>
      <c r="SA301" s="2"/>
      <c r="SB301" s="2"/>
      <c r="SC301" s="2"/>
      <c r="SD301" s="2"/>
      <c r="SE301" s="2"/>
      <c r="SF301" s="2"/>
      <c r="SG301" s="2"/>
      <c r="SH301" s="2"/>
      <c r="SI301" s="2"/>
      <c r="SJ301" s="2"/>
      <c r="SK301" s="2"/>
      <c r="SL301" s="2"/>
      <c r="SM301" s="2"/>
      <c r="SN301" s="2"/>
      <c r="SO301" s="2"/>
      <c r="SP301" s="2"/>
      <c r="SQ301" s="2"/>
      <c r="SR301" s="2"/>
      <c r="SS301" s="2"/>
      <c r="ST301" s="2"/>
      <c r="SU301" s="2"/>
      <c r="SV301" s="2"/>
      <c r="SW301" s="2"/>
      <c r="SX301" s="2"/>
      <c r="SY301" s="2"/>
      <c r="SZ301" s="2"/>
      <c r="TA301" s="2"/>
      <c r="TB301" s="2"/>
      <c r="TC301" s="2"/>
      <c r="TD301" s="2"/>
      <c r="TE301" s="2"/>
      <c r="TF301" s="2"/>
      <c r="TG301" s="2"/>
      <c r="TH301" s="2"/>
      <c r="TI301" s="2"/>
      <c r="TJ301" s="2"/>
      <c r="TK301" s="2"/>
      <c r="TL301" s="2"/>
      <c r="TM301" s="2"/>
      <c r="TN301" s="2"/>
      <c r="TO301" s="2"/>
      <c r="TP301" s="2"/>
      <c r="TQ301" s="2"/>
      <c r="TR301" s="2"/>
      <c r="TS301" s="2"/>
      <c r="TT301" s="2"/>
      <c r="TU301" s="2"/>
      <c r="TV301" s="2"/>
      <c r="TW301" s="2"/>
      <c r="TX301" s="2"/>
      <c r="TY301" s="2"/>
      <c r="TZ301" s="2"/>
      <c r="UA301" s="2"/>
      <c r="UB301" s="2"/>
      <c r="UC301" s="2"/>
      <c r="UD301" s="2"/>
      <c r="UE301" s="2"/>
      <c r="UF301" s="2"/>
      <c r="UG301" s="2"/>
      <c r="UH301" s="2"/>
      <c r="UI301" s="2"/>
      <c r="UJ301" s="2"/>
      <c r="UK301" s="2"/>
      <c r="UL301" s="2"/>
      <c r="UM301" s="2"/>
      <c r="UN301" s="2"/>
      <c r="UO301" s="2"/>
      <c r="UP301" s="2"/>
      <c r="UQ301" s="2"/>
      <c r="UR301" s="2"/>
      <c r="US301" s="2"/>
      <c r="UT301" s="2"/>
      <c r="UU301" s="2"/>
      <c r="UV301" s="2"/>
      <c r="UW301" s="2"/>
      <c r="UX301" s="2"/>
      <c r="UY301" s="2"/>
      <c r="UZ301" s="2"/>
      <c r="VA301" s="2"/>
      <c r="VB301" s="2"/>
      <c r="VC301" s="2"/>
      <c r="VD301" s="2"/>
      <c r="VE301" s="2"/>
      <c r="VF301" s="2"/>
      <c r="VG301" s="2"/>
      <c r="VH301" s="2"/>
      <c r="VI301" s="2"/>
      <c r="VJ301" s="2"/>
      <c r="VK301" s="2"/>
      <c r="VL301" s="2"/>
      <c r="VM301" s="2"/>
      <c r="VN301" s="2"/>
      <c r="VO301" s="2"/>
      <c r="VP301" s="2"/>
      <c r="VQ301" s="2"/>
      <c r="VR301" s="2"/>
      <c r="VS301" s="2"/>
      <c r="VT301" s="2"/>
      <c r="VU301" s="2"/>
      <c r="VV301" s="2"/>
      <c r="VW301" s="2"/>
      <c r="VX301" s="2"/>
      <c r="VY301" s="2"/>
      <c r="VZ301" s="2"/>
      <c r="WA301" s="2"/>
      <c r="WB301" s="2"/>
      <c r="WC301" s="2"/>
      <c r="WD301" s="2"/>
      <c r="WE301" s="2"/>
      <c r="WF301" s="2"/>
      <c r="WG301" s="2"/>
      <c r="WH301" s="2"/>
      <c r="WI301" s="2"/>
      <c r="WJ301" s="2"/>
      <c r="WK301" s="2"/>
      <c r="WL301" s="2"/>
      <c r="WM301" s="2"/>
      <c r="WN301" s="2"/>
      <c r="WO301" s="2"/>
      <c r="WP301" s="2"/>
      <c r="WQ301" s="2"/>
      <c r="WR301" s="2"/>
      <c r="WS301" s="2"/>
      <c r="WT301" s="2"/>
      <c r="WU301" s="2"/>
      <c r="WV301" s="2"/>
      <c r="WW301" s="2"/>
      <c r="WX301" s="2"/>
      <c r="WY301" s="2"/>
      <c r="WZ301" s="2"/>
      <c r="XA301" s="2"/>
      <c r="XB301" s="2"/>
      <c r="XC301" s="2"/>
      <c r="XD301" s="2"/>
      <c r="XE301" s="2"/>
      <c r="XF301" s="2"/>
      <c r="XG301" s="2"/>
      <c r="XH301" s="2"/>
      <c r="XI301" s="2"/>
      <c r="XJ301" s="2"/>
      <c r="XK301" s="2"/>
      <c r="XL301" s="2"/>
      <c r="XM301" s="2"/>
      <c r="XN301" s="2"/>
      <c r="XO301" s="2"/>
      <c r="XP301" s="2"/>
      <c r="XQ301" s="2"/>
      <c r="XR301" s="2"/>
      <c r="XS301" s="2"/>
      <c r="XT301" s="2"/>
      <c r="XU301" s="2"/>
      <c r="XV301" s="2"/>
      <c r="XW301" s="2"/>
      <c r="XX301" s="2"/>
      <c r="XY301" s="2"/>
      <c r="XZ301" s="2"/>
      <c r="YA301" s="2"/>
      <c r="YB301" s="2"/>
      <c r="YC301" s="2"/>
      <c r="YD301" s="2"/>
      <c r="YE301" s="2"/>
      <c r="YF301" s="2"/>
      <c r="YG301" s="2"/>
      <c r="YH301" s="2"/>
      <c r="YI301" s="2"/>
      <c r="YJ301" s="2"/>
      <c r="YK301" s="2"/>
      <c r="YL301" s="2"/>
      <c r="YM301" s="2"/>
      <c r="YN301" s="2"/>
      <c r="YO301" s="2"/>
      <c r="YP301" s="2"/>
      <c r="YQ301" s="2"/>
      <c r="YR301" s="2"/>
      <c r="YS301" s="2"/>
      <c r="YT301" s="2"/>
      <c r="YU301" s="2"/>
      <c r="YV301" s="2"/>
      <c r="YW301" s="2"/>
      <c r="YX301" s="2"/>
      <c r="YY301" s="2"/>
      <c r="YZ301" s="2"/>
      <c r="ZA301" s="2"/>
      <c r="ZB301" s="2"/>
      <c r="ZC301" s="2"/>
      <c r="ZD301" s="2"/>
      <c r="ZE301" s="2"/>
      <c r="ZF301" s="2"/>
      <c r="ZG301" s="2"/>
      <c r="ZH301" s="2"/>
      <c r="ZI301" s="2"/>
      <c r="ZJ301" s="2"/>
      <c r="ZK301" s="2"/>
      <c r="ZL301" s="2"/>
      <c r="ZM301" s="2"/>
      <c r="ZN301" s="2"/>
      <c r="ZO301" s="2"/>
      <c r="ZP301" s="2"/>
      <c r="ZQ301" s="2"/>
      <c r="ZR301" s="2"/>
      <c r="ZS301" s="2"/>
      <c r="ZT301" s="2"/>
      <c r="ZU301" s="2"/>
      <c r="ZV301" s="2"/>
      <c r="ZW301" s="2"/>
      <c r="ZX301" s="2"/>
      <c r="ZY301" s="2"/>
      <c r="ZZ301" s="2"/>
      <c r="AAA301" s="2"/>
      <c r="AAB301" s="2"/>
      <c r="AAC301" s="2"/>
      <c r="AAD301" s="2"/>
      <c r="AAE301" s="2"/>
      <c r="AAF301" s="2"/>
      <c r="AAG301" s="2"/>
      <c r="AAH301" s="2"/>
      <c r="AAI301" s="2"/>
      <c r="AAJ301" s="2"/>
      <c r="AAK301" s="2"/>
      <c r="AAL301" s="2"/>
      <c r="AAM301" s="2"/>
      <c r="AAN301" s="2"/>
      <c r="AAO301" s="2"/>
      <c r="AAP301" s="2"/>
      <c r="AAQ301" s="2"/>
      <c r="AAR301" s="2"/>
      <c r="AAS301" s="2"/>
      <c r="AAT301" s="2"/>
      <c r="AAU301" s="2"/>
      <c r="AAV301" s="2"/>
      <c r="AAW301" s="2"/>
      <c r="AAX301" s="2"/>
      <c r="AAY301" s="2"/>
      <c r="AAZ301" s="2"/>
      <c r="ABA301" s="2"/>
      <c r="ABB301" s="2"/>
      <c r="ABC301" s="2"/>
      <c r="ABD301" s="2"/>
      <c r="ABE301" s="2"/>
      <c r="ABF301" s="2"/>
      <c r="ABG301" s="2"/>
      <c r="ABH301" s="2"/>
      <c r="ABI301" s="2"/>
      <c r="ABJ301" s="2"/>
      <c r="ABK301" s="2"/>
      <c r="ABL301" s="2"/>
      <c r="ABM301" s="2"/>
      <c r="ABN301" s="2"/>
      <c r="ABO301" s="2"/>
      <c r="ABP301" s="2"/>
      <c r="ABQ301" s="2"/>
      <c r="ABR301" s="2"/>
      <c r="ABS301" s="2"/>
      <c r="ABT301" s="2"/>
      <c r="ABU301" s="2"/>
      <c r="ABV301" s="2"/>
      <c r="ABW301" s="2"/>
      <c r="ABX301" s="2"/>
      <c r="ABY301" s="2"/>
      <c r="ABZ301" s="2"/>
      <c r="ACA301" s="2"/>
      <c r="ACB301" s="2"/>
      <c r="ACC301" s="2"/>
      <c r="ACD301" s="2"/>
      <c r="ACE301" s="2"/>
      <c r="ACF301" s="2"/>
      <c r="ACG301" s="2"/>
      <c r="ACH301" s="2"/>
      <c r="ACI301" s="2"/>
      <c r="ACJ301" s="2"/>
      <c r="ACK301" s="2"/>
      <c r="ACL301" s="2"/>
      <c r="ACM301" s="2"/>
      <c r="ACN301" s="2"/>
      <c r="ACO301" s="2"/>
      <c r="ACP301" s="2"/>
      <c r="ACQ301" s="2"/>
      <c r="ACR301" s="2"/>
      <c r="ACS301" s="2"/>
      <c r="ACT301" s="2"/>
      <c r="ACU301" s="2"/>
      <c r="ACV301" s="2"/>
      <c r="ACW301" s="2"/>
      <c r="ACX301" s="2"/>
      <c r="ACY301" s="2"/>
      <c r="ACZ301" s="2"/>
      <c r="ADA301" s="2"/>
      <c r="ADB301" s="2"/>
      <c r="ADC301" s="2"/>
      <c r="ADD301" s="2"/>
      <c r="ADE301" s="2"/>
      <c r="ADF301" s="2"/>
      <c r="ADG301" s="2"/>
      <c r="ADH301" s="2"/>
      <c r="ADI301" s="2"/>
      <c r="ADJ301" s="2"/>
      <c r="ADK301" s="2"/>
      <c r="ADL301" s="2"/>
      <c r="ADM301" s="2"/>
      <c r="ADN301" s="2"/>
      <c r="ADO301" s="2"/>
      <c r="ADP301" s="2"/>
      <c r="ADQ301" s="2"/>
      <c r="ADR301" s="2"/>
      <c r="ADS301" s="2"/>
      <c r="ADT301" s="2"/>
      <c r="ADU301" s="2"/>
      <c r="ADV301" s="2"/>
      <c r="ADW301" s="2"/>
      <c r="ADX301" s="2"/>
      <c r="ADY301" s="2"/>
      <c r="ADZ301" s="2"/>
      <c r="AEA301" s="2"/>
      <c r="AEB301" s="2"/>
      <c r="AEC301" s="2"/>
      <c r="AED301" s="2"/>
      <c r="AEE301" s="2"/>
      <c r="AEF301" s="2"/>
      <c r="AEG301" s="2"/>
      <c r="AEH301" s="2"/>
      <c r="AEI301" s="2"/>
      <c r="AEJ301" s="2"/>
      <c r="AEK301" s="2"/>
      <c r="AEL301" s="2"/>
      <c r="AEM301" s="2"/>
      <c r="AEN301" s="2"/>
      <c r="AEO301" s="2"/>
      <c r="AEP301" s="2"/>
      <c r="AEQ301" s="2"/>
      <c r="AER301" s="2"/>
      <c r="AES301" s="2"/>
      <c r="AET301" s="2"/>
      <c r="AEU301" s="2"/>
      <c r="AEV301" s="2"/>
      <c r="AEW301" s="2"/>
      <c r="AEX301" s="2"/>
      <c r="AEY301" s="2"/>
      <c r="AEZ301" s="2"/>
      <c r="AFA301" s="2"/>
      <c r="AFB301" s="2"/>
      <c r="AFC301" s="2"/>
      <c r="AFD301" s="2"/>
      <c r="AFE301" s="2"/>
      <c r="AFF301" s="2"/>
      <c r="AFG301" s="2"/>
      <c r="AFH301" s="2"/>
      <c r="AFI301" s="2"/>
      <c r="AFJ301" s="2"/>
      <c r="AFK301" s="2"/>
      <c r="AFL301" s="2"/>
      <c r="AFM301" s="2"/>
      <c r="AFN301" s="2"/>
      <c r="AFO301" s="2"/>
      <c r="AFP301" s="2"/>
      <c r="AFQ301" s="2"/>
      <c r="AFR301" s="2"/>
      <c r="AFS301" s="2"/>
      <c r="AFT301" s="2"/>
      <c r="AFU301" s="2"/>
      <c r="AFV301" s="2"/>
      <c r="AFW301" s="2"/>
      <c r="AFX301" s="2"/>
      <c r="AFY301" s="2"/>
      <c r="AFZ301" s="2"/>
      <c r="AGA301" s="2"/>
      <c r="AGB301" s="2"/>
      <c r="AGC301" s="2"/>
      <c r="AGD301" s="2"/>
      <c r="AGE301" s="2"/>
      <c r="AGF301" s="2"/>
      <c r="AGG301" s="2"/>
      <c r="AGH301" s="2"/>
      <c r="AGI301" s="2"/>
      <c r="AGJ301" s="2"/>
      <c r="AGK301" s="2"/>
      <c r="AGL301" s="2"/>
      <c r="AGM301" s="2"/>
      <c r="AGN301" s="2"/>
      <c r="AGO301" s="2"/>
      <c r="AGP301" s="2"/>
      <c r="AGQ301" s="2"/>
      <c r="AGR301" s="2"/>
      <c r="AGS301" s="2"/>
      <c r="AGT301" s="2"/>
      <c r="AGU301" s="2"/>
      <c r="AGV301" s="2"/>
      <c r="AGW301" s="2"/>
      <c r="AGX301" s="2"/>
      <c r="AGY301" s="2"/>
      <c r="AGZ301" s="2"/>
      <c r="AHA301" s="2"/>
      <c r="AHB301" s="2"/>
      <c r="AHC301" s="2"/>
      <c r="AHD301" s="2"/>
      <c r="AHE301" s="2"/>
      <c r="AHF301" s="2"/>
      <c r="AHG301" s="2"/>
      <c r="AHH301" s="2"/>
      <c r="AHI301" s="2"/>
      <c r="AHJ301" s="2"/>
      <c r="AHK301" s="2"/>
      <c r="AHL301" s="2"/>
      <c r="AHM301" s="2"/>
      <c r="AHN301" s="2"/>
      <c r="AHO301" s="2"/>
      <c r="AHP301" s="2"/>
      <c r="AHQ301" s="2"/>
      <c r="AHR301" s="2"/>
      <c r="AHS301" s="2"/>
      <c r="AHT301" s="2"/>
      <c r="AHU301" s="2"/>
      <c r="AHV301" s="2"/>
      <c r="AHW301" s="2"/>
      <c r="AHX301" s="2"/>
      <c r="AHY301" s="2"/>
      <c r="AHZ301" s="2"/>
      <c r="AIA301" s="2"/>
      <c r="AIB301" s="2"/>
      <c r="AIC301" s="2"/>
      <c r="AID301" s="2"/>
      <c r="AIE301" s="2"/>
      <c r="AIF301" s="2"/>
      <c r="AIG301" s="2"/>
      <c r="AIH301" s="2"/>
      <c r="AII301" s="2"/>
      <c r="AIJ301" s="2"/>
      <c r="AIK301" s="2"/>
      <c r="AIL301" s="2"/>
      <c r="AIM301" s="2"/>
      <c r="AIN301" s="2"/>
      <c r="AIO301" s="2"/>
      <c r="AIP301" s="2"/>
      <c r="AIQ301" s="2"/>
      <c r="AIR301" s="2"/>
      <c r="AIS301" s="2"/>
      <c r="AIT301" s="2"/>
      <c r="AIU301" s="2"/>
      <c r="AIV301" s="2"/>
      <c r="AIW301" s="2"/>
      <c r="AIX301" s="2"/>
      <c r="AIY301" s="2"/>
      <c r="AIZ301" s="2"/>
      <c r="AJA301" s="2"/>
      <c r="AJB301" s="2"/>
      <c r="AJC301" s="2"/>
      <c r="AJD301" s="2"/>
      <c r="AJE301" s="2"/>
      <c r="AJF301" s="2"/>
      <c r="AJG301" s="2"/>
      <c r="AJH301" s="2"/>
      <c r="AJI301" s="2"/>
      <c r="AJJ301" s="2"/>
      <c r="AJK301" s="2"/>
      <c r="AJL301" s="2"/>
      <c r="AJM301" s="2"/>
      <c r="AJN301" s="2"/>
      <c r="AJO301" s="2"/>
      <c r="AJP301" s="2"/>
      <c r="AJQ301" s="2"/>
      <c r="AJR301" s="2"/>
      <c r="AJS301" s="2"/>
      <c r="AJT301" s="2"/>
      <c r="AJU301" s="2"/>
      <c r="AJV301" s="2"/>
      <c r="AJW301" s="2"/>
      <c r="AJX301" s="2"/>
      <c r="AJY301" s="2"/>
      <c r="AJZ301" s="2"/>
      <c r="AKA301" s="2"/>
      <c r="AKB301" s="2"/>
      <c r="AKC301" s="2"/>
      <c r="AKD301" s="2"/>
      <c r="AKE301" s="2"/>
      <c r="AKF301" s="2"/>
      <c r="AKG301" s="2"/>
      <c r="AKH301" s="2"/>
      <c r="AKI301" s="2"/>
      <c r="AKJ301" s="2"/>
      <c r="AKK301" s="2"/>
      <c r="AKL301" s="2"/>
      <c r="AKM301" s="2"/>
      <c r="AKN301" s="2"/>
      <c r="AKO301" s="2"/>
      <c r="AKP301" s="2"/>
      <c r="AKQ301" s="2"/>
      <c r="AKR301" s="2"/>
      <c r="AKS301" s="2"/>
      <c r="AKT301" s="2"/>
      <c r="AKU301" s="2"/>
      <c r="AKV301" s="2"/>
      <c r="AKW301" s="2"/>
      <c r="AKX301" s="2"/>
      <c r="AKY301" s="2"/>
      <c r="AKZ301" s="2"/>
      <c r="ALA301" s="2"/>
      <c r="ALB301" s="2"/>
      <c r="ALC301" s="2"/>
      <c r="ALD301" s="2"/>
      <c r="ALE301" s="2"/>
      <c r="ALF301" s="2"/>
      <c r="ALG301" s="2"/>
      <c r="ALH301" s="2"/>
      <c r="ALI301" s="2"/>
      <c r="ALJ301" s="2"/>
      <c r="ALK301" s="2"/>
      <c r="ALL301" s="2"/>
      <c r="ALM301" s="2"/>
      <c r="ALN301" s="2"/>
      <c r="ALO301" s="2"/>
      <c r="ALP301" s="2"/>
      <c r="ALQ301" s="2"/>
      <c r="ALR301"/>
      <c r="ALS301"/>
      <c r="ALT301"/>
      <c r="ALU301"/>
      <c r="ALV301"/>
      <c r="ALW301"/>
      <c r="ALX301"/>
      <c r="ALY301"/>
      <c r="ALZ301"/>
    </row>
    <row r="302" spans="1:1014" s="6" customFormat="1">
      <c r="A302" s="33">
        <v>299</v>
      </c>
      <c r="B302" s="19" t="s">
        <v>260</v>
      </c>
      <c r="C302" s="20" t="s">
        <v>292</v>
      </c>
      <c r="D302" s="2">
        <v>1</v>
      </c>
      <c r="E302" s="2">
        <v>1</v>
      </c>
      <c r="F302" s="2"/>
      <c r="G302" s="2">
        <v>1</v>
      </c>
      <c r="H302" s="2"/>
      <c r="I302" s="2">
        <f t="shared" si="8"/>
        <v>3</v>
      </c>
      <c r="J302" s="2"/>
      <c r="K302" s="4">
        <v>11487</v>
      </c>
      <c r="L302" s="5">
        <f t="shared" si="11"/>
        <v>3829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/>
      <c r="LQ302" s="2"/>
      <c r="LR302" s="2"/>
      <c r="LS302" s="2"/>
      <c r="LT302" s="2"/>
      <c r="LU302" s="2"/>
      <c r="LV302" s="2"/>
      <c r="LW302" s="2"/>
      <c r="LX302" s="2"/>
      <c r="LY302" s="2"/>
      <c r="LZ302" s="2"/>
      <c r="MA302" s="2"/>
      <c r="MB302" s="2"/>
      <c r="MC302" s="2"/>
      <c r="MD302" s="2"/>
      <c r="ME302" s="2"/>
      <c r="MF302" s="2"/>
      <c r="MG302" s="2"/>
      <c r="MH302" s="2"/>
      <c r="MI302" s="2"/>
      <c r="MJ302" s="2"/>
      <c r="MK302" s="2"/>
      <c r="ML302" s="2"/>
      <c r="MM302" s="2"/>
      <c r="MN302" s="2"/>
      <c r="MO302" s="2"/>
      <c r="MP302" s="2"/>
      <c r="MQ302" s="2"/>
      <c r="MR302" s="2"/>
      <c r="MS302" s="2"/>
      <c r="MT302" s="2"/>
      <c r="MU302" s="2"/>
      <c r="MV302" s="2"/>
      <c r="MW302" s="2"/>
      <c r="MX302" s="2"/>
      <c r="MY302" s="2"/>
      <c r="MZ302" s="2"/>
      <c r="NA302" s="2"/>
      <c r="NB302" s="2"/>
      <c r="NC302" s="2"/>
      <c r="ND302" s="2"/>
      <c r="NE302" s="2"/>
      <c r="NF302" s="2"/>
      <c r="NG302" s="2"/>
      <c r="NH302" s="2"/>
      <c r="NI302" s="2"/>
      <c r="NJ302" s="2"/>
      <c r="NK302" s="2"/>
      <c r="NL302" s="2"/>
      <c r="NM302" s="2"/>
      <c r="NN302" s="2"/>
      <c r="NO302" s="2"/>
      <c r="NP302" s="2"/>
      <c r="NQ302" s="2"/>
      <c r="NR302" s="2"/>
      <c r="NS302" s="2"/>
      <c r="NT302" s="2"/>
      <c r="NU302" s="2"/>
      <c r="NV302" s="2"/>
      <c r="NW302" s="2"/>
      <c r="NX302" s="2"/>
      <c r="NY302" s="2"/>
      <c r="NZ302" s="2"/>
      <c r="OA302" s="2"/>
      <c r="OB302" s="2"/>
      <c r="OC302" s="2"/>
      <c r="OD302" s="2"/>
      <c r="OE302" s="2"/>
      <c r="OF302" s="2"/>
      <c r="OG302" s="2"/>
      <c r="OH302" s="2"/>
      <c r="OI302" s="2"/>
      <c r="OJ302" s="2"/>
      <c r="OK302" s="2"/>
      <c r="OL302" s="2"/>
      <c r="OM302" s="2"/>
      <c r="ON302" s="2"/>
      <c r="OO302" s="2"/>
      <c r="OP302" s="2"/>
      <c r="OQ302" s="2"/>
      <c r="OR302" s="2"/>
      <c r="OS302" s="2"/>
      <c r="OT302" s="2"/>
      <c r="OU302" s="2"/>
      <c r="OV302" s="2"/>
      <c r="OW302" s="2"/>
      <c r="OX302" s="2"/>
      <c r="OY302" s="2"/>
      <c r="OZ302" s="2"/>
      <c r="PA302" s="2"/>
      <c r="PB302" s="2"/>
      <c r="PC302" s="2"/>
      <c r="PD302" s="2"/>
      <c r="PE302" s="2"/>
      <c r="PF302" s="2"/>
      <c r="PG302" s="2"/>
      <c r="PH302" s="2"/>
      <c r="PI302" s="2"/>
      <c r="PJ302" s="2"/>
      <c r="PK302" s="2"/>
      <c r="PL302" s="2"/>
      <c r="PM302" s="2"/>
      <c r="PN302" s="2"/>
      <c r="PO302" s="2"/>
      <c r="PP302" s="2"/>
      <c r="PQ302" s="2"/>
      <c r="PR302" s="2"/>
      <c r="PS302" s="2"/>
      <c r="PT302" s="2"/>
      <c r="PU302" s="2"/>
      <c r="PV302" s="2"/>
      <c r="PW302" s="2"/>
      <c r="PX302" s="2"/>
      <c r="PY302" s="2"/>
      <c r="PZ302" s="2"/>
      <c r="QA302" s="2"/>
      <c r="QB302" s="2"/>
      <c r="QC302" s="2"/>
      <c r="QD302" s="2"/>
      <c r="QE302" s="2"/>
      <c r="QF302" s="2"/>
      <c r="QG302" s="2"/>
      <c r="QH302" s="2"/>
      <c r="QI302" s="2"/>
      <c r="QJ302" s="2"/>
      <c r="QK302" s="2"/>
      <c r="QL302" s="2"/>
      <c r="QM302" s="2"/>
      <c r="QN302" s="2"/>
      <c r="QO302" s="2"/>
      <c r="QP302" s="2"/>
      <c r="QQ302" s="2"/>
      <c r="QR302" s="2"/>
      <c r="QS302" s="2"/>
      <c r="QT302" s="2"/>
      <c r="QU302" s="2"/>
      <c r="QV302" s="2"/>
      <c r="QW302" s="2"/>
      <c r="QX302" s="2"/>
      <c r="QY302" s="2"/>
      <c r="QZ302" s="2"/>
      <c r="RA302" s="2"/>
      <c r="RB302" s="2"/>
      <c r="RC302" s="2"/>
      <c r="RD302" s="2"/>
      <c r="RE302" s="2"/>
      <c r="RF302" s="2"/>
      <c r="RG302" s="2"/>
      <c r="RH302" s="2"/>
      <c r="RI302" s="2"/>
      <c r="RJ302" s="2"/>
      <c r="RK302" s="2"/>
      <c r="RL302" s="2"/>
      <c r="RM302" s="2"/>
      <c r="RN302" s="2"/>
      <c r="RO302" s="2"/>
      <c r="RP302" s="2"/>
      <c r="RQ302" s="2"/>
      <c r="RR302" s="2"/>
      <c r="RS302" s="2"/>
      <c r="RT302" s="2"/>
      <c r="RU302" s="2"/>
      <c r="RV302" s="2"/>
      <c r="RW302" s="2"/>
      <c r="RX302" s="2"/>
      <c r="RY302" s="2"/>
      <c r="RZ302" s="2"/>
      <c r="SA302" s="2"/>
      <c r="SB302" s="2"/>
      <c r="SC302" s="2"/>
      <c r="SD302" s="2"/>
      <c r="SE302" s="2"/>
      <c r="SF302" s="2"/>
      <c r="SG302" s="2"/>
      <c r="SH302" s="2"/>
      <c r="SI302" s="2"/>
      <c r="SJ302" s="2"/>
      <c r="SK302" s="2"/>
      <c r="SL302" s="2"/>
      <c r="SM302" s="2"/>
      <c r="SN302" s="2"/>
      <c r="SO302" s="2"/>
      <c r="SP302" s="2"/>
      <c r="SQ302" s="2"/>
      <c r="SR302" s="2"/>
      <c r="SS302" s="2"/>
      <c r="ST302" s="2"/>
      <c r="SU302" s="2"/>
      <c r="SV302" s="2"/>
      <c r="SW302" s="2"/>
      <c r="SX302" s="2"/>
      <c r="SY302" s="2"/>
      <c r="SZ302" s="2"/>
      <c r="TA302" s="2"/>
      <c r="TB302" s="2"/>
      <c r="TC302" s="2"/>
      <c r="TD302" s="2"/>
      <c r="TE302" s="2"/>
      <c r="TF302" s="2"/>
      <c r="TG302" s="2"/>
      <c r="TH302" s="2"/>
      <c r="TI302" s="2"/>
      <c r="TJ302" s="2"/>
      <c r="TK302" s="2"/>
      <c r="TL302" s="2"/>
      <c r="TM302" s="2"/>
      <c r="TN302" s="2"/>
      <c r="TO302" s="2"/>
      <c r="TP302" s="2"/>
      <c r="TQ302" s="2"/>
      <c r="TR302" s="2"/>
      <c r="TS302" s="2"/>
      <c r="TT302" s="2"/>
      <c r="TU302" s="2"/>
      <c r="TV302" s="2"/>
      <c r="TW302" s="2"/>
      <c r="TX302" s="2"/>
      <c r="TY302" s="2"/>
      <c r="TZ302" s="2"/>
      <c r="UA302" s="2"/>
      <c r="UB302" s="2"/>
      <c r="UC302" s="2"/>
      <c r="UD302" s="2"/>
      <c r="UE302" s="2"/>
      <c r="UF302" s="2"/>
      <c r="UG302" s="2"/>
      <c r="UH302" s="2"/>
      <c r="UI302" s="2"/>
      <c r="UJ302" s="2"/>
      <c r="UK302" s="2"/>
      <c r="UL302" s="2"/>
      <c r="UM302" s="2"/>
      <c r="UN302" s="2"/>
      <c r="UO302" s="2"/>
      <c r="UP302" s="2"/>
      <c r="UQ302" s="2"/>
      <c r="UR302" s="2"/>
      <c r="US302" s="2"/>
      <c r="UT302" s="2"/>
      <c r="UU302" s="2"/>
      <c r="UV302" s="2"/>
      <c r="UW302" s="2"/>
      <c r="UX302" s="2"/>
      <c r="UY302" s="2"/>
      <c r="UZ302" s="2"/>
      <c r="VA302" s="2"/>
      <c r="VB302" s="2"/>
      <c r="VC302" s="2"/>
      <c r="VD302" s="2"/>
      <c r="VE302" s="2"/>
      <c r="VF302" s="2"/>
      <c r="VG302" s="2"/>
      <c r="VH302" s="2"/>
      <c r="VI302" s="2"/>
      <c r="VJ302" s="2"/>
      <c r="VK302" s="2"/>
      <c r="VL302" s="2"/>
      <c r="VM302" s="2"/>
      <c r="VN302" s="2"/>
      <c r="VO302" s="2"/>
      <c r="VP302" s="2"/>
      <c r="VQ302" s="2"/>
      <c r="VR302" s="2"/>
      <c r="VS302" s="2"/>
      <c r="VT302" s="2"/>
      <c r="VU302" s="2"/>
      <c r="VV302" s="2"/>
      <c r="VW302" s="2"/>
      <c r="VX302" s="2"/>
      <c r="VY302" s="2"/>
      <c r="VZ302" s="2"/>
      <c r="WA302" s="2"/>
      <c r="WB302" s="2"/>
      <c r="WC302" s="2"/>
      <c r="WD302" s="2"/>
      <c r="WE302" s="2"/>
      <c r="WF302" s="2"/>
      <c r="WG302" s="2"/>
      <c r="WH302" s="2"/>
      <c r="WI302" s="2"/>
      <c r="WJ302" s="2"/>
      <c r="WK302" s="2"/>
      <c r="WL302" s="2"/>
      <c r="WM302" s="2"/>
      <c r="WN302" s="2"/>
      <c r="WO302" s="2"/>
      <c r="WP302" s="2"/>
      <c r="WQ302" s="2"/>
      <c r="WR302" s="2"/>
      <c r="WS302" s="2"/>
      <c r="WT302" s="2"/>
      <c r="WU302" s="2"/>
      <c r="WV302" s="2"/>
      <c r="WW302" s="2"/>
      <c r="WX302" s="2"/>
      <c r="WY302" s="2"/>
      <c r="WZ302" s="2"/>
      <c r="XA302" s="2"/>
      <c r="XB302" s="2"/>
      <c r="XC302" s="2"/>
      <c r="XD302" s="2"/>
      <c r="XE302" s="2"/>
      <c r="XF302" s="2"/>
      <c r="XG302" s="2"/>
      <c r="XH302" s="2"/>
      <c r="XI302" s="2"/>
      <c r="XJ302" s="2"/>
      <c r="XK302" s="2"/>
      <c r="XL302" s="2"/>
      <c r="XM302" s="2"/>
      <c r="XN302" s="2"/>
      <c r="XO302" s="2"/>
      <c r="XP302" s="2"/>
      <c r="XQ302" s="2"/>
      <c r="XR302" s="2"/>
      <c r="XS302" s="2"/>
      <c r="XT302" s="2"/>
      <c r="XU302" s="2"/>
      <c r="XV302" s="2"/>
      <c r="XW302" s="2"/>
      <c r="XX302" s="2"/>
      <c r="XY302" s="2"/>
      <c r="XZ302" s="2"/>
      <c r="YA302" s="2"/>
      <c r="YB302" s="2"/>
      <c r="YC302" s="2"/>
      <c r="YD302" s="2"/>
      <c r="YE302" s="2"/>
      <c r="YF302" s="2"/>
      <c r="YG302" s="2"/>
      <c r="YH302" s="2"/>
      <c r="YI302" s="2"/>
      <c r="YJ302" s="2"/>
      <c r="YK302" s="2"/>
      <c r="YL302" s="2"/>
      <c r="YM302" s="2"/>
      <c r="YN302" s="2"/>
      <c r="YO302" s="2"/>
      <c r="YP302" s="2"/>
      <c r="YQ302" s="2"/>
      <c r="YR302" s="2"/>
      <c r="YS302" s="2"/>
      <c r="YT302" s="2"/>
      <c r="YU302" s="2"/>
      <c r="YV302" s="2"/>
      <c r="YW302" s="2"/>
      <c r="YX302" s="2"/>
      <c r="YY302" s="2"/>
      <c r="YZ302" s="2"/>
      <c r="ZA302" s="2"/>
      <c r="ZB302" s="2"/>
      <c r="ZC302" s="2"/>
      <c r="ZD302" s="2"/>
      <c r="ZE302" s="2"/>
      <c r="ZF302" s="2"/>
      <c r="ZG302" s="2"/>
      <c r="ZH302" s="2"/>
      <c r="ZI302" s="2"/>
      <c r="ZJ302" s="2"/>
      <c r="ZK302" s="2"/>
      <c r="ZL302" s="2"/>
      <c r="ZM302" s="2"/>
      <c r="ZN302" s="2"/>
      <c r="ZO302" s="2"/>
      <c r="ZP302" s="2"/>
      <c r="ZQ302" s="2"/>
      <c r="ZR302" s="2"/>
      <c r="ZS302" s="2"/>
      <c r="ZT302" s="2"/>
      <c r="ZU302" s="2"/>
      <c r="ZV302" s="2"/>
      <c r="ZW302" s="2"/>
      <c r="ZX302" s="2"/>
      <c r="ZY302" s="2"/>
      <c r="ZZ302" s="2"/>
      <c r="AAA302" s="2"/>
      <c r="AAB302" s="2"/>
      <c r="AAC302" s="2"/>
      <c r="AAD302" s="2"/>
      <c r="AAE302" s="2"/>
      <c r="AAF302" s="2"/>
      <c r="AAG302" s="2"/>
      <c r="AAH302" s="2"/>
      <c r="AAI302" s="2"/>
      <c r="AAJ302" s="2"/>
      <c r="AAK302" s="2"/>
      <c r="AAL302" s="2"/>
      <c r="AAM302" s="2"/>
      <c r="AAN302" s="2"/>
      <c r="AAO302" s="2"/>
      <c r="AAP302" s="2"/>
      <c r="AAQ302" s="2"/>
      <c r="AAR302" s="2"/>
      <c r="AAS302" s="2"/>
      <c r="AAT302" s="2"/>
      <c r="AAU302" s="2"/>
      <c r="AAV302" s="2"/>
      <c r="AAW302" s="2"/>
      <c r="AAX302" s="2"/>
      <c r="AAY302" s="2"/>
      <c r="AAZ302" s="2"/>
      <c r="ABA302" s="2"/>
      <c r="ABB302" s="2"/>
      <c r="ABC302" s="2"/>
      <c r="ABD302" s="2"/>
      <c r="ABE302" s="2"/>
      <c r="ABF302" s="2"/>
      <c r="ABG302" s="2"/>
      <c r="ABH302" s="2"/>
      <c r="ABI302" s="2"/>
      <c r="ABJ302" s="2"/>
      <c r="ABK302" s="2"/>
      <c r="ABL302" s="2"/>
      <c r="ABM302" s="2"/>
      <c r="ABN302" s="2"/>
      <c r="ABO302" s="2"/>
      <c r="ABP302" s="2"/>
      <c r="ABQ302" s="2"/>
      <c r="ABR302" s="2"/>
      <c r="ABS302" s="2"/>
      <c r="ABT302" s="2"/>
      <c r="ABU302" s="2"/>
      <c r="ABV302" s="2"/>
      <c r="ABW302" s="2"/>
      <c r="ABX302" s="2"/>
      <c r="ABY302" s="2"/>
      <c r="ABZ302" s="2"/>
      <c r="ACA302" s="2"/>
      <c r="ACB302" s="2"/>
      <c r="ACC302" s="2"/>
      <c r="ACD302" s="2"/>
      <c r="ACE302" s="2"/>
      <c r="ACF302" s="2"/>
      <c r="ACG302" s="2"/>
      <c r="ACH302" s="2"/>
      <c r="ACI302" s="2"/>
      <c r="ACJ302" s="2"/>
      <c r="ACK302" s="2"/>
      <c r="ACL302" s="2"/>
      <c r="ACM302" s="2"/>
      <c r="ACN302" s="2"/>
      <c r="ACO302" s="2"/>
      <c r="ACP302" s="2"/>
      <c r="ACQ302" s="2"/>
      <c r="ACR302" s="2"/>
      <c r="ACS302" s="2"/>
      <c r="ACT302" s="2"/>
      <c r="ACU302" s="2"/>
      <c r="ACV302" s="2"/>
      <c r="ACW302" s="2"/>
      <c r="ACX302" s="2"/>
      <c r="ACY302" s="2"/>
      <c r="ACZ302" s="2"/>
      <c r="ADA302" s="2"/>
      <c r="ADB302" s="2"/>
      <c r="ADC302" s="2"/>
      <c r="ADD302" s="2"/>
      <c r="ADE302" s="2"/>
      <c r="ADF302" s="2"/>
      <c r="ADG302" s="2"/>
      <c r="ADH302" s="2"/>
      <c r="ADI302" s="2"/>
      <c r="ADJ302" s="2"/>
      <c r="ADK302" s="2"/>
      <c r="ADL302" s="2"/>
      <c r="ADM302" s="2"/>
      <c r="ADN302" s="2"/>
      <c r="ADO302" s="2"/>
      <c r="ADP302" s="2"/>
      <c r="ADQ302" s="2"/>
      <c r="ADR302" s="2"/>
      <c r="ADS302" s="2"/>
      <c r="ADT302" s="2"/>
      <c r="ADU302" s="2"/>
      <c r="ADV302" s="2"/>
      <c r="ADW302" s="2"/>
      <c r="ADX302" s="2"/>
      <c r="ADY302" s="2"/>
      <c r="ADZ302" s="2"/>
      <c r="AEA302" s="2"/>
      <c r="AEB302" s="2"/>
      <c r="AEC302" s="2"/>
      <c r="AED302" s="2"/>
      <c r="AEE302" s="2"/>
      <c r="AEF302" s="2"/>
      <c r="AEG302" s="2"/>
      <c r="AEH302" s="2"/>
      <c r="AEI302" s="2"/>
      <c r="AEJ302" s="2"/>
      <c r="AEK302" s="2"/>
      <c r="AEL302" s="2"/>
      <c r="AEM302" s="2"/>
      <c r="AEN302" s="2"/>
      <c r="AEO302" s="2"/>
      <c r="AEP302" s="2"/>
      <c r="AEQ302" s="2"/>
      <c r="AER302" s="2"/>
      <c r="AES302" s="2"/>
      <c r="AET302" s="2"/>
      <c r="AEU302" s="2"/>
      <c r="AEV302" s="2"/>
      <c r="AEW302" s="2"/>
      <c r="AEX302" s="2"/>
      <c r="AEY302" s="2"/>
      <c r="AEZ302" s="2"/>
      <c r="AFA302" s="2"/>
      <c r="AFB302" s="2"/>
      <c r="AFC302" s="2"/>
      <c r="AFD302" s="2"/>
      <c r="AFE302" s="2"/>
      <c r="AFF302" s="2"/>
      <c r="AFG302" s="2"/>
      <c r="AFH302" s="2"/>
      <c r="AFI302" s="2"/>
      <c r="AFJ302" s="2"/>
      <c r="AFK302" s="2"/>
      <c r="AFL302" s="2"/>
      <c r="AFM302" s="2"/>
      <c r="AFN302" s="2"/>
      <c r="AFO302" s="2"/>
      <c r="AFP302" s="2"/>
      <c r="AFQ302" s="2"/>
      <c r="AFR302" s="2"/>
      <c r="AFS302" s="2"/>
      <c r="AFT302" s="2"/>
      <c r="AFU302" s="2"/>
      <c r="AFV302" s="2"/>
      <c r="AFW302" s="2"/>
      <c r="AFX302" s="2"/>
      <c r="AFY302" s="2"/>
      <c r="AFZ302" s="2"/>
      <c r="AGA302" s="2"/>
      <c r="AGB302" s="2"/>
      <c r="AGC302" s="2"/>
      <c r="AGD302" s="2"/>
      <c r="AGE302" s="2"/>
      <c r="AGF302" s="2"/>
      <c r="AGG302" s="2"/>
      <c r="AGH302" s="2"/>
      <c r="AGI302" s="2"/>
      <c r="AGJ302" s="2"/>
      <c r="AGK302" s="2"/>
      <c r="AGL302" s="2"/>
      <c r="AGM302" s="2"/>
      <c r="AGN302" s="2"/>
      <c r="AGO302" s="2"/>
      <c r="AGP302" s="2"/>
      <c r="AGQ302" s="2"/>
      <c r="AGR302" s="2"/>
      <c r="AGS302" s="2"/>
      <c r="AGT302" s="2"/>
      <c r="AGU302" s="2"/>
      <c r="AGV302" s="2"/>
      <c r="AGW302" s="2"/>
      <c r="AGX302" s="2"/>
      <c r="AGY302" s="2"/>
      <c r="AGZ302" s="2"/>
      <c r="AHA302" s="2"/>
      <c r="AHB302" s="2"/>
      <c r="AHC302" s="2"/>
      <c r="AHD302" s="2"/>
      <c r="AHE302" s="2"/>
      <c r="AHF302" s="2"/>
      <c r="AHG302" s="2"/>
      <c r="AHH302" s="2"/>
      <c r="AHI302" s="2"/>
      <c r="AHJ302" s="2"/>
      <c r="AHK302" s="2"/>
      <c r="AHL302" s="2"/>
      <c r="AHM302" s="2"/>
      <c r="AHN302" s="2"/>
      <c r="AHO302" s="2"/>
      <c r="AHP302" s="2"/>
      <c r="AHQ302" s="2"/>
      <c r="AHR302" s="2"/>
      <c r="AHS302" s="2"/>
      <c r="AHT302" s="2"/>
      <c r="AHU302" s="2"/>
      <c r="AHV302" s="2"/>
      <c r="AHW302" s="2"/>
      <c r="AHX302" s="2"/>
      <c r="AHY302" s="2"/>
      <c r="AHZ302" s="2"/>
      <c r="AIA302" s="2"/>
      <c r="AIB302" s="2"/>
      <c r="AIC302" s="2"/>
      <c r="AID302" s="2"/>
      <c r="AIE302" s="2"/>
      <c r="AIF302" s="2"/>
      <c r="AIG302" s="2"/>
      <c r="AIH302" s="2"/>
      <c r="AII302" s="2"/>
      <c r="AIJ302" s="2"/>
      <c r="AIK302" s="2"/>
      <c r="AIL302" s="2"/>
      <c r="AIM302" s="2"/>
      <c r="AIN302" s="2"/>
      <c r="AIO302" s="2"/>
      <c r="AIP302" s="2"/>
      <c r="AIQ302" s="2"/>
      <c r="AIR302" s="2"/>
      <c r="AIS302" s="2"/>
      <c r="AIT302" s="2"/>
      <c r="AIU302" s="2"/>
      <c r="AIV302" s="2"/>
      <c r="AIW302" s="2"/>
      <c r="AIX302" s="2"/>
      <c r="AIY302" s="2"/>
      <c r="AIZ302" s="2"/>
      <c r="AJA302" s="2"/>
      <c r="AJB302" s="2"/>
      <c r="AJC302" s="2"/>
      <c r="AJD302" s="2"/>
      <c r="AJE302" s="2"/>
      <c r="AJF302" s="2"/>
      <c r="AJG302" s="2"/>
      <c r="AJH302" s="2"/>
      <c r="AJI302" s="2"/>
      <c r="AJJ302" s="2"/>
      <c r="AJK302" s="2"/>
      <c r="AJL302" s="2"/>
      <c r="AJM302" s="2"/>
      <c r="AJN302" s="2"/>
      <c r="AJO302" s="2"/>
      <c r="AJP302" s="2"/>
      <c r="AJQ302" s="2"/>
      <c r="AJR302" s="2"/>
      <c r="AJS302" s="2"/>
      <c r="AJT302" s="2"/>
      <c r="AJU302" s="2"/>
      <c r="AJV302" s="2"/>
      <c r="AJW302" s="2"/>
      <c r="AJX302" s="2"/>
      <c r="AJY302" s="2"/>
      <c r="AJZ302" s="2"/>
      <c r="AKA302" s="2"/>
      <c r="AKB302" s="2"/>
      <c r="AKC302" s="2"/>
      <c r="AKD302" s="2"/>
      <c r="AKE302" s="2"/>
      <c r="AKF302" s="2"/>
      <c r="AKG302" s="2"/>
      <c r="AKH302" s="2"/>
      <c r="AKI302" s="2"/>
      <c r="AKJ302" s="2"/>
      <c r="AKK302" s="2"/>
      <c r="AKL302" s="2"/>
      <c r="AKM302" s="2"/>
      <c r="AKN302" s="2"/>
      <c r="AKO302" s="2"/>
      <c r="AKP302" s="2"/>
      <c r="AKQ302" s="2"/>
      <c r="AKR302" s="2"/>
      <c r="AKS302" s="2"/>
      <c r="AKT302" s="2"/>
      <c r="AKU302" s="2"/>
      <c r="AKV302" s="2"/>
      <c r="AKW302" s="2"/>
      <c r="AKX302" s="2"/>
      <c r="AKY302" s="2"/>
      <c r="AKZ302" s="2"/>
      <c r="ALA302" s="2"/>
      <c r="ALB302" s="2"/>
      <c r="ALC302" s="2"/>
      <c r="ALD302" s="2"/>
      <c r="ALE302" s="2"/>
      <c r="ALF302" s="2"/>
      <c r="ALG302" s="2"/>
      <c r="ALH302" s="2"/>
      <c r="ALI302" s="2"/>
      <c r="ALJ302" s="2"/>
      <c r="ALK302" s="2"/>
      <c r="ALL302" s="2"/>
      <c r="ALM302" s="2"/>
      <c r="ALN302" s="2"/>
      <c r="ALO302" s="2"/>
      <c r="ALP302" s="2"/>
      <c r="ALQ302" s="2"/>
      <c r="ALR302"/>
      <c r="ALS302"/>
      <c r="ALT302"/>
      <c r="ALU302"/>
      <c r="ALV302"/>
      <c r="ALW302"/>
      <c r="ALX302"/>
      <c r="ALY302"/>
      <c r="ALZ302"/>
    </row>
    <row r="303" spans="1:1014" s="6" customFormat="1">
      <c r="A303" s="33">
        <v>300</v>
      </c>
      <c r="B303" s="19" t="s">
        <v>350</v>
      </c>
      <c r="C303" s="20" t="s">
        <v>363</v>
      </c>
      <c r="D303" s="2">
        <v>3</v>
      </c>
      <c r="E303" s="2"/>
      <c r="F303" s="2"/>
      <c r="G303" s="2"/>
      <c r="H303" s="2"/>
      <c r="I303" s="2">
        <f t="shared" si="8"/>
        <v>3</v>
      </c>
      <c r="J303" s="2"/>
      <c r="K303" s="4">
        <v>10810</v>
      </c>
      <c r="L303" s="5">
        <f t="shared" si="11"/>
        <v>3603.3333333333335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  <c r="LZ303" s="2"/>
      <c r="MA303" s="2"/>
      <c r="MB303" s="2"/>
      <c r="MC303" s="2"/>
      <c r="MD303" s="2"/>
      <c r="ME303" s="2"/>
      <c r="MF303" s="2"/>
      <c r="MG303" s="2"/>
      <c r="MH303" s="2"/>
      <c r="MI303" s="2"/>
      <c r="MJ303" s="2"/>
      <c r="MK303" s="2"/>
      <c r="ML303" s="2"/>
      <c r="MM303" s="2"/>
      <c r="MN303" s="2"/>
      <c r="MO303" s="2"/>
      <c r="MP303" s="2"/>
      <c r="MQ303" s="2"/>
      <c r="MR303" s="2"/>
      <c r="MS303" s="2"/>
      <c r="MT303" s="2"/>
      <c r="MU303" s="2"/>
      <c r="MV303" s="2"/>
      <c r="MW303" s="2"/>
      <c r="MX303" s="2"/>
      <c r="MY303" s="2"/>
      <c r="MZ303" s="2"/>
      <c r="NA303" s="2"/>
      <c r="NB303" s="2"/>
      <c r="NC303" s="2"/>
      <c r="ND303" s="2"/>
      <c r="NE303" s="2"/>
      <c r="NF303" s="2"/>
      <c r="NG303" s="2"/>
      <c r="NH303" s="2"/>
      <c r="NI303" s="2"/>
      <c r="NJ303" s="2"/>
      <c r="NK303" s="2"/>
      <c r="NL303" s="2"/>
      <c r="NM303" s="2"/>
      <c r="NN303" s="2"/>
      <c r="NO303" s="2"/>
      <c r="NP303" s="2"/>
      <c r="NQ303" s="2"/>
      <c r="NR303" s="2"/>
      <c r="NS303" s="2"/>
      <c r="NT303" s="2"/>
      <c r="NU303" s="2"/>
      <c r="NV303" s="2"/>
      <c r="NW303" s="2"/>
      <c r="NX303" s="2"/>
      <c r="NY303" s="2"/>
      <c r="NZ303" s="2"/>
      <c r="OA303" s="2"/>
      <c r="OB303" s="2"/>
      <c r="OC303" s="2"/>
      <c r="OD303" s="2"/>
      <c r="OE303" s="2"/>
      <c r="OF303" s="2"/>
      <c r="OG303" s="2"/>
      <c r="OH303" s="2"/>
      <c r="OI303" s="2"/>
      <c r="OJ303" s="2"/>
      <c r="OK303" s="2"/>
      <c r="OL303" s="2"/>
      <c r="OM303" s="2"/>
      <c r="ON303" s="2"/>
      <c r="OO303" s="2"/>
      <c r="OP303" s="2"/>
      <c r="OQ303" s="2"/>
      <c r="OR303" s="2"/>
      <c r="OS303" s="2"/>
      <c r="OT303" s="2"/>
      <c r="OU303" s="2"/>
      <c r="OV303" s="2"/>
      <c r="OW303" s="2"/>
      <c r="OX303" s="2"/>
      <c r="OY303" s="2"/>
      <c r="OZ303" s="2"/>
      <c r="PA303" s="2"/>
      <c r="PB303" s="2"/>
      <c r="PC303" s="2"/>
      <c r="PD303" s="2"/>
      <c r="PE303" s="2"/>
      <c r="PF303" s="2"/>
      <c r="PG303" s="2"/>
      <c r="PH303" s="2"/>
      <c r="PI303" s="2"/>
      <c r="PJ303" s="2"/>
      <c r="PK303" s="2"/>
      <c r="PL303" s="2"/>
      <c r="PM303" s="2"/>
      <c r="PN303" s="2"/>
      <c r="PO303" s="2"/>
      <c r="PP303" s="2"/>
      <c r="PQ303" s="2"/>
      <c r="PR303" s="2"/>
      <c r="PS303" s="2"/>
      <c r="PT303" s="2"/>
      <c r="PU303" s="2"/>
      <c r="PV303" s="2"/>
      <c r="PW303" s="2"/>
      <c r="PX303" s="2"/>
      <c r="PY303" s="2"/>
      <c r="PZ303" s="2"/>
      <c r="QA303" s="2"/>
      <c r="QB303" s="2"/>
      <c r="QC303" s="2"/>
      <c r="QD303" s="2"/>
      <c r="QE303" s="2"/>
      <c r="QF303" s="2"/>
      <c r="QG303" s="2"/>
      <c r="QH303" s="2"/>
      <c r="QI303" s="2"/>
      <c r="QJ303" s="2"/>
      <c r="QK303" s="2"/>
      <c r="QL303" s="2"/>
      <c r="QM303" s="2"/>
      <c r="QN303" s="2"/>
      <c r="QO303" s="2"/>
      <c r="QP303" s="2"/>
      <c r="QQ303" s="2"/>
      <c r="QR303" s="2"/>
      <c r="QS303" s="2"/>
      <c r="QT303" s="2"/>
      <c r="QU303" s="2"/>
      <c r="QV303" s="2"/>
      <c r="QW303" s="2"/>
      <c r="QX303" s="2"/>
      <c r="QY303" s="2"/>
      <c r="QZ303" s="2"/>
      <c r="RA303" s="2"/>
      <c r="RB303" s="2"/>
      <c r="RC303" s="2"/>
      <c r="RD303" s="2"/>
      <c r="RE303" s="2"/>
      <c r="RF303" s="2"/>
      <c r="RG303" s="2"/>
      <c r="RH303" s="2"/>
      <c r="RI303" s="2"/>
      <c r="RJ303" s="2"/>
      <c r="RK303" s="2"/>
      <c r="RL303" s="2"/>
      <c r="RM303" s="2"/>
      <c r="RN303" s="2"/>
      <c r="RO303" s="2"/>
      <c r="RP303" s="2"/>
      <c r="RQ303" s="2"/>
      <c r="RR303" s="2"/>
      <c r="RS303" s="2"/>
      <c r="RT303" s="2"/>
      <c r="RU303" s="2"/>
      <c r="RV303" s="2"/>
      <c r="RW303" s="2"/>
      <c r="RX303" s="2"/>
      <c r="RY303" s="2"/>
      <c r="RZ303" s="2"/>
      <c r="SA303" s="2"/>
      <c r="SB303" s="2"/>
      <c r="SC303" s="2"/>
      <c r="SD303" s="2"/>
      <c r="SE303" s="2"/>
      <c r="SF303" s="2"/>
      <c r="SG303" s="2"/>
      <c r="SH303" s="2"/>
      <c r="SI303" s="2"/>
      <c r="SJ303" s="2"/>
      <c r="SK303" s="2"/>
      <c r="SL303" s="2"/>
      <c r="SM303" s="2"/>
      <c r="SN303" s="2"/>
      <c r="SO303" s="2"/>
      <c r="SP303" s="2"/>
      <c r="SQ303" s="2"/>
      <c r="SR303" s="2"/>
      <c r="SS303" s="2"/>
      <c r="ST303" s="2"/>
      <c r="SU303" s="2"/>
      <c r="SV303" s="2"/>
      <c r="SW303" s="2"/>
      <c r="SX303" s="2"/>
      <c r="SY303" s="2"/>
      <c r="SZ303" s="2"/>
      <c r="TA303" s="2"/>
      <c r="TB303" s="2"/>
      <c r="TC303" s="2"/>
      <c r="TD303" s="2"/>
      <c r="TE303" s="2"/>
      <c r="TF303" s="2"/>
      <c r="TG303" s="2"/>
      <c r="TH303" s="2"/>
      <c r="TI303" s="2"/>
      <c r="TJ303" s="2"/>
      <c r="TK303" s="2"/>
      <c r="TL303" s="2"/>
      <c r="TM303" s="2"/>
      <c r="TN303" s="2"/>
      <c r="TO303" s="2"/>
      <c r="TP303" s="2"/>
      <c r="TQ303" s="2"/>
      <c r="TR303" s="2"/>
      <c r="TS303" s="2"/>
      <c r="TT303" s="2"/>
      <c r="TU303" s="2"/>
      <c r="TV303" s="2"/>
      <c r="TW303" s="2"/>
      <c r="TX303" s="2"/>
      <c r="TY303" s="2"/>
      <c r="TZ303" s="2"/>
      <c r="UA303" s="2"/>
      <c r="UB303" s="2"/>
      <c r="UC303" s="2"/>
      <c r="UD303" s="2"/>
      <c r="UE303" s="2"/>
      <c r="UF303" s="2"/>
      <c r="UG303" s="2"/>
      <c r="UH303" s="2"/>
      <c r="UI303" s="2"/>
      <c r="UJ303" s="2"/>
      <c r="UK303" s="2"/>
      <c r="UL303" s="2"/>
      <c r="UM303" s="2"/>
      <c r="UN303" s="2"/>
      <c r="UO303" s="2"/>
      <c r="UP303" s="2"/>
      <c r="UQ303" s="2"/>
      <c r="UR303" s="2"/>
      <c r="US303" s="2"/>
      <c r="UT303" s="2"/>
      <c r="UU303" s="2"/>
      <c r="UV303" s="2"/>
      <c r="UW303" s="2"/>
      <c r="UX303" s="2"/>
      <c r="UY303" s="2"/>
      <c r="UZ303" s="2"/>
      <c r="VA303" s="2"/>
      <c r="VB303" s="2"/>
      <c r="VC303" s="2"/>
      <c r="VD303" s="2"/>
      <c r="VE303" s="2"/>
      <c r="VF303" s="2"/>
      <c r="VG303" s="2"/>
      <c r="VH303" s="2"/>
      <c r="VI303" s="2"/>
      <c r="VJ303" s="2"/>
      <c r="VK303" s="2"/>
      <c r="VL303" s="2"/>
      <c r="VM303" s="2"/>
      <c r="VN303" s="2"/>
      <c r="VO303" s="2"/>
      <c r="VP303" s="2"/>
      <c r="VQ303" s="2"/>
      <c r="VR303" s="2"/>
      <c r="VS303" s="2"/>
      <c r="VT303" s="2"/>
      <c r="VU303" s="2"/>
      <c r="VV303" s="2"/>
      <c r="VW303" s="2"/>
      <c r="VX303" s="2"/>
      <c r="VY303" s="2"/>
      <c r="VZ303" s="2"/>
      <c r="WA303" s="2"/>
      <c r="WB303" s="2"/>
      <c r="WC303" s="2"/>
      <c r="WD303" s="2"/>
      <c r="WE303" s="2"/>
      <c r="WF303" s="2"/>
      <c r="WG303" s="2"/>
      <c r="WH303" s="2"/>
      <c r="WI303" s="2"/>
      <c r="WJ303" s="2"/>
      <c r="WK303" s="2"/>
      <c r="WL303" s="2"/>
      <c r="WM303" s="2"/>
      <c r="WN303" s="2"/>
      <c r="WO303" s="2"/>
      <c r="WP303" s="2"/>
      <c r="WQ303" s="2"/>
      <c r="WR303" s="2"/>
      <c r="WS303" s="2"/>
      <c r="WT303" s="2"/>
      <c r="WU303" s="2"/>
      <c r="WV303" s="2"/>
      <c r="WW303" s="2"/>
      <c r="WX303" s="2"/>
      <c r="WY303" s="2"/>
      <c r="WZ303" s="2"/>
      <c r="XA303" s="2"/>
      <c r="XB303" s="2"/>
      <c r="XC303" s="2"/>
      <c r="XD303" s="2"/>
      <c r="XE303" s="2"/>
      <c r="XF303" s="2"/>
      <c r="XG303" s="2"/>
      <c r="XH303" s="2"/>
      <c r="XI303" s="2"/>
      <c r="XJ303" s="2"/>
      <c r="XK303" s="2"/>
      <c r="XL303" s="2"/>
      <c r="XM303" s="2"/>
      <c r="XN303" s="2"/>
      <c r="XO303" s="2"/>
      <c r="XP303" s="2"/>
      <c r="XQ303" s="2"/>
      <c r="XR303" s="2"/>
      <c r="XS303" s="2"/>
      <c r="XT303" s="2"/>
      <c r="XU303" s="2"/>
      <c r="XV303" s="2"/>
      <c r="XW303" s="2"/>
      <c r="XX303" s="2"/>
      <c r="XY303" s="2"/>
      <c r="XZ303" s="2"/>
      <c r="YA303" s="2"/>
      <c r="YB303" s="2"/>
      <c r="YC303" s="2"/>
      <c r="YD303" s="2"/>
      <c r="YE303" s="2"/>
      <c r="YF303" s="2"/>
      <c r="YG303" s="2"/>
      <c r="YH303" s="2"/>
      <c r="YI303" s="2"/>
      <c r="YJ303" s="2"/>
      <c r="YK303" s="2"/>
      <c r="YL303" s="2"/>
      <c r="YM303" s="2"/>
      <c r="YN303" s="2"/>
      <c r="YO303" s="2"/>
      <c r="YP303" s="2"/>
      <c r="YQ303" s="2"/>
      <c r="YR303" s="2"/>
      <c r="YS303" s="2"/>
      <c r="YT303" s="2"/>
      <c r="YU303" s="2"/>
      <c r="YV303" s="2"/>
      <c r="YW303" s="2"/>
      <c r="YX303" s="2"/>
      <c r="YY303" s="2"/>
      <c r="YZ303" s="2"/>
      <c r="ZA303" s="2"/>
      <c r="ZB303" s="2"/>
      <c r="ZC303" s="2"/>
      <c r="ZD303" s="2"/>
      <c r="ZE303" s="2"/>
      <c r="ZF303" s="2"/>
      <c r="ZG303" s="2"/>
      <c r="ZH303" s="2"/>
      <c r="ZI303" s="2"/>
      <c r="ZJ303" s="2"/>
      <c r="ZK303" s="2"/>
      <c r="ZL303" s="2"/>
      <c r="ZM303" s="2"/>
      <c r="ZN303" s="2"/>
      <c r="ZO303" s="2"/>
      <c r="ZP303" s="2"/>
      <c r="ZQ303" s="2"/>
      <c r="ZR303" s="2"/>
      <c r="ZS303" s="2"/>
      <c r="ZT303" s="2"/>
      <c r="ZU303" s="2"/>
      <c r="ZV303" s="2"/>
      <c r="ZW303" s="2"/>
      <c r="ZX303" s="2"/>
      <c r="ZY303" s="2"/>
      <c r="ZZ303" s="2"/>
      <c r="AAA303" s="2"/>
      <c r="AAB303" s="2"/>
      <c r="AAC303" s="2"/>
      <c r="AAD303" s="2"/>
      <c r="AAE303" s="2"/>
      <c r="AAF303" s="2"/>
      <c r="AAG303" s="2"/>
      <c r="AAH303" s="2"/>
      <c r="AAI303" s="2"/>
      <c r="AAJ303" s="2"/>
      <c r="AAK303" s="2"/>
      <c r="AAL303" s="2"/>
      <c r="AAM303" s="2"/>
      <c r="AAN303" s="2"/>
      <c r="AAO303" s="2"/>
      <c r="AAP303" s="2"/>
      <c r="AAQ303" s="2"/>
      <c r="AAR303" s="2"/>
      <c r="AAS303" s="2"/>
      <c r="AAT303" s="2"/>
      <c r="AAU303" s="2"/>
      <c r="AAV303" s="2"/>
      <c r="AAW303" s="2"/>
      <c r="AAX303" s="2"/>
      <c r="AAY303" s="2"/>
      <c r="AAZ303" s="2"/>
      <c r="ABA303" s="2"/>
      <c r="ABB303" s="2"/>
      <c r="ABC303" s="2"/>
      <c r="ABD303" s="2"/>
      <c r="ABE303" s="2"/>
      <c r="ABF303" s="2"/>
      <c r="ABG303" s="2"/>
      <c r="ABH303" s="2"/>
      <c r="ABI303" s="2"/>
      <c r="ABJ303" s="2"/>
      <c r="ABK303" s="2"/>
      <c r="ABL303" s="2"/>
      <c r="ABM303" s="2"/>
      <c r="ABN303" s="2"/>
      <c r="ABO303" s="2"/>
      <c r="ABP303" s="2"/>
      <c r="ABQ303" s="2"/>
      <c r="ABR303" s="2"/>
      <c r="ABS303" s="2"/>
      <c r="ABT303" s="2"/>
      <c r="ABU303" s="2"/>
      <c r="ABV303" s="2"/>
      <c r="ABW303" s="2"/>
      <c r="ABX303" s="2"/>
      <c r="ABY303" s="2"/>
      <c r="ABZ303" s="2"/>
      <c r="ACA303" s="2"/>
      <c r="ACB303" s="2"/>
      <c r="ACC303" s="2"/>
      <c r="ACD303" s="2"/>
      <c r="ACE303" s="2"/>
      <c r="ACF303" s="2"/>
      <c r="ACG303" s="2"/>
      <c r="ACH303" s="2"/>
      <c r="ACI303" s="2"/>
      <c r="ACJ303" s="2"/>
      <c r="ACK303" s="2"/>
      <c r="ACL303" s="2"/>
      <c r="ACM303" s="2"/>
      <c r="ACN303" s="2"/>
      <c r="ACO303" s="2"/>
      <c r="ACP303" s="2"/>
      <c r="ACQ303" s="2"/>
      <c r="ACR303" s="2"/>
      <c r="ACS303" s="2"/>
      <c r="ACT303" s="2"/>
      <c r="ACU303" s="2"/>
      <c r="ACV303" s="2"/>
      <c r="ACW303" s="2"/>
      <c r="ACX303" s="2"/>
      <c r="ACY303" s="2"/>
      <c r="ACZ303" s="2"/>
      <c r="ADA303" s="2"/>
      <c r="ADB303" s="2"/>
      <c r="ADC303" s="2"/>
      <c r="ADD303" s="2"/>
      <c r="ADE303" s="2"/>
      <c r="ADF303" s="2"/>
      <c r="ADG303" s="2"/>
      <c r="ADH303" s="2"/>
      <c r="ADI303" s="2"/>
      <c r="ADJ303" s="2"/>
      <c r="ADK303" s="2"/>
      <c r="ADL303" s="2"/>
      <c r="ADM303" s="2"/>
      <c r="ADN303" s="2"/>
      <c r="ADO303" s="2"/>
      <c r="ADP303" s="2"/>
      <c r="ADQ303" s="2"/>
      <c r="ADR303" s="2"/>
      <c r="ADS303" s="2"/>
      <c r="ADT303" s="2"/>
      <c r="ADU303" s="2"/>
      <c r="ADV303" s="2"/>
      <c r="ADW303" s="2"/>
      <c r="ADX303" s="2"/>
      <c r="ADY303" s="2"/>
      <c r="ADZ303" s="2"/>
      <c r="AEA303" s="2"/>
      <c r="AEB303" s="2"/>
      <c r="AEC303" s="2"/>
      <c r="AED303" s="2"/>
      <c r="AEE303" s="2"/>
      <c r="AEF303" s="2"/>
      <c r="AEG303" s="2"/>
      <c r="AEH303" s="2"/>
      <c r="AEI303" s="2"/>
      <c r="AEJ303" s="2"/>
      <c r="AEK303" s="2"/>
      <c r="AEL303" s="2"/>
      <c r="AEM303" s="2"/>
      <c r="AEN303" s="2"/>
      <c r="AEO303" s="2"/>
      <c r="AEP303" s="2"/>
      <c r="AEQ303" s="2"/>
      <c r="AER303" s="2"/>
      <c r="AES303" s="2"/>
      <c r="AET303" s="2"/>
      <c r="AEU303" s="2"/>
      <c r="AEV303" s="2"/>
      <c r="AEW303" s="2"/>
      <c r="AEX303" s="2"/>
      <c r="AEY303" s="2"/>
      <c r="AEZ303" s="2"/>
      <c r="AFA303" s="2"/>
      <c r="AFB303" s="2"/>
      <c r="AFC303" s="2"/>
      <c r="AFD303" s="2"/>
      <c r="AFE303" s="2"/>
      <c r="AFF303" s="2"/>
      <c r="AFG303" s="2"/>
      <c r="AFH303" s="2"/>
      <c r="AFI303" s="2"/>
      <c r="AFJ303" s="2"/>
      <c r="AFK303" s="2"/>
      <c r="AFL303" s="2"/>
      <c r="AFM303" s="2"/>
      <c r="AFN303" s="2"/>
      <c r="AFO303" s="2"/>
      <c r="AFP303" s="2"/>
      <c r="AFQ303" s="2"/>
      <c r="AFR303" s="2"/>
      <c r="AFS303" s="2"/>
      <c r="AFT303" s="2"/>
      <c r="AFU303" s="2"/>
      <c r="AFV303" s="2"/>
      <c r="AFW303" s="2"/>
      <c r="AFX303" s="2"/>
      <c r="AFY303" s="2"/>
      <c r="AFZ303" s="2"/>
      <c r="AGA303" s="2"/>
      <c r="AGB303" s="2"/>
      <c r="AGC303" s="2"/>
      <c r="AGD303" s="2"/>
      <c r="AGE303" s="2"/>
      <c r="AGF303" s="2"/>
      <c r="AGG303" s="2"/>
      <c r="AGH303" s="2"/>
      <c r="AGI303" s="2"/>
      <c r="AGJ303" s="2"/>
      <c r="AGK303" s="2"/>
      <c r="AGL303" s="2"/>
      <c r="AGM303" s="2"/>
      <c r="AGN303" s="2"/>
      <c r="AGO303" s="2"/>
      <c r="AGP303" s="2"/>
      <c r="AGQ303" s="2"/>
      <c r="AGR303" s="2"/>
      <c r="AGS303" s="2"/>
      <c r="AGT303" s="2"/>
      <c r="AGU303" s="2"/>
      <c r="AGV303" s="2"/>
      <c r="AGW303" s="2"/>
      <c r="AGX303" s="2"/>
      <c r="AGY303" s="2"/>
      <c r="AGZ303" s="2"/>
      <c r="AHA303" s="2"/>
      <c r="AHB303" s="2"/>
      <c r="AHC303" s="2"/>
      <c r="AHD303" s="2"/>
      <c r="AHE303" s="2"/>
      <c r="AHF303" s="2"/>
      <c r="AHG303" s="2"/>
      <c r="AHH303" s="2"/>
      <c r="AHI303" s="2"/>
      <c r="AHJ303" s="2"/>
      <c r="AHK303" s="2"/>
      <c r="AHL303" s="2"/>
      <c r="AHM303" s="2"/>
      <c r="AHN303" s="2"/>
      <c r="AHO303" s="2"/>
      <c r="AHP303" s="2"/>
      <c r="AHQ303" s="2"/>
      <c r="AHR303" s="2"/>
      <c r="AHS303" s="2"/>
      <c r="AHT303" s="2"/>
      <c r="AHU303" s="2"/>
      <c r="AHV303" s="2"/>
      <c r="AHW303" s="2"/>
      <c r="AHX303" s="2"/>
      <c r="AHY303" s="2"/>
      <c r="AHZ303" s="2"/>
      <c r="AIA303" s="2"/>
      <c r="AIB303" s="2"/>
      <c r="AIC303" s="2"/>
      <c r="AID303" s="2"/>
      <c r="AIE303" s="2"/>
      <c r="AIF303" s="2"/>
      <c r="AIG303" s="2"/>
      <c r="AIH303" s="2"/>
      <c r="AII303" s="2"/>
      <c r="AIJ303" s="2"/>
      <c r="AIK303" s="2"/>
      <c r="AIL303" s="2"/>
      <c r="AIM303" s="2"/>
      <c r="AIN303" s="2"/>
      <c r="AIO303" s="2"/>
      <c r="AIP303" s="2"/>
      <c r="AIQ303" s="2"/>
      <c r="AIR303" s="2"/>
      <c r="AIS303" s="2"/>
      <c r="AIT303" s="2"/>
      <c r="AIU303" s="2"/>
      <c r="AIV303" s="2"/>
      <c r="AIW303" s="2"/>
      <c r="AIX303" s="2"/>
      <c r="AIY303" s="2"/>
      <c r="AIZ303" s="2"/>
      <c r="AJA303" s="2"/>
      <c r="AJB303" s="2"/>
      <c r="AJC303" s="2"/>
      <c r="AJD303" s="2"/>
      <c r="AJE303" s="2"/>
      <c r="AJF303" s="2"/>
      <c r="AJG303" s="2"/>
      <c r="AJH303" s="2"/>
      <c r="AJI303" s="2"/>
      <c r="AJJ303" s="2"/>
      <c r="AJK303" s="2"/>
      <c r="AJL303" s="2"/>
      <c r="AJM303" s="2"/>
      <c r="AJN303" s="2"/>
      <c r="AJO303" s="2"/>
      <c r="AJP303" s="2"/>
      <c r="AJQ303" s="2"/>
      <c r="AJR303" s="2"/>
      <c r="AJS303" s="2"/>
      <c r="AJT303" s="2"/>
      <c r="AJU303" s="2"/>
      <c r="AJV303" s="2"/>
      <c r="AJW303" s="2"/>
      <c r="AJX303" s="2"/>
      <c r="AJY303" s="2"/>
      <c r="AJZ303" s="2"/>
      <c r="AKA303" s="2"/>
      <c r="AKB303" s="2"/>
      <c r="AKC303" s="2"/>
      <c r="AKD303" s="2"/>
      <c r="AKE303" s="2"/>
      <c r="AKF303" s="2"/>
      <c r="AKG303" s="2"/>
      <c r="AKH303" s="2"/>
      <c r="AKI303" s="2"/>
      <c r="AKJ303" s="2"/>
      <c r="AKK303" s="2"/>
      <c r="AKL303" s="2"/>
      <c r="AKM303" s="2"/>
      <c r="AKN303" s="2"/>
      <c r="AKO303" s="2"/>
      <c r="AKP303" s="2"/>
      <c r="AKQ303" s="2"/>
      <c r="AKR303" s="2"/>
      <c r="AKS303" s="2"/>
      <c r="AKT303" s="2"/>
      <c r="AKU303" s="2"/>
      <c r="AKV303" s="2"/>
      <c r="AKW303" s="2"/>
      <c r="AKX303" s="2"/>
      <c r="AKY303" s="2"/>
      <c r="AKZ303" s="2"/>
      <c r="ALA303" s="2"/>
      <c r="ALB303" s="2"/>
      <c r="ALC303" s="2"/>
      <c r="ALD303" s="2"/>
      <c r="ALE303" s="2"/>
      <c r="ALF303" s="2"/>
      <c r="ALG303" s="2"/>
      <c r="ALH303" s="2"/>
      <c r="ALI303" s="2"/>
      <c r="ALJ303" s="2"/>
      <c r="ALK303" s="2"/>
      <c r="ALL303" s="2"/>
      <c r="ALM303" s="2"/>
      <c r="ALN303" s="2"/>
      <c r="ALO303" s="2"/>
      <c r="ALP303" s="2"/>
      <c r="ALQ303" s="2"/>
      <c r="ALR303"/>
      <c r="ALS303"/>
      <c r="ALT303"/>
      <c r="ALU303"/>
      <c r="ALV303"/>
      <c r="ALW303"/>
      <c r="ALX303"/>
      <c r="ALY303"/>
      <c r="ALZ303"/>
    </row>
    <row r="304" spans="1:1014" s="6" customFormat="1">
      <c r="A304" s="33">
        <v>301</v>
      </c>
      <c r="B304" s="19" t="s">
        <v>225</v>
      </c>
      <c r="C304" s="20" t="s">
        <v>245</v>
      </c>
      <c r="D304" s="2">
        <v>2</v>
      </c>
      <c r="E304" s="2"/>
      <c r="F304" s="2"/>
      <c r="G304" s="2">
        <v>1</v>
      </c>
      <c r="H304" s="2"/>
      <c r="I304" s="2">
        <f t="shared" si="8"/>
        <v>3</v>
      </c>
      <c r="J304" s="2"/>
      <c r="K304" s="4">
        <v>10563</v>
      </c>
      <c r="L304" s="5">
        <f t="shared" si="11"/>
        <v>3521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  <c r="LZ304" s="2"/>
      <c r="MA304" s="2"/>
      <c r="MB304" s="2"/>
      <c r="MC304" s="2"/>
      <c r="MD304" s="2"/>
      <c r="ME304" s="2"/>
      <c r="MF304" s="2"/>
      <c r="MG304" s="2"/>
      <c r="MH304" s="2"/>
      <c r="MI304" s="2"/>
      <c r="MJ304" s="2"/>
      <c r="MK304" s="2"/>
      <c r="ML304" s="2"/>
      <c r="MM304" s="2"/>
      <c r="MN304" s="2"/>
      <c r="MO304" s="2"/>
      <c r="MP304" s="2"/>
      <c r="MQ304" s="2"/>
      <c r="MR304" s="2"/>
      <c r="MS304" s="2"/>
      <c r="MT304" s="2"/>
      <c r="MU304" s="2"/>
      <c r="MV304" s="2"/>
      <c r="MW304" s="2"/>
      <c r="MX304" s="2"/>
      <c r="MY304" s="2"/>
      <c r="MZ304" s="2"/>
      <c r="NA304" s="2"/>
      <c r="NB304" s="2"/>
      <c r="NC304" s="2"/>
      <c r="ND304" s="2"/>
      <c r="NE304" s="2"/>
      <c r="NF304" s="2"/>
      <c r="NG304" s="2"/>
      <c r="NH304" s="2"/>
      <c r="NI304" s="2"/>
      <c r="NJ304" s="2"/>
      <c r="NK304" s="2"/>
      <c r="NL304" s="2"/>
      <c r="NM304" s="2"/>
      <c r="NN304" s="2"/>
      <c r="NO304" s="2"/>
      <c r="NP304" s="2"/>
      <c r="NQ304" s="2"/>
      <c r="NR304" s="2"/>
      <c r="NS304" s="2"/>
      <c r="NT304" s="2"/>
      <c r="NU304" s="2"/>
      <c r="NV304" s="2"/>
      <c r="NW304" s="2"/>
      <c r="NX304" s="2"/>
      <c r="NY304" s="2"/>
      <c r="NZ304" s="2"/>
      <c r="OA304" s="2"/>
      <c r="OB304" s="2"/>
      <c r="OC304" s="2"/>
      <c r="OD304" s="2"/>
      <c r="OE304" s="2"/>
      <c r="OF304" s="2"/>
      <c r="OG304" s="2"/>
      <c r="OH304" s="2"/>
      <c r="OI304" s="2"/>
      <c r="OJ304" s="2"/>
      <c r="OK304" s="2"/>
      <c r="OL304" s="2"/>
      <c r="OM304" s="2"/>
      <c r="ON304" s="2"/>
      <c r="OO304" s="2"/>
      <c r="OP304" s="2"/>
      <c r="OQ304" s="2"/>
      <c r="OR304" s="2"/>
      <c r="OS304" s="2"/>
      <c r="OT304" s="2"/>
      <c r="OU304" s="2"/>
      <c r="OV304" s="2"/>
      <c r="OW304" s="2"/>
      <c r="OX304" s="2"/>
      <c r="OY304" s="2"/>
      <c r="OZ304" s="2"/>
      <c r="PA304" s="2"/>
      <c r="PB304" s="2"/>
      <c r="PC304" s="2"/>
      <c r="PD304" s="2"/>
      <c r="PE304" s="2"/>
      <c r="PF304" s="2"/>
      <c r="PG304" s="2"/>
      <c r="PH304" s="2"/>
      <c r="PI304" s="2"/>
      <c r="PJ304" s="2"/>
      <c r="PK304" s="2"/>
      <c r="PL304" s="2"/>
      <c r="PM304" s="2"/>
      <c r="PN304" s="2"/>
      <c r="PO304" s="2"/>
      <c r="PP304" s="2"/>
      <c r="PQ304" s="2"/>
      <c r="PR304" s="2"/>
      <c r="PS304" s="2"/>
      <c r="PT304" s="2"/>
      <c r="PU304" s="2"/>
      <c r="PV304" s="2"/>
      <c r="PW304" s="2"/>
      <c r="PX304" s="2"/>
      <c r="PY304" s="2"/>
      <c r="PZ304" s="2"/>
      <c r="QA304" s="2"/>
      <c r="QB304" s="2"/>
      <c r="QC304" s="2"/>
      <c r="QD304" s="2"/>
      <c r="QE304" s="2"/>
      <c r="QF304" s="2"/>
      <c r="QG304" s="2"/>
      <c r="QH304" s="2"/>
      <c r="QI304" s="2"/>
      <c r="QJ304" s="2"/>
      <c r="QK304" s="2"/>
      <c r="QL304" s="2"/>
      <c r="QM304" s="2"/>
      <c r="QN304" s="2"/>
      <c r="QO304" s="2"/>
      <c r="QP304" s="2"/>
      <c r="QQ304" s="2"/>
      <c r="QR304" s="2"/>
      <c r="QS304" s="2"/>
      <c r="QT304" s="2"/>
      <c r="QU304" s="2"/>
      <c r="QV304" s="2"/>
      <c r="QW304" s="2"/>
      <c r="QX304" s="2"/>
      <c r="QY304" s="2"/>
      <c r="QZ304" s="2"/>
      <c r="RA304" s="2"/>
      <c r="RB304" s="2"/>
      <c r="RC304" s="2"/>
      <c r="RD304" s="2"/>
      <c r="RE304" s="2"/>
      <c r="RF304" s="2"/>
      <c r="RG304" s="2"/>
      <c r="RH304" s="2"/>
      <c r="RI304" s="2"/>
      <c r="RJ304" s="2"/>
      <c r="RK304" s="2"/>
      <c r="RL304" s="2"/>
      <c r="RM304" s="2"/>
      <c r="RN304" s="2"/>
      <c r="RO304" s="2"/>
      <c r="RP304" s="2"/>
      <c r="RQ304" s="2"/>
      <c r="RR304" s="2"/>
      <c r="RS304" s="2"/>
      <c r="RT304" s="2"/>
      <c r="RU304" s="2"/>
      <c r="RV304" s="2"/>
      <c r="RW304" s="2"/>
      <c r="RX304" s="2"/>
      <c r="RY304" s="2"/>
      <c r="RZ304" s="2"/>
      <c r="SA304" s="2"/>
      <c r="SB304" s="2"/>
      <c r="SC304" s="2"/>
      <c r="SD304" s="2"/>
      <c r="SE304" s="2"/>
      <c r="SF304" s="2"/>
      <c r="SG304" s="2"/>
      <c r="SH304" s="2"/>
      <c r="SI304" s="2"/>
      <c r="SJ304" s="2"/>
      <c r="SK304" s="2"/>
      <c r="SL304" s="2"/>
      <c r="SM304" s="2"/>
      <c r="SN304" s="2"/>
      <c r="SO304" s="2"/>
      <c r="SP304" s="2"/>
      <c r="SQ304" s="2"/>
      <c r="SR304" s="2"/>
      <c r="SS304" s="2"/>
      <c r="ST304" s="2"/>
      <c r="SU304" s="2"/>
      <c r="SV304" s="2"/>
      <c r="SW304" s="2"/>
      <c r="SX304" s="2"/>
      <c r="SY304" s="2"/>
      <c r="SZ304" s="2"/>
      <c r="TA304" s="2"/>
      <c r="TB304" s="2"/>
      <c r="TC304" s="2"/>
      <c r="TD304" s="2"/>
      <c r="TE304" s="2"/>
      <c r="TF304" s="2"/>
      <c r="TG304" s="2"/>
      <c r="TH304" s="2"/>
      <c r="TI304" s="2"/>
      <c r="TJ304" s="2"/>
      <c r="TK304" s="2"/>
      <c r="TL304" s="2"/>
      <c r="TM304" s="2"/>
      <c r="TN304" s="2"/>
      <c r="TO304" s="2"/>
      <c r="TP304" s="2"/>
      <c r="TQ304" s="2"/>
      <c r="TR304" s="2"/>
      <c r="TS304" s="2"/>
      <c r="TT304" s="2"/>
      <c r="TU304" s="2"/>
      <c r="TV304" s="2"/>
      <c r="TW304" s="2"/>
      <c r="TX304" s="2"/>
      <c r="TY304" s="2"/>
      <c r="TZ304" s="2"/>
      <c r="UA304" s="2"/>
      <c r="UB304" s="2"/>
      <c r="UC304" s="2"/>
      <c r="UD304" s="2"/>
      <c r="UE304" s="2"/>
      <c r="UF304" s="2"/>
      <c r="UG304" s="2"/>
      <c r="UH304" s="2"/>
      <c r="UI304" s="2"/>
      <c r="UJ304" s="2"/>
      <c r="UK304" s="2"/>
      <c r="UL304" s="2"/>
      <c r="UM304" s="2"/>
      <c r="UN304" s="2"/>
      <c r="UO304" s="2"/>
      <c r="UP304" s="2"/>
      <c r="UQ304" s="2"/>
      <c r="UR304" s="2"/>
      <c r="US304" s="2"/>
      <c r="UT304" s="2"/>
      <c r="UU304" s="2"/>
      <c r="UV304" s="2"/>
      <c r="UW304" s="2"/>
      <c r="UX304" s="2"/>
      <c r="UY304" s="2"/>
      <c r="UZ304" s="2"/>
      <c r="VA304" s="2"/>
      <c r="VB304" s="2"/>
      <c r="VC304" s="2"/>
      <c r="VD304" s="2"/>
      <c r="VE304" s="2"/>
      <c r="VF304" s="2"/>
      <c r="VG304" s="2"/>
      <c r="VH304" s="2"/>
      <c r="VI304" s="2"/>
      <c r="VJ304" s="2"/>
      <c r="VK304" s="2"/>
      <c r="VL304" s="2"/>
      <c r="VM304" s="2"/>
      <c r="VN304" s="2"/>
      <c r="VO304" s="2"/>
      <c r="VP304" s="2"/>
      <c r="VQ304" s="2"/>
      <c r="VR304" s="2"/>
      <c r="VS304" s="2"/>
      <c r="VT304" s="2"/>
      <c r="VU304" s="2"/>
      <c r="VV304" s="2"/>
      <c r="VW304" s="2"/>
      <c r="VX304" s="2"/>
      <c r="VY304" s="2"/>
      <c r="VZ304" s="2"/>
      <c r="WA304" s="2"/>
      <c r="WB304" s="2"/>
      <c r="WC304" s="2"/>
      <c r="WD304" s="2"/>
      <c r="WE304" s="2"/>
      <c r="WF304" s="2"/>
      <c r="WG304" s="2"/>
      <c r="WH304" s="2"/>
      <c r="WI304" s="2"/>
      <c r="WJ304" s="2"/>
      <c r="WK304" s="2"/>
      <c r="WL304" s="2"/>
      <c r="WM304" s="2"/>
      <c r="WN304" s="2"/>
      <c r="WO304" s="2"/>
      <c r="WP304" s="2"/>
      <c r="WQ304" s="2"/>
      <c r="WR304" s="2"/>
      <c r="WS304" s="2"/>
      <c r="WT304" s="2"/>
      <c r="WU304" s="2"/>
      <c r="WV304" s="2"/>
      <c r="WW304" s="2"/>
      <c r="WX304" s="2"/>
      <c r="WY304" s="2"/>
      <c r="WZ304" s="2"/>
      <c r="XA304" s="2"/>
      <c r="XB304" s="2"/>
      <c r="XC304" s="2"/>
      <c r="XD304" s="2"/>
      <c r="XE304" s="2"/>
      <c r="XF304" s="2"/>
      <c r="XG304" s="2"/>
      <c r="XH304" s="2"/>
      <c r="XI304" s="2"/>
      <c r="XJ304" s="2"/>
      <c r="XK304" s="2"/>
      <c r="XL304" s="2"/>
      <c r="XM304" s="2"/>
      <c r="XN304" s="2"/>
      <c r="XO304" s="2"/>
      <c r="XP304" s="2"/>
      <c r="XQ304" s="2"/>
      <c r="XR304" s="2"/>
      <c r="XS304" s="2"/>
      <c r="XT304" s="2"/>
      <c r="XU304" s="2"/>
      <c r="XV304" s="2"/>
      <c r="XW304" s="2"/>
      <c r="XX304" s="2"/>
      <c r="XY304" s="2"/>
      <c r="XZ304" s="2"/>
      <c r="YA304" s="2"/>
      <c r="YB304" s="2"/>
      <c r="YC304" s="2"/>
      <c r="YD304" s="2"/>
      <c r="YE304" s="2"/>
      <c r="YF304" s="2"/>
      <c r="YG304" s="2"/>
      <c r="YH304" s="2"/>
      <c r="YI304" s="2"/>
      <c r="YJ304" s="2"/>
      <c r="YK304" s="2"/>
      <c r="YL304" s="2"/>
      <c r="YM304" s="2"/>
      <c r="YN304" s="2"/>
      <c r="YO304" s="2"/>
      <c r="YP304" s="2"/>
      <c r="YQ304" s="2"/>
      <c r="YR304" s="2"/>
      <c r="YS304" s="2"/>
      <c r="YT304" s="2"/>
      <c r="YU304" s="2"/>
      <c r="YV304" s="2"/>
      <c r="YW304" s="2"/>
      <c r="YX304" s="2"/>
      <c r="YY304" s="2"/>
      <c r="YZ304" s="2"/>
      <c r="ZA304" s="2"/>
      <c r="ZB304" s="2"/>
      <c r="ZC304" s="2"/>
      <c r="ZD304" s="2"/>
      <c r="ZE304" s="2"/>
      <c r="ZF304" s="2"/>
      <c r="ZG304" s="2"/>
      <c r="ZH304" s="2"/>
      <c r="ZI304" s="2"/>
      <c r="ZJ304" s="2"/>
      <c r="ZK304" s="2"/>
      <c r="ZL304" s="2"/>
      <c r="ZM304" s="2"/>
      <c r="ZN304" s="2"/>
      <c r="ZO304" s="2"/>
      <c r="ZP304" s="2"/>
      <c r="ZQ304" s="2"/>
      <c r="ZR304" s="2"/>
      <c r="ZS304" s="2"/>
      <c r="ZT304" s="2"/>
      <c r="ZU304" s="2"/>
      <c r="ZV304" s="2"/>
      <c r="ZW304" s="2"/>
      <c r="ZX304" s="2"/>
      <c r="ZY304" s="2"/>
      <c r="ZZ304" s="2"/>
      <c r="AAA304" s="2"/>
      <c r="AAB304" s="2"/>
      <c r="AAC304" s="2"/>
      <c r="AAD304" s="2"/>
      <c r="AAE304" s="2"/>
      <c r="AAF304" s="2"/>
      <c r="AAG304" s="2"/>
      <c r="AAH304" s="2"/>
      <c r="AAI304" s="2"/>
      <c r="AAJ304" s="2"/>
      <c r="AAK304" s="2"/>
      <c r="AAL304" s="2"/>
      <c r="AAM304" s="2"/>
      <c r="AAN304" s="2"/>
      <c r="AAO304" s="2"/>
      <c r="AAP304" s="2"/>
      <c r="AAQ304" s="2"/>
      <c r="AAR304" s="2"/>
      <c r="AAS304" s="2"/>
      <c r="AAT304" s="2"/>
      <c r="AAU304" s="2"/>
      <c r="AAV304" s="2"/>
      <c r="AAW304" s="2"/>
      <c r="AAX304" s="2"/>
      <c r="AAY304" s="2"/>
      <c r="AAZ304" s="2"/>
      <c r="ABA304" s="2"/>
      <c r="ABB304" s="2"/>
      <c r="ABC304" s="2"/>
      <c r="ABD304" s="2"/>
      <c r="ABE304" s="2"/>
      <c r="ABF304" s="2"/>
      <c r="ABG304" s="2"/>
      <c r="ABH304" s="2"/>
      <c r="ABI304" s="2"/>
      <c r="ABJ304" s="2"/>
      <c r="ABK304" s="2"/>
      <c r="ABL304" s="2"/>
      <c r="ABM304" s="2"/>
      <c r="ABN304" s="2"/>
      <c r="ABO304" s="2"/>
      <c r="ABP304" s="2"/>
      <c r="ABQ304" s="2"/>
      <c r="ABR304" s="2"/>
      <c r="ABS304" s="2"/>
      <c r="ABT304" s="2"/>
      <c r="ABU304" s="2"/>
      <c r="ABV304" s="2"/>
      <c r="ABW304" s="2"/>
      <c r="ABX304" s="2"/>
      <c r="ABY304" s="2"/>
      <c r="ABZ304" s="2"/>
      <c r="ACA304" s="2"/>
      <c r="ACB304" s="2"/>
      <c r="ACC304" s="2"/>
      <c r="ACD304" s="2"/>
      <c r="ACE304" s="2"/>
      <c r="ACF304" s="2"/>
      <c r="ACG304" s="2"/>
      <c r="ACH304" s="2"/>
      <c r="ACI304" s="2"/>
      <c r="ACJ304" s="2"/>
      <c r="ACK304" s="2"/>
      <c r="ACL304" s="2"/>
      <c r="ACM304" s="2"/>
      <c r="ACN304" s="2"/>
      <c r="ACO304" s="2"/>
      <c r="ACP304" s="2"/>
      <c r="ACQ304" s="2"/>
      <c r="ACR304" s="2"/>
      <c r="ACS304" s="2"/>
      <c r="ACT304" s="2"/>
      <c r="ACU304" s="2"/>
      <c r="ACV304" s="2"/>
      <c r="ACW304" s="2"/>
      <c r="ACX304" s="2"/>
      <c r="ACY304" s="2"/>
      <c r="ACZ304" s="2"/>
      <c r="ADA304" s="2"/>
      <c r="ADB304" s="2"/>
      <c r="ADC304" s="2"/>
      <c r="ADD304" s="2"/>
      <c r="ADE304" s="2"/>
      <c r="ADF304" s="2"/>
      <c r="ADG304" s="2"/>
      <c r="ADH304" s="2"/>
      <c r="ADI304" s="2"/>
      <c r="ADJ304" s="2"/>
      <c r="ADK304" s="2"/>
      <c r="ADL304" s="2"/>
      <c r="ADM304" s="2"/>
      <c r="ADN304" s="2"/>
      <c r="ADO304" s="2"/>
      <c r="ADP304" s="2"/>
      <c r="ADQ304" s="2"/>
      <c r="ADR304" s="2"/>
      <c r="ADS304" s="2"/>
      <c r="ADT304" s="2"/>
      <c r="ADU304" s="2"/>
      <c r="ADV304" s="2"/>
      <c r="ADW304" s="2"/>
      <c r="ADX304" s="2"/>
      <c r="ADY304" s="2"/>
      <c r="ADZ304" s="2"/>
      <c r="AEA304" s="2"/>
      <c r="AEB304" s="2"/>
      <c r="AEC304" s="2"/>
      <c r="AED304" s="2"/>
      <c r="AEE304" s="2"/>
      <c r="AEF304" s="2"/>
      <c r="AEG304" s="2"/>
      <c r="AEH304" s="2"/>
      <c r="AEI304" s="2"/>
      <c r="AEJ304" s="2"/>
      <c r="AEK304" s="2"/>
      <c r="AEL304" s="2"/>
      <c r="AEM304" s="2"/>
      <c r="AEN304" s="2"/>
      <c r="AEO304" s="2"/>
      <c r="AEP304" s="2"/>
      <c r="AEQ304" s="2"/>
      <c r="AER304" s="2"/>
      <c r="AES304" s="2"/>
      <c r="AET304" s="2"/>
      <c r="AEU304" s="2"/>
      <c r="AEV304" s="2"/>
      <c r="AEW304" s="2"/>
      <c r="AEX304" s="2"/>
      <c r="AEY304" s="2"/>
      <c r="AEZ304" s="2"/>
      <c r="AFA304" s="2"/>
      <c r="AFB304" s="2"/>
      <c r="AFC304" s="2"/>
      <c r="AFD304" s="2"/>
      <c r="AFE304" s="2"/>
      <c r="AFF304" s="2"/>
      <c r="AFG304" s="2"/>
      <c r="AFH304" s="2"/>
      <c r="AFI304" s="2"/>
      <c r="AFJ304" s="2"/>
      <c r="AFK304" s="2"/>
      <c r="AFL304" s="2"/>
      <c r="AFM304" s="2"/>
      <c r="AFN304" s="2"/>
      <c r="AFO304" s="2"/>
      <c r="AFP304" s="2"/>
      <c r="AFQ304" s="2"/>
      <c r="AFR304" s="2"/>
      <c r="AFS304" s="2"/>
      <c r="AFT304" s="2"/>
      <c r="AFU304" s="2"/>
      <c r="AFV304" s="2"/>
      <c r="AFW304" s="2"/>
      <c r="AFX304" s="2"/>
      <c r="AFY304" s="2"/>
      <c r="AFZ304" s="2"/>
      <c r="AGA304" s="2"/>
      <c r="AGB304" s="2"/>
      <c r="AGC304" s="2"/>
      <c r="AGD304" s="2"/>
      <c r="AGE304" s="2"/>
      <c r="AGF304" s="2"/>
      <c r="AGG304" s="2"/>
      <c r="AGH304" s="2"/>
      <c r="AGI304" s="2"/>
      <c r="AGJ304" s="2"/>
      <c r="AGK304" s="2"/>
      <c r="AGL304" s="2"/>
      <c r="AGM304" s="2"/>
      <c r="AGN304" s="2"/>
      <c r="AGO304" s="2"/>
      <c r="AGP304" s="2"/>
      <c r="AGQ304" s="2"/>
      <c r="AGR304" s="2"/>
      <c r="AGS304" s="2"/>
      <c r="AGT304" s="2"/>
      <c r="AGU304" s="2"/>
      <c r="AGV304" s="2"/>
      <c r="AGW304" s="2"/>
      <c r="AGX304" s="2"/>
      <c r="AGY304" s="2"/>
      <c r="AGZ304" s="2"/>
      <c r="AHA304" s="2"/>
      <c r="AHB304" s="2"/>
      <c r="AHC304" s="2"/>
      <c r="AHD304" s="2"/>
      <c r="AHE304" s="2"/>
      <c r="AHF304" s="2"/>
      <c r="AHG304" s="2"/>
      <c r="AHH304" s="2"/>
      <c r="AHI304" s="2"/>
      <c r="AHJ304" s="2"/>
      <c r="AHK304" s="2"/>
      <c r="AHL304" s="2"/>
      <c r="AHM304" s="2"/>
      <c r="AHN304" s="2"/>
      <c r="AHO304" s="2"/>
      <c r="AHP304" s="2"/>
      <c r="AHQ304" s="2"/>
      <c r="AHR304" s="2"/>
      <c r="AHS304" s="2"/>
      <c r="AHT304" s="2"/>
      <c r="AHU304" s="2"/>
      <c r="AHV304" s="2"/>
      <c r="AHW304" s="2"/>
      <c r="AHX304" s="2"/>
      <c r="AHY304" s="2"/>
      <c r="AHZ304" s="2"/>
      <c r="AIA304" s="2"/>
      <c r="AIB304" s="2"/>
      <c r="AIC304" s="2"/>
      <c r="AID304" s="2"/>
      <c r="AIE304" s="2"/>
      <c r="AIF304" s="2"/>
      <c r="AIG304" s="2"/>
      <c r="AIH304" s="2"/>
      <c r="AII304" s="2"/>
      <c r="AIJ304" s="2"/>
      <c r="AIK304" s="2"/>
      <c r="AIL304" s="2"/>
      <c r="AIM304" s="2"/>
      <c r="AIN304" s="2"/>
      <c r="AIO304" s="2"/>
      <c r="AIP304" s="2"/>
      <c r="AIQ304" s="2"/>
      <c r="AIR304" s="2"/>
      <c r="AIS304" s="2"/>
      <c r="AIT304" s="2"/>
      <c r="AIU304" s="2"/>
      <c r="AIV304" s="2"/>
      <c r="AIW304" s="2"/>
      <c r="AIX304" s="2"/>
      <c r="AIY304" s="2"/>
      <c r="AIZ304" s="2"/>
      <c r="AJA304" s="2"/>
      <c r="AJB304" s="2"/>
      <c r="AJC304" s="2"/>
      <c r="AJD304" s="2"/>
      <c r="AJE304" s="2"/>
      <c r="AJF304" s="2"/>
      <c r="AJG304" s="2"/>
      <c r="AJH304" s="2"/>
      <c r="AJI304" s="2"/>
      <c r="AJJ304" s="2"/>
      <c r="AJK304" s="2"/>
      <c r="AJL304" s="2"/>
      <c r="AJM304" s="2"/>
      <c r="AJN304" s="2"/>
      <c r="AJO304" s="2"/>
      <c r="AJP304" s="2"/>
      <c r="AJQ304" s="2"/>
      <c r="AJR304" s="2"/>
      <c r="AJS304" s="2"/>
      <c r="AJT304" s="2"/>
      <c r="AJU304" s="2"/>
      <c r="AJV304" s="2"/>
      <c r="AJW304" s="2"/>
      <c r="AJX304" s="2"/>
      <c r="AJY304" s="2"/>
      <c r="AJZ304" s="2"/>
      <c r="AKA304" s="2"/>
      <c r="AKB304" s="2"/>
      <c r="AKC304" s="2"/>
      <c r="AKD304" s="2"/>
      <c r="AKE304" s="2"/>
      <c r="AKF304" s="2"/>
      <c r="AKG304" s="2"/>
      <c r="AKH304" s="2"/>
      <c r="AKI304" s="2"/>
      <c r="AKJ304" s="2"/>
      <c r="AKK304" s="2"/>
      <c r="AKL304" s="2"/>
      <c r="AKM304" s="2"/>
      <c r="AKN304" s="2"/>
      <c r="AKO304" s="2"/>
      <c r="AKP304" s="2"/>
      <c r="AKQ304" s="2"/>
      <c r="AKR304" s="2"/>
      <c r="AKS304" s="2"/>
      <c r="AKT304" s="2"/>
      <c r="AKU304" s="2"/>
      <c r="AKV304" s="2"/>
      <c r="AKW304" s="2"/>
      <c r="AKX304" s="2"/>
      <c r="AKY304" s="2"/>
      <c r="AKZ304" s="2"/>
      <c r="ALA304" s="2"/>
      <c r="ALB304" s="2"/>
      <c r="ALC304" s="2"/>
      <c r="ALD304" s="2"/>
      <c r="ALE304" s="2"/>
      <c r="ALF304" s="2"/>
      <c r="ALG304" s="2"/>
      <c r="ALH304" s="2"/>
      <c r="ALI304" s="2"/>
      <c r="ALJ304" s="2"/>
      <c r="ALK304" s="2"/>
      <c r="ALL304" s="2"/>
      <c r="ALM304" s="2"/>
      <c r="ALN304" s="2"/>
      <c r="ALO304" s="2"/>
      <c r="ALP304" s="2"/>
      <c r="ALQ304" s="2"/>
      <c r="ALR304"/>
      <c r="ALS304"/>
      <c r="ALT304"/>
      <c r="ALU304"/>
      <c r="ALV304"/>
      <c r="ALW304"/>
      <c r="ALX304"/>
      <c r="ALY304"/>
      <c r="ALZ304"/>
    </row>
    <row r="305" spans="1:1014" s="6" customFormat="1">
      <c r="A305" s="33">
        <v>302</v>
      </c>
      <c r="B305" s="19" t="s">
        <v>377</v>
      </c>
      <c r="C305" s="20" t="s">
        <v>381</v>
      </c>
      <c r="D305" s="2">
        <v>2</v>
      </c>
      <c r="E305" s="2">
        <v>1</v>
      </c>
      <c r="F305" s="2"/>
      <c r="G305" s="2"/>
      <c r="H305" s="2"/>
      <c r="I305" s="2">
        <f t="shared" si="8"/>
        <v>3</v>
      </c>
      <c r="J305" s="2"/>
      <c r="K305" s="4">
        <v>9901</v>
      </c>
      <c r="L305" s="5">
        <f t="shared" si="11"/>
        <v>3300.3333333333335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  <c r="LZ305" s="2"/>
      <c r="MA305" s="2"/>
      <c r="MB305" s="2"/>
      <c r="MC305" s="2"/>
      <c r="MD305" s="2"/>
      <c r="ME305" s="2"/>
      <c r="MF305" s="2"/>
      <c r="MG305" s="2"/>
      <c r="MH305" s="2"/>
      <c r="MI305" s="2"/>
      <c r="MJ305" s="2"/>
      <c r="MK305" s="2"/>
      <c r="ML305" s="2"/>
      <c r="MM305" s="2"/>
      <c r="MN305" s="2"/>
      <c r="MO305" s="2"/>
      <c r="MP305" s="2"/>
      <c r="MQ305" s="2"/>
      <c r="MR305" s="2"/>
      <c r="MS305" s="2"/>
      <c r="MT305" s="2"/>
      <c r="MU305" s="2"/>
      <c r="MV305" s="2"/>
      <c r="MW305" s="2"/>
      <c r="MX305" s="2"/>
      <c r="MY305" s="2"/>
      <c r="MZ305" s="2"/>
      <c r="NA305" s="2"/>
      <c r="NB305" s="2"/>
      <c r="NC305" s="2"/>
      <c r="ND305" s="2"/>
      <c r="NE305" s="2"/>
      <c r="NF305" s="2"/>
      <c r="NG305" s="2"/>
      <c r="NH305" s="2"/>
      <c r="NI305" s="2"/>
      <c r="NJ305" s="2"/>
      <c r="NK305" s="2"/>
      <c r="NL305" s="2"/>
      <c r="NM305" s="2"/>
      <c r="NN305" s="2"/>
      <c r="NO305" s="2"/>
      <c r="NP305" s="2"/>
      <c r="NQ305" s="2"/>
      <c r="NR305" s="2"/>
      <c r="NS305" s="2"/>
      <c r="NT305" s="2"/>
      <c r="NU305" s="2"/>
      <c r="NV305" s="2"/>
      <c r="NW305" s="2"/>
      <c r="NX305" s="2"/>
      <c r="NY305" s="2"/>
      <c r="NZ305" s="2"/>
      <c r="OA305" s="2"/>
      <c r="OB305" s="2"/>
      <c r="OC305" s="2"/>
      <c r="OD305" s="2"/>
      <c r="OE305" s="2"/>
      <c r="OF305" s="2"/>
      <c r="OG305" s="2"/>
      <c r="OH305" s="2"/>
      <c r="OI305" s="2"/>
      <c r="OJ305" s="2"/>
      <c r="OK305" s="2"/>
      <c r="OL305" s="2"/>
      <c r="OM305" s="2"/>
      <c r="ON305" s="2"/>
      <c r="OO305" s="2"/>
      <c r="OP305" s="2"/>
      <c r="OQ305" s="2"/>
      <c r="OR305" s="2"/>
      <c r="OS305" s="2"/>
      <c r="OT305" s="2"/>
      <c r="OU305" s="2"/>
      <c r="OV305" s="2"/>
      <c r="OW305" s="2"/>
      <c r="OX305" s="2"/>
      <c r="OY305" s="2"/>
      <c r="OZ305" s="2"/>
      <c r="PA305" s="2"/>
      <c r="PB305" s="2"/>
      <c r="PC305" s="2"/>
      <c r="PD305" s="2"/>
      <c r="PE305" s="2"/>
      <c r="PF305" s="2"/>
      <c r="PG305" s="2"/>
      <c r="PH305" s="2"/>
      <c r="PI305" s="2"/>
      <c r="PJ305" s="2"/>
      <c r="PK305" s="2"/>
      <c r="PL305" s="2"/>
      <c r="PM305" s="2"/>
      <c r="PN305" s="2"/>
      <c r="PO305" s="2"/>
      <c r="PP305" s="2"/>
      <c r="PQ305" s="2"/>
      <c r="PR305" s="2"/>
      <c r="PS305" s="2"/>
      <c r="PT305" s="2"/>
      <c r="PU305" s="2"/>
      <c r="PV305" s="2"/>
      <c r="PW305" s="2"/>
      <c r="PX305" s="2"/>
      <c r="PY305" s="2"/>
      <c r="PZ305" s="2"/>
      <c r="QA305" s="2"/>
      <c r="QB305" s="2"/>
      <c r="QC305" s="2"/>
      <c r="QD305" s="2"/>
      <c r="QE305" s="2"/>
      <c r="QF305" s="2"/>
      <c r="QG305" s="2"/>
      <c r="QH305" s="2"/>
      <c r="QI305" s="2"/>
      <c r="QJ305" s="2"/>
      <c r="QK305" s="2"/>
      <c r="QL305" s="2"/>
      <c r="QM305" s="2"/>
      <c r="QN305" s="2"/>
      <c r="QO305" s="2"/>
      <c r="QP305" s="2"/>
      <c r="QQ305" s="2"/>
      <c r="QR305" s="2"/>
      <c r="QS305" s="2"/>
      <c r="QT305" s="2"/>
      <c r="QU305" s="2"/>
      <c r="QV305" s="2"/>
      <c r="QW305" s="2"/>
      <c r="QX305" s="2"/>
      <c r="QY305" s="2"/>
      <c r="QZ305" s="2"/>
      <c r="RA305" s="2"/>
      <c r="RB305" s="2"/>
      <c r="RC305" s="2"/>
      <c r="RD305" s="2"/>
      <c r="RE305" s="2"/>
      <c r="RF305" s="2"/>
      <c r="RG305" s="2"/>
      <c r="RH305" s="2"/>
      <c r="RI305" s="2"/>
      <c r="RJ305" s="2"/>
      <c r="RK305" s="2"/>
      <c r="RL305" s="2"/>
      <c r="RM305" s="2"/>
      <c r="RN305" s="2"/>
      <c r="RO305" s="2"/>
      <c r="RP305" s="2"/>
      <c r="RQ305" s="2"/>
      <c r="RR305" s="2"/>
      <c r="RS305" s="2"/>
      <c r="RT305" s="2"/>
      <c r="RU305" s="2"/>
      <c r="RV305" s="2"/>
      <c r="RW305" s="2"/>
      <c r="RX305" s="2"/>
      <c r="RY305" s="2"/>
      <c r="RZ305" s="2"/>
      <c r="SA305" s="2"/>
      <c r="SB305" s="2"/>
      <c r="SC305" s="2"/>
      <c r="SD305" s="2"/>
      <c r="SE305" s="2"/>
      <c r="SF305" s="2"/>
      <c r="SG305" s="2"/>
      <c r="SH305" s="2"/>
      <c r="SI305" s="2"/>
      <c r="SJ305" s="2"/>
      <c r="SK305" s="2"/>
      <c r="SL305" s="2"/>
      <c r="SM305" s="2"/>
      <c r="SN305" s="2"/>
      <c r="SO305" s="2"/>
      <c r="SP305" s="2"/>
      <c r="SQ305" s="2"/>
      <c r="SR305" s="2"/>
      <c r="SS305" s="2"/>
      <c r="ST305" s="2"/>
      <c r="SU305" s="2"/>
      <c r="SV305" s="2"/>
      <c r="SW305" s="2"/>
      <c r="SX305" s="2"/>
      <c r="SY305" s="2"/>
      <c r="SZ305" s="2"/>
      <c r="TA305" s="2"/>
      <c r="TB305" s="2"/>
      <c r="TC305" s="2"/>
      <c r="TD305" s="2"/>
      <c r="TE305" s="2"/>
      <c r="TF305" s="2"/>
      <c r="TG305" s="2"/>
      <c r="TH305" s="2"/>
      <c r="TI305" s="2"/>
      <c r="TJ305" s="2"/>
      <c r="TK305" s="2"/>
      <c r="TL305" s="2"/>
      <c r="TM305" s="2"/>
      <c r="TN305" s="2"/>
      <c r="TO305" s="2"/>
      <c r="TP305" s="2"/>
      <c r="TQ305" s="2"/>
      <c r="TR305" s="2"/>
      <c r="TS305" s="2"/>
      <c r="TT305" s="2"/>
      <c r="TU305" s="2"/>
      <c r="TV305" s="2"/>
      <c r="TW305" s="2"/>
      <c r="TX305" s="2"/>
      <c r="TY305" s="2"/>
      <c r="TZ305" s="2"/>
      <c r="UA305" s="2"/>
      <c r="UB305" s="2"/>
      <c r="UC305" s="2"/>
      <c r="UD305" s="2"/>
      <c r="UE305" s="2"/>
      <c r="UF305" s="2"/>
      <c r="UG305" s="2"/>
      <c r="UH305" s="2"/>
      <c r="UI305" s="2"/>
      <c r="UJ305" s="2"/>
      <c r="UK305" s="2"/>
      <c r="UL305" s="2"/>
      <c r="UM305" s="2"/>
      <c r="UN305" s="2"/>
      <c r="UO305" s="2"/>
      <c r="UP305" s="2"/>
      <c r="UQ305" s="2"/>
      <c r="UR305" s="2"/>
      <c r="US305" s="2"/>
      <c r="UT305" s="2"/>
      <c r="UU305" s="2"/>
      <c r="UV305" s="2"/>
      <c r="UW305" s="2"/>
      <c r="UX305" s="2"/>
      <c r="UY305" s="2"/>
      <c r="UZ305" s="2"/>
      <c r="VA305" s="2"/>
      <c r="VB305" s="2"/>
      <c r="VC305" s="2"/>
      <c r="VD305" s="2"/>
      <c r="VE305" s="2"/>
      <c r="VF305" s="2"/>
      <c r="VG305" s="2"/>
      <c r="VH305" s="2"/>
      <c r="VI305" s="2"/>
      <c r="VJ305" s="2"/>
      <c r="VK305" s="2"/>
      <c r="VL305" s="2"/>
      <c r="VM305" s="2"/>
      <c r="VN305" s="2"/>
      <c r="VO305" s="2"/>
      <c r="VP305" s="2"/>
      <c r="VQ305" s="2"/>
      <c r="VR305" s="2"/>
      <c r="VS305" s="2"/>
      <c r="VT305" s="2"/>
      <c r="VU305" s="2"/>
      <c r="VV305" s="2"/>
      <c r="VW305" s="2"/>
      <c r="VX305" s="2"/>
      <c r="VY305" s="2"/>
      <c r="VZ305" s="2"/>
      <c r="WA305" s="2"/>
      <c r="WB305" s="2"/>
      <c r="WC305" s="2"/>
      <c r="WD305" s="2"/>
      <c r="WE305" s="2"/>
      <c r="WF305" s="2"/>
      <c r="WG305" s="2"/>
      <c r="WH305" s="2"/>
      <c r="WI305" s="2"/>
      <c r="WJ305" s="2"/>
      <c r="WK305" s="2"/>
      <c r="WL305" s="2"/>
      <c r="WM305" s="2"/>
      <c r="WN305" s="2"/>
      <c r="WO305" s="2"/>
      <c r="WP305" s="2"/>
      <c r="WQ305" s="2"/>
      <c r="WR305" s="2"/>
      <c r="WS305" s="2"/>
      <c r="WT305" s="2"/>
      <c r="WU305" s="2"/>
      <c r="WV305" s="2"/>
      <c r="WW305" s="2"/>
      <c r="WX305" s="2"/>
      <c r="WY305" s="2"/>
      <c r="WZ305" s="2"/>
      <c r="XA305" s="2"/>
      <c r="XB305" s="2"/>
      <c r="XC305" s="2"/>
      <c r="XD305" s="2"/>
      <c r="XE305" s="2"/>
      <c r="XF305" s="2"/>
      <c r="XG305" s="2"/>
      <c r="XH305" s="2"/>
      <c r="XI305" s="2"/>
      <c r="XJ305" s="2"/>
      <c r="XK305" s="2"/>
      <c r="XL305" s="2"/>
      <c r="XM305" s="2"/>
      <c r="XN305" s="2"/>
      <c r="XO305" s="2"/>
      <c r="XP305" s="2"/>
      <c r="XQ305" s="2"/>
      <c r="XR305" s="2"/>
      <c r="XS305" s="2"/>
      <c r="XT305" s="2"/>
      <c r="XU305" s="2"/>
      <c r="XV305" s="2"/>
      <c r="XW305" s="2"/>
      <c r="XX305" s="2"/>
      <c r="XY305" s="2"/>
      <c r="XZ305" s="2"/>
      <c r="YA305" s="2"/>
      <c r="YB305" s="2"/>
      <c r="YC305" s="2"/>
      <c r="YD305" s="2"/>
      <c r="YE305" s="2"/>
      <c r="YF305" s="2"/>
      <c r="YG305" s="2"/>
      <c r="YH305" s="2"/>
      <c r="YI305" s="2"/>
      <c r="YJ305" s="2"/>
      <c r="YK305" s="2"/>
      <c r="YL305" s="2"/>
      <c r="YM305" s="2"/>
      <c r="YN305" s="2"/>
      <c r="YO305" s="2"/>
      <c r="YP305" s="2"/>
      <c r="YQ305" s="2"/>
      <c r="YR305" s="2"/>
      <c r="YS305" s="2"/>
      <c r="YT305" s="2"/>
      <c r="YU305" s="2"/>
      <c r="YV305" s="2"/>
      <c r="YW305" s="2"/>
      <c r="YX305" s="2"/>
      <c r="YY305" s="2"/>
      <c r="YZ305" s="2"/>
      <c r="ZA305" s="2"/>
      <c r="ZB305" s="2"/>
      <c r="ZC305" s="2"/>
      <c r="ZD305" s="2"/>
      <c r="ZE305" s="2"/>
      <c r="ZF305" s="2"/>
      <c r="ZG305" s="2"/>
      <c r="ZH305" s="2"/>
      <c r="ZI305" s="2"/>
      <c r="ZJ305" s="2"/>
      <c r="ZK305" s="2"/>
      <c r="ZL305" s="2"/>
      <c r="ZM305" s="2"/>
      <c r="ZN305" s="2"/>
      <c r="ZO305" s="2"/>
      <c r="ZP305" s="2"/>
      <c r="ZQ305" s="2"/>
      <c r="ZR305" s="2"/>
      <c r="ZS305" s="2"/>
      <c r="ZT305" s="2"/>
      <c r="ZU305" s="2"/>
      <c r="ZV305" s="2"/>
      <c r="ZW305" s="2"/>
      <c r="ZX305" s="2"/>
      <c r="ZY305" s="2"/>
      <c r="ZZ305" s="2"/>
      <c r="AAA305" s="2"/>
      <c r="AAB305" s="2"/>
      <c r="AAC305" s="2"/>
      <c r="AAD305" s="2"/>
      <c r="AAE305" s="2"/>
      <c r="AAF305" s="2"/>
      <c r="AAG305" s="2"/>
      <c r="AAH305" s="2"/>
      <c r="AAI305" s="2"/>
      <c r="AAJ305" s="2"/>
      <c r="AAK305" s="2"/>
      <c r="AAL305" s="2"/>
      <c r="AAM305" s="2"/>
      <c r="AAN305" s="2"/>
      <c r="AAO305" s="2"/>
      <c r="AAP305" s="2"/>
      <c r="AAQ305" s="2"/>
      <c r="AAR305" s="2"/>
      <c r="AAS305" s="2"/>
      <c r="AAT305" s="2"/>
      <c r="AAU305" s="2"/>
      <c r="AAV305" s="2"/>
      <c r="AAW305" s="2"/>
      <c r="AAX305" s="2"/>
      <c r="AAY305" s="2"/>
      <c r="AAZ305" s="2"/>
      <c r="ABA305" s="2"/>
      <c r="ABB305" s="2"/>
      <c r="ABC305" s="2"/>
      <c r="ABD305" s="2"/>
      <c r="ABE305" s="2"/>
      <c r="ABF305" s="2"/>
      <c r="ABG305" s="2"/>
      <c r="ABH305" s="2"/>
      <c r="ABI305" s="2"/>
      <c r="ABJ305" s="2"/>
      <c r="ABK305" s="2"/>
      <c r="ABL305" s="2"/>
      <c r="ABM305" s="2"/>
      <c r="ABN305" s="2"/>
      <c r="ABO305" s="2"/>
      <c r="ABP305" s="2"/>
      <c r="ABQ305" s="2"/>
      <c r="ABR305" s="2"/>
      <c r="ABS305" s="2"/>
      <c r="ABT305" s="2"/>
      <c r="ABU305" s="2"/>
      <c r="ABV305" s="2"/>
      <c r="ABW305" s="2"/>
      <c r="ABX305" s="2"/>
      <c r="ABY305" s="2"/>
      <c r="ABZ305" s="2"/>
      <c r="ACA305" s="2"/>
      <c r="ACB305" s="2"/>
      <c r="ACC305" s="2"/>
      <c r="ACD305" s="2"/>
      <c r="ACE305" s="2"/>
      <c r="ACF305" s="2"/>
      <c r="ACG305" s="2"/>
      <c r="ACH305" s="2"/>
      <c r="ACI305" s="2"/>
      <c r="ACJ305" s="2"/>
      <c r="ACK305" s="2"/>
      <c r="ACL305" s="2"/>
      <c r="ACM305" s="2"/>
      <c r="ACN305" s="2"/>
      <c r="ACO305" s="2"/>
      <c r="ACP305" s="2"/>
      <c r="ACQ305" s="2"/>
      <c r="ACR305" s="2"/>
      <c r="ACS305" s="2"/>
      <c r="ACT305" s="2"/>
      <c r="ACU305" s="2"/>
      <c r="ACV305" s="2"/>
      <c r="ACW305" s="2"/>
      <c r="ACX305" s="2"/>
      <c r="ACY305" s="2"/>
      <c r="ACZ305" s="2"/>
      <c r="ADA305" s="2"/>
      <c r="ADB305" s="2"/>
      <c r="ADC305" s="2"/>
      <c r="ADD305" s="2"/>
      <c r="ADE305" s="2"/>
      <c r="ADF305" s="2"/>
      <c r="ADG305" s="2"/>
      <c r="ADH305" s="2"/>
      <c r="ADI305" s="2"/>
      <c r="ADJ305" s="2"/>
      <c r="ADK305" s="2"/>
      <c r="ADL305" s="2"/>
      <c r="ADM305" s="2"/>
      <c r="ADN305" s="2"/>
      <c r="ADO305" s="2"/>
      <c r="ADP305" s="2"/>
      <c r="ADQ305" s="2"/>
      <c r="ADR305" s="2"/>
      <c r="ADS305" s="2"/>
      <c r="ADT305" s="2"/>
      <c r="ADU305" s="2"/>
      <c r="ADV305" s="2"/>
      <c r="ADW305" s="2"/>
      <c r="ADX305" s="2"/>
      <c r="ADY305" s="2"/>
      <c r="ADZ305" s="2"/>
      <c r="AEA305" s="2"/>
      <c r="AEB305" s="2"/>
      <c r="AEC305" s="2"/>
      <c r="AED305" s="2"/>
      <c r="AEE305" s="2"/>
      <c r="AEF305" s="2"/>
      <c r="AEG305" s="2"/>
      <c r="AEH305" s="2"/>
      <c r="AEI305" s="2"/>
      <c r="AEJ305" s="2"/>
      <c r="AEK305" s="2"/>
      <c r="AEL305" s="2"/>
      <c r="AEM305" s="2"/>
      <c r="AEN305" s="2"/>
      <c r="AEO305" s="2"/>
      <c r="AEP305" s="2"/>
      <c r="AEQ305" s="2"/>
      <c r="AER305" s="2"/>
      <c r="AES305" s="2"/>
      <c r="AET305" s="2"/>
      <c r="AEU305" s="2"/>
      <c r="AEV305" s="2"/>
      <c r="AEW305" s="2"/>
      <c r="AEX305" s="2"/>
      <c r="AEY305" s="2"/>
      <c r="AEZ305" s="2"/>
      <c r="AFA305" s="2"/>
      <c r="AFB305" s="2"/>
      <c r="AFC305" s="2"/>
      <c r="AFD305" s="2"/>
      <c r="AFE305" s="2"/>
      <c r="AFF305" s="2"/>
      <c r="AFG305" s="2"/>
      <c r="AFH305" s="2"/>
      <c r="AFI305" s="2"/>
      <c r="AFJ305" s="2"/>
      <c r="AFK305" s="2"/>
      <c r="AFL305" s="2"/>
      <c r="AFM305" s="2"/>
      <c r="AFN305" s="2"/>
      <c r="AFO305" s="2"/>
      <c r="AFP305" s="2"/>
      <c r="AFQ305" s="2"/>
      <c r="AFR305" s="2"/>
      <c r="AFS305" s="2"/>
      <c r="AFT305" s="2"/>
      <c r="AFU305" s="2"/>
      <c r="AFV305" s="2"/>
      <c r="AFW305" s="2"/>
      <c r="AFX305" s="2"/>
      <c r="AFY305" s="2"/>
      <c r="AFZ305" s="2"/>
      <c r="AGA305" s="2"/>
      <c r="AGB305" s="2"/>
      <c r="AGC305" s="2"/>
      <c r="AGD305" s="2"/>
      <c r="AGE305" s="2"/>
      <c r="AGF305" s="2"/>
      <c r="AGG305" s="2"/>
      <c r="AGH305" s="2"/>
      <c r="AGI305" s="2"/>
      <c r="AGJ305" s="2"/>
      <c r="AGK305" s="2"/>
      <c r="AGL305" s="2"/>
      <c r="AGM305" s="2"/>
      <c r="AGN305" s="2"/>
      <c r="AGO305" s="2"/>
      <c r="AGP305" s="2"/>
      <c r="AGQ305" s="2"/>
      <c r="AGR305" s="2"/>
      <c r="AGS305" s="2"/>
      <c r="AGT305" s="2"/>
      <c r="AGU305" s="2"/>
      <c r="AGV305" s="2"/>
      <c r="AGW305" s="2"/>
      <c r="AGX305" s="2"/>
      <c r="AGY305" s="2"/>
      <c r="AGZ305" s="2"/>
      <c r="AHA305" s="2"/>
      <c r="AHB305" s="2"/>
      <c r="AHC305" s="2"/>
      <c r="AHD305" s="2"/>
      <c r="AHE305" s="2"/>
      <c r="AHF305" s="2"/>
      <c r="AHG305" s="2"/>
      <c r="AHH305" s="2"/>
      <c r="AHI305" s="2"/>
      <c r="AHJ305" s="2"/>
      <c r="AHK305" s="2"/>
      <c r="AHL305" s="2"/>
      <c r="AHM305" s="2"/>
      <c r="AHN305" s="2"/>
      <c r="AHO305" s="2"/>
      <c r="AHP305" s="2"/>
      <c r="AHQ305" s="2"/>
      <c r="AHR305" s="2"/>
      <c r="AHS305" s="2"/>
      <c r="AHT305" s="2"/>
      <c r="AHU305" s="2"/>
      <c r="AHV305" s="2"/>
      <c r="AHW305" s="2"/>
      <c r="AHX305" s="2"/>
      <c r="AHY305" s="2"/>
      <c r="AHZ305" s="2"/>
      <c r="AIA305" s="2"/>
      <c r="AIB305" s="2"/>
      <c r="AIC305" s="2"/>
      <c r="AID305" s="2"/>
      <c r="AIE305" s="2"/>
      <c r="AIF305" s="2"/>
      <c r="AIG305" s="2"/>
      <c r="AIH305" s="2"/>
      <c r="AII305" s="2"/>
      <c r="AIJ305" s="2"/>
      <c r="AIK305" s="2"/>
      <c r="AIL305" s="2"/>
      <c r="AIM305" s="2"/>
      <c r="AIN305" s="2"/>
      <c r="AIO305" s="2"/>
      <c r="AIP305" s="2"/>
      <c r="AIQ305" s="2"/>
      <c r="AIR305" s="2"/>
      <c r="AIS305" s="2"/>
      <c r="AIT305" s="2"/>
      <c r="AIU305" s="2"/>
      <c r="AIV305" s="2"/>
      <c r="AIW305" s="2"/>
      <c r="AIX305" s="2"/>
      <c r="AIY305" s="2"/>
      <c r="AIZ305" s="2"/>
      <c r="AJA305" s="2"/>
      <c r="AJB305" s="2"/>
      <c r="AJC305" s="2"/>
      <c r="AJD305" s="2"/>
      <c r="AJE305" s="2"/>
      <c r="AJF305" s="2"/>
      <c r="AJG305" s="2"/>
      <c r="AJH305" s="2"/>
      <c r="AJI305" s="2"/>
      <c r="AJJ305" s="2"/>
      <c r="AJK305" s="2"/>
      <c r="AJL305" s="2"/>
      <c r="AJM305" s="2"/>
      <c r="AJN305" s="2"/>
      <c r="AJO305" s="2"/>
      <c r="AJP305" s="2"/>
      <c r="AJQ305" s="2"/>
      <c r="AJR305" s="2"/>
      <c r="AJS305" s="2"/>
      <c r="AJT305" s="2"/>
      <c r="AJU305" s="2"/>
      <c r="AJV305" s="2"/>
      <c r="AJW305" s="2"/>
      <c r="AJX305" s="2"/>
      <c r="AJY305" s="2"/>
      <c r="AJZ305" s="2"/>
      <c r="AKA305" s="2"/>
      <c r="AKB305" s="2"/>
      <c r="AKC305" s="2"/>
      <c r="AKD305" s="2"/>
      <c r="AKE305" s="2"/>
      <c r="AKF305" s="2"/>
      <c r="AKG305" s="2"/>
      <c r="AKH305" s="2"/>
      <c r="AKI305" s="2"/>
      <c r="AKJ305" s="2"/>
      <c r="AKK305" s="2"/>
      <c r="AKL305" s="2"/>
      <c r="AKM305" s="2"/>
      <c r="AKN305" s="2"/>
      <c r="AKO305" s="2"/>
      <c r="AKP305" s="2"/>
      <c r="AKQ305" s="2"/>
      <c r="AKR305" s="2"/>
      <c r="AKS305" s="2"/>
      <c r="AKT305" s="2"/>
      <c r="AKU305" s="2"/>
      <c r="AKV305" s="2"/>
      <c r="AKW305" s="2"/>
      <c r="AKX305" s="2"/>
      <c r="AKY305" s="2"/>
      <c r="AKZ305" s="2"/>
      <c r="ALA305" s="2"/>
      <c r="ALB305" s="2"/>
      <c r="ALC305" s="2"/>
      <c r="ALD305" s="2"/>
      <c r="ALE305" s="2"/>
      <c r="ALF305" s="2"/>
      <c r="ALG305" s="2"/>
      <c r="ALH305" s="2"/>
      <c r="ALI305" s="2"/>
      <c r="ALJ305" s="2"/>
      <c r="ALK305" s="2"/>
      <c r="ALL305" s="2"/>
      <c r="ALM305" s="2"/>
      <c r="ALN305" s="2"/>
      <c r="ALO305" s="2"/>
      <c r="ALP305" s="2"/>
      <c r="ALQ305" s="2"/>
      <c r="ALR305"/>
      <c r="ALS305"/>
      <c r="ALT305"/>
      <c r="ALU305"/>
      <c r="ALV305"/>
      <c r="ALW305"/>
      <c r="ALX305"/>
      <c r="ALY305"/>
      <c r="ALZ305"/>
    </row>
    <row r="306" spans="1:1014" s="6" customFormat="1">
      <c r="A306" s="33">
        <v>303</v>
      </c>
      <c r="B306" s="19" t="s">
        <v>79</v>
      </c>
      <c r="C306" s="20" t="s">
        <v>89</v>
      </c>
      <c r="D306" s="2"/>
      <c r="E306" s="2">
        <v>2</v>
      </c>
      <c r="F306" s="2"/>
      <c r="G306" s="2">
        <v>1</v>
      </c>
      <c r="H306" s="2"/>
      <c r="I306" s="2">
        <f t="shared" si="8"/>
        <v>3</v>
      </c>
      <c r="J306" s="2"/>
      <c r="K306" s="4">
        <v>9610</v>
      </c>
      <c r="L306" s="5">
        <f t="shared" si="11"/>
        <v>3203.3333333333335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  <c r="LM306" s="2"/>
      <c r="LN306" s="2"/>
      <c r="LO306" s="2"/>
      <c r="LP306" s="2"/>
      <c r="LQ306" s="2"/>
      <c r="LR306" s="2"/>
      <c r="LS306" s="2"/>
      <c r="LT306" s="2"/>
      <c r="LU306" s="2"/>
      <c r="LV306" s="2"/>
      <c r="LW306" s="2"/>
      <c r="LX306" s="2"/>
      <c r="LY306" s="2"/>
      <c r="LZ306" s="2"/>
      <c r="MA306" s="2"/>
      <c r="MB306" s="2"/>
      <c r="MC306" s="2"/>
      <c r="MD306" s="2"/>
      <c r="ME306" s="2"/>
      <c r="MF306" s="2"/>
      <c r="MG306" s="2"/>
      <c r="MH306" s="2"/>
      <c r="MI306" s="2"/>
      <c r="MJ306" s="2"/>
      <c r="MK306" s="2"/>
      <c r="ML306" s="2"/>
      <c r="MM306" s="2"/>
      <c r="MN306" s="2"/>
      <c r="MO306" s="2"/>
      <c r="MP306" s="2"/>
      <c r="MQ306" s="2"/>
      <c r="MR306" s="2"/>
      <c r="MS306" s="2"/>
      <c r="MT306" s="2"/>
      <c r="MU306" s="2"/>
      <c r="MV306" s="2"/>
      <c r="MW306" s="2"/>
      <c r="MX306" s="2"/>
      <c r="MY306" s="2"/>
      <c r="MZ306" s="2"/>
      <c r="NA306" s="2"/>
      <c r="NB306" s="2"/>
      <c r="NC306" s="2"/>
      <c r="ND306" s="2"/>
      <c r="NE306" s="2"/>
      <c r="NF306" s="2"/>
      <c r="NG306" s="2"/>
      <c r="NH306" s="2"/>
      <c r="NI306" s="2"/>
      <c r="NJ306" s="2"/>
      <c r="NK306" s="2"/>
      <c r="NL306" s="2"/>
      <c r="NM306" s="2"/>
      <c r="NN306" s="2"/>
      <c r="NO306" s="2"/>
      <c r="NP306" s="2"/>
      <c r="NQ306" s="2"/>
      <c r="NR306" s="2"/>
      <c r="NS306" s="2"/>
      <c r="NT306" s="2"/>
      <c r="NU306" s="2"/>
      <c r="NV306" s="2"/>
      <c r="NW306" s="2"/>
      <c r="NX306" s="2"/>
      <c r="NY306" s="2"/>
      <c r="NZ306" s="2"/>
      <c r="OA306" s="2"/>
      <c r="OB306" s="2"/>
      <c r="OC306" s="2"/>
      <c r="OD306" s="2"/>
      <c r="OE306" s="2"/>
      <c r="OF306" s="2"/>
      <c r="OG306" s="2"/>
      <c r="OH306" s="2"/>
      <c r="OI306" s="2"/>
      <c r="OJ306" s="2"/>
      <c r="OK306" s="2"/>
      <c r="OL306" s="2"/>
      <c r="OM306" s="2"/>
      <c r="ON306" s="2"/>
      <c r="OO306" s="2"/>
      <c r="OP306" s="2"/>
      <c r="OQ306" s="2"/>
      <c r="OR306" s="2"/>
      <c r="OS306" s="2"/>
      <c r="OT306" s="2"/>
      <c r="OU306" s="2"/>
      <c r="OV306" s="2"/>
      <c r="OW306" s="2"/>
      <c r="OX306" s="2"/>
      <c r="OY306" s="2"/>
      <c r="OZ306" s="2"/>
      <c r="PA306" s="2"/>
      <c r="PB306" s="2"/>
      <c r="PC306" s="2"/>
      <c r="PD306" s="2"/>
      <c r="PE306" s="2"/>
      <c r="PF306" s="2"/>
      <c r="PG306" s="2"/>
      <c r="PH306" s="2"/>
      <c r="PI306" s="2"/>
      <c r="PJ306" s="2"/>
      <c r="PK306" s="2"/>
      <c r="PL306" s="2"/>
      <c r="PM306" s="2"/>
      <c r="PN306" s="2"/>
      <c r="PO306" s="2"/>
      <c r="PP306" s="2"/>
      <c r="PQ306" s="2"/>
      <c r="PR306" s="2"/>
      <c r="PS306" s="2"/>
      <c r="PT306" s="2"/>
      <c r="PU306" s="2"/>
      <c r="PV306" s="2"/>
      <c r="PW306" s="2"/>
      <c r="PX306" s="2"/>
      <c r="PY306" s="2"/>
      <c r="PZ306" s="2"/>
      <c r="QA306" s="2"/>
      <c r="QB306" s="2"/>
      <c r="QC306" s="2"/>
      <c r="QD306" s="2"/>
      <c r="QE306" s="2"/>
      <c r="QF306" s="2"/>
      <c r="QG306" s="2"/>
      <c r="QH306" s="2"/>
      <c r="QI306" s="2"/>
      <c r="QJ306" s="2"/>
      <c r="QK306" s="2"/>
      <c r="QL306" s="2"/>
      <c r="QM306" s="2"/>
      <c r="QN306" s="2"/>
      <c r="QO306" s="2"/>
      <c r="QP306" s="2"/>
      <c r="QQ306" s="2"/>
      <c r="QR306" s="2"/>
      <c r="QS306" s="2"/>
      <c r="QT306" s="2"/>
      <c r="QU306" s="2"/>
      <c r="QV306" s="2"/>
      <c r="QW306" s="2"/>
      <c r="QX306" s="2"/>
      <c r="QY306" s="2"/>
      <c r="QZ306" s="2"/>
      <c r="RA306" s="2"/>
      <c r="RB306" s="2"/>
      <c r="RC306" s="2"/>
      <c r="RD306" s="2"/>
      <c r="RE306" s="2"/>
      <c r="RF306" s="2"/>
      <c r="RG306" s="2"/>
      <c r="RH306" s="2"/>
      <c r="RI306" s="2"/>
      <c r="RJ306" s="2"/>
      <c r="RK306" s="2"/>
      <c r="RL306" s="2"/>
      <c r="RM306" s="2"/>
      <c r="RN306" s="2"/>
      <c r="RO306" s="2"/>
      <c r="RP306" s="2"/>
      <c r="RQ306" s="2"/>
      <c r="RR306" s="2"/>
      <c r="RS306" s="2"/>
      <c r="RT306" s="2"/>
      <c r="RU306" s="2"/>
      <c r="RV306" s="2"/>
      <c r="RW306" s="2"/>
      <c r="RX306" s="2"/>
      <c r="RY306" s="2"/>
      <c r="RZ306" s="2"/>
      <c r="SA306" s="2"/>
      <c r="SB306" s="2"/>
      <c r="SC306" s="2"/>
      <c r="SD306" s="2"/>
      <c r="SE306" s="2"/>
      <c r="SF306" s="2"/>
      <c r="SG306" s="2"/>
      <c r="SH306" s="2"/>
      <c r="SI306" s="2"/>
      <c r="SJ306" s="2"/>
      <c r="SK306" s="2"/>
      <c r="SL306" s="2"/>
      <c r="SM306" s="2"/>
      <c r="SN306" s="2"/>
      <c r="SO306" s="2"/>
      <c r="SP306" s="2"/>
      <c r="SQ306" s="2"/>
      <c r="SR306" s="2"/>
      <c r="SS306" s="2"/>
      <c r="ST306" s="2"/>
      <c r="SU306" s="2"/>
      <c r="SV306" s="2"/>
      <c r="SW306" s="2"/>
      <c r="SX306" s="2"/>
      <c r="SY306" s="2"/>
      <c r="SZ306" s="2"/>
      <c r="TA306" s="2"/>
      <c r="TB306" s="2"/>
      <c r="TC306" s="2"/>
      <c r="TD306" s="2"/>
      <c r="TE306" s="2"/>
      <c r="TF306" s="2"/>
      <c r="TG306" s="2"/>
      <c r="TH306" s="2"/>
      <c r="TI306" s="2"/>
      <c r="TJ306" s="2"/>
      <c r="TK306" s="2"/>
      <c r="TL306" s="2"/>
      <c r="TM306" s="2"/>
      <c r="TN306" s="2"/>
      <c r="TO306" s="2"/>
      <c r="TP306" s="2"/>
      <c r="TQ306" s="2"/>
      <c r="TR306" s="2"/>
      <c r="TS306" s="2"/>
      <c r="TT306" s="2"/>
      <c r="TU306" s="2"/>
      <c r="TV306" s="2"/>
      <c r="TW306" s="2"/>
      <c r="TX306" s="2"/>
      <c r="TY306" s="2"/>
      <c r="TZ306" s="2"/>
      <c r="UA306" s="2"/>
      <c r="UB306" s="2"/>
      <c r="UC306" s="2"/>
      <c r="UD306" s="2"/>
      <c r="UE306" s="2"/>
      <c r="UF306" s="2"/>
      <c r="UG306" s="2"/>
      <c r="UH306" s="2"/>
      <c r="UI306" s="2"/>
      <c r="UJ306" s="2"/>
      <c r="UK306" s="2"/>
      <c r="UL306" s="2"/>
      <c r="UM306" s="2"/>
      <c r="UN306" s="2"/>
      <c r="UO306" s="2"/>
      <c r="UP306" s="2"/>
      <c r="UQ306" s="2"/>
      <c r="UR306" s="2"/>
      <c r="US306" s="2"/>
      <c r="UT306" s="2"/>
      <c r="UU306" s="2"/>
      <c r="UV306" s="2"/>
      <c r="UW306" s="2"/>
      <c r="UX306" s="2"/>
      <c r="UY306" s="2"/>
      <c r="UZ306" s="2"/>
      <c r="VA306" s="2"/>
      <c r="VB306" s="2"/>
      <c r="VC306" s="2"/>
      <c r="VD306" s="2"/>
      <c r="VE306" s="2"/>
      <c r="VF306" s="2"/>
      <c r="VG306" s="2"/>
      <c r="VH306" s="2"/>
      <c r="VI306" s="2"/>
      <c r="VJ306" s="2"/>
      <c r="VK306" s="2"/>
      <c r="VL306" s="2"/>
      <c r="VM306" s="2"/>
      <c r="VN306" s="2"/>
      <c r="VO306" s="2"/>
      <c r="VP306" s="2"/>
      <c r="VQ306" s="2"/>
      <c r="VR306" s="2"/>
      <c r="VS306" s="2"/>
      <c r="VT306" s="2"/>
      <c r="VU306" s="2"/>
      <c r="VV306" s="2"/>
      <c r="VW306" s="2"/>
      <c r="VX306" s="2"/>
      <c r="VY306" s="2"/>
      <c r="VZ306" s="2"/>
      <c r="WA306" s="2"/>
      <c r="WB306" s="2"/>
      <c r="WC306" s="2"/>
      <c r="WD306" s="2"/>
      <c r="WE306" s="2"/>
      <c r="WF306" s="2"/>
      <c r="WG306" s="2"/>
      <c r="WH306" s="2"/>
      <c r="WI306" s="2"/>
      <c r="WJ306" s="2"/>
      <c r="WK306" s="2"/>
      <c r="WL306" s="2"/>
      <c r="WM306" s="2"/>
      <c r="WN306" s="2"/>
      <c r="WO306" s="2"/>
      <c r="WP306" s="2"/>
      <c r="WQ306" s="2"/>
      <c r="WR306" s="2"/>
      <c r="WS306" s="2"/>
      <c r="WT306" s="2"/>
      <c r="WU306" s="2"/>
      <c r="WV306" s="2"/>
      <c r="WW306" s="2"/>
      <c r="WX306" s="2"/>
      <c r="WY306" s="2"/>
      <c r="WZ306" s="2"/>
      <c r="XA306" s="2"/>
      <c r="XB306" s="2"/>
      <c r="XC306" s="2"/>
      <c r="XD306" s="2"/>
      <c r="XE306" s="2"/>
      <c r="XF306" s="2"/>
      <c r="XG306" s="2"/>
      <c r="XH306" s="2"/>
      <c r="XI306" s="2"/>
      <c r="XJ306" s="2"/>
      <c r="XK306" s="2"/>
      <c r="XL306" s="2"/>
      <c r="XM306" s="2"/>
      <c r="XN306" s="2"/>
      <c r="XO306" s="2"/>
      <c r="XP306" s="2"/>
      <c r="XQ306" s="2"/>
      <c r="XR306" s="2"/>
      <c r="XS306" s="2"/>
      <c r="XT306" s="2"/>
      <c r="XU306" s="2"/>
      <c r="XV306" s="2"/>
      <c r="XW306" s="2"/>
      <c r="XX306" s="2"/>
      <c r="XY306" s="2"/>
      <c r="XZ306" s="2"/>
      <c r="YA306" s="2"/>
      <c r="YB306" s="2"/>
      <c r="YC306" s="2"/>
      <c r="YD306" s="2"/>
      <c r="YE306" s="2"/>
      <c r="YF306" s="2"/>
      <c r="YG306" s="2"/>
      <c r="YH306" s="2"/>
      <c r="YI306" s="2"/>
      <c r="YJ306" s="2"/>
      <c r="YK306" s="2"/>
      <c r="YL306" s="2"/>
      <c r="YM306" s="2"/>
      <c r="YN306" s="2"/>
      <c r="YO306" s="2"/>
      <c r="YP306" s="2"/>
      <c r="YQ306" s="2"/>
      <c r="YR306" s="2"/>
      <c r="YS306" s="2"/>
      <c r="YT306" s="2"/>
      <c r="YU306" s="2"/>
      <c r="YV306" s="2"/>
      <c r="YW306" s="2"/>
      <c r="YX306" s="2"/>
      <c r="YY306" s="2"/>
      <c r="YZ306" s="2"/>
      <c r="ZA306" s="2"/>
      <c r="ZB306" s="2"/>
      <c r="ZC306" s="2"/>
      <c r="ZD306" s="2"/>
      <c r="ZE306" s="2"/>
      <c r="ZF306" s="2"/>
      <c r="ZG306" s="2"/>
      <c r="ZH306" s="2"/>
      <c r="ZI306" s="2"/>
      <c r="ZJ306" s="2"/>
      <c r="ZK306" s="2"/>
      <c r="ZL306" s="2"/>
      <c r="ZM306" s="2"/>
      <c r="ZN306" s="2"/>
      <c r="ZO306" s="2"/>
      <c r="ZP306" s="2"/>
      <c r="ZQ306" s="2"/>
      <c r="ZR306" s="2"/>
      <c r="ZS306" s="2"/>
      <c r="ZT306" s="2"/>
      <c r="ZU306" s="2"/>
      <c r="ZV306" s="2"/>
      <c r="ZW306" s="2"/>
      <c r="ZX306" s="2"/>
      <c r="ZY306" s="2"/>
      <c r="ZZ306" s="2"/>
      <c r="AAA306" s="2"/>
      <c r="AAB306" s="2"/>
      <c r="AAC306" s="2"/>
      <c r="AAD306" s="2"/>
      <c r="AAE306" s="2"/>
      <c r="AAF306" s="2"/>
      <c r="AAG306" s="2"/>
      <c r="AAH306" s="2"/>
      <c r="AAI306" s="2"/>
      <c r="AAJ306" s="2"/>
      <c r="AAK306" s="2"/>
      <c r="AAL306" s="2"/>
      <c r="AAM306" s="2"/>
      <c r="AAN306" s="2"/>
      <c r="AAO306" s="2"/>
      <c r="AAP306" s="2"/>
      <c r="AAQ306" s="2"/>
      <c r="AAR306" s="2"/>
      <c r="AAS306" s="2"/>
      <c r="AAT306" s="2"/>
      <c r="AAU306" s="2"/>
      <c r="AAV306" s="2"/>
      <c r="AAW306" s="2"/>
      <c r="AAX306" s="2"/>
      <c r="AAY306" s="2"/>
      <c r="AAZ306" s="2"/>
      <c r="ABA306" s="2"/>
      <c r="ABB306" s="2"/>
      <c r="ABC306" s="2"/>
      <c r="ABD306" s="2"/>
      <c r="ABE306" s="2"/>
      <c r="ABF306" s="2"/>
      <c r="ABG306" s="2"/>
      <c r="ABH306" s="2"/>
      <c r="ABI306" s="2"/>
      <c r="ABJ306" s="2"/>
      <c r="ABK306" s="2"/>
      <c r="ABL306" s="2"/>
      <c r="ABM306" s="2"/>
      <c r="ABN306" s="2"/>
      <c r="ABO306" s="2"/>
      <c r="ABP306" s="2"/>
      <c r="ABQ306" s="2"/>
      <c r="ABR306" s="2"/>
      <c r="ABS306" s="2"/>
      <c r="ABT306" s="2"/>
      <c r="ABU306" s="2"/>
      <c r="ABV306" s="2"/>
      <c r="ABW306" s="2"/>
      <c r="ABX306" s="2"/>
      <c r="ABY306" s="2"/>
      <c r="ABZ306" s="2"/>
      <c r="ACA306" s="2"/>
      <c r="ACB306" s="2"/>
      <c r="ACC306" s="2"/>
      <c r="ACD306" s="2"/>
      <c r="ACE306" s="2"/>
      <c r="ACF306" s="2"/>
      <c r="ACG306" s="2"/>
      <c r="ACH306" s="2"/>
      <c r="ACI306" s="2"/>
      <c r="ACJ306" s="2"/>
      <c r="ACK306" s="2"/>
      <c r="ACL306" s="2"/>
      <c r="ACM306" s="2"/>
      <c r="ACN306" s="2"/>
      <c r="ACO306" s="2"/>
      <c r="ACP306" s="2"/>
      <c r="ACQ306" s="2"/>
      <c r="ACR306" s="2"/>
      <c r="ACS306" s="2"/>
      <c r="ACT306" s="2"/>
      <c r="ACU306" s="2"/>
      <c r="ACV306" s="2"/>
      <c r="ACW306" s="2"/>
      <c r="ACX306" s="2"/>
      <c r="ACY306" s="2"/>
      <c r="ACZ306" s="2"/>
      <c r="ADA306" s="2"/>
      <c r="ADB306" s="2"/>
      <c r="ADC306" s="2"/>
      <c r="ADD306" s="2"/>
      <c r="ADE306" s="2"/>
      <c r="ADF306" s="2"/>
      <c r="ADG306" s="2"/>
      <c r="ADH306" s="2"/>
      <c r="ADI306" s="2"/>
      <c r="ADJ306" s="2"/>
      <c r="ADK306" s="2"/>
      <c r="ADL306" s="2"/>
      <c r="ADM306" s="2"/>
      <c r="ADN306" s="2"/>
      <c r="ADO306" s="2"/>
      <c r="ADP306" s="2"/>
      <c r="ADQ306" s="2"/>
      <c r="ADR306" s="2"/>
      <c r="ADS306" s="2"/>
      <c r="ADT306" s="2"/>
      <c r="ADU306" s="2"/>
      <c r="ADV306" s="2"/>
      <c r="ADW306" s="2"/>
      <c r="ADX306" s="2"/>
      <c r="ADY306" s="2"/>
      <c r="ADZ306" s="2"/>
      <c r="AEA306" s="2"/>
      <c r="AEB306" s="2"/>
      <c r="AEC306" s="2"/>
      <c r="AED306" s="2"/>
      <c r="AEE306" s="2"/>
      <c r="AEF306" s="2"/>
      <c r="AEG306" s="2"/>
      <c r="AEH306" s="2"/>
      <c r="AEI306" s="2"/>
      <c r="AEJ306" s="2"/>
      <c r="AEK306" s="2"/>
      <c r="AEL306" s="2"/>
      <c r="AEM306" s="2"/>
      <c r="AEN306" s="2"/>
      <c r="AEO306" s="2"/>
      <c r="AEP306" s="2"/>
      <c r="AEQ306" s="2"/>
      <c r="AER306" s="2"/>
      <c r="AES306" s="2"/>
      <c r="AET306" s="2"/>
      <c r="AEU306" s="2"/>
      <c r="AEV306" s="2"/>
      <c r="AEW306" s="2"/>
      <c r="AEX306" s="2"/>
      <c r="AEY306" s="2"/>
      <c r="AEZ306" s="2"/>
      <c r="AFA306" s="2"/>
      <c r="AFB306" s="2"/>
      <c r="AFC306" s="2"/>
      <c r="AFD306" s="2"/>
      <c r="AFE306" s="2"/>
      <c r="AFF306" s="2"/>
      <c r="AFG306" s="2"/>
      <c r="AFH306" s="2"/>
      <c r="AFI306" s="2"/>
      <c r="AFJ306" s="2"/>
      <c r="AFK306" s="2"/>
      <c r="AFL306" s="2"/>
      <c r="AFM306" s="2"/>
      <c r="AFN306" s="2"/>
      <c r="AFO306" s="2"/>
      <c r="AFP306" s="2"/>
      <c r="AFQ306" s="2"/>
      <c r="AFR306" s="2"/>
      <c r="AFS306" s="2"/>
      <c r="AFT306" s="2"/>
      <c r="AFU306" s="2"/>
      <c r="AFV306" s="2"/>
      <c r="AFW306" s="2"/>
      <c r="AFX306" s="2"/>
      <c r="AFY306" s="2"/>
      <c r="AFZ306" s="2"/>
      <c r="AGA306" s="2"/>
      <c r="AGB306" s="2"/>
      <c r="AGC306" s="2"/>
      <c r="AGD306" s="2"/>
      <c r="AGE306" s="2"/>
      <c r="AGF306" s="2"/>
      <c r="AGG306" s="2"/>
      <c r="AGH306" s="2"/>
      <c r="AGI306" s="2"/>
      <c r="AGJ306" s="2"/>
      <c r="AGK306" s="2"/>
      <c r="AGL306" s="2"/>
      <c r="AGM306" s="2"/>
      <c r="AGN306" s="2"/>
      <c r="AGO306" s="2"/>
      <c r="AGP306" s="2"/>
      <c r="AGQ306" s="2"/>
      <c r="AGR306" s="2"/>
      <c r="AGS306" s="2"/>
      <c r="AGT306" s="2"/>
      <c r="AGU306" s="2"/>
      <c r="AGV306" s="2"/>
      <c r="AGW306" s="2"/>
      <c r="AGX306" s="2"/>
      <c r="AGY306" s="2"/>
      <c r="AGZ306" s="2"/>
      <c r="AHA306" s="2"/>
      <c r="AHB306" s="2"/>
      <c r="AHC306" s="2"/>
      <c r="AHD306" s="2"/>
      <c r="AHE306" s="2"/>
      <c r="AHF306" s="2"/>
      <c r="AHG306" s="2"/>
      <c r="AHH306" s="2"/>
      <c r="AHI306" s="2"/>
      <c r="AHJ306" s="2"/>
      <c r="AHK306" s="2"/>
      <c r="AHL306" s="2"/>
      <c r="AHM306" s="2"/>
      <c r="AHN306" s="2"/>
      <c r="AHO306" s="2"/>
      <c r="AHP306" s="2"/>
      <c r="AHQ306" s="2"/>
      <c r="AHR306" s="2"/>
      <c r="AHS306" s="2"/>
      <c r="AHT306" s="2"/>
      <c r="AHU306" s="2"/>
      <c r="AHV306" s="2"/>
      <c r="AHW306" s="2"/>
      <c r="AHX306" s="2"/>
      <c r="AHY306" s="2"/>
      <c r="AHZ306" s="2"/>
      <c r="AIA306" s="2"/>
      <c r="AIB306" s="2"/>
      <c r="AIC306" s="2"/>
      <c r="AID306" s="2"/>
      <c r="AIE306" s="2"/>
      <c r="AIF306" s="2"/>
      <c r="AIG306" s="2"/>
      <c r="AIH306" s="2"/>
      <c r="AII306" s="2"/>
      <c r="AIJ306" s="2"/>
      <c r="AIK306" s="2"/>
      <c r="AIL306" s="2"/>
      <c r="AIM306" s="2"/>
      <c r="AIN306" s="2"/>
      <c r="AIO306" s="2"/>
      <c r="AIP306" s="2"/>
      <c r="AIQ306" s="2"/>
      <c r="AIR306" s="2"/>
      <c r="AIS306" s="2"/>
      <c r="AIT306" s="2"/>
      <c r="AIU306" s="2"/>
      <c r="AIV306" s="2"/>
      <c r="AIW306" s="2"/>
      <c r="AIX306" s="2"/>
      <c r="AIY306" s="2"/>
      <c r="AIZ306" s="2"/>
      <c r="AJA306" s="2"/>
      <c r="AJB306" s="2"/>
      <c r="AJC306" s="2"/>
      <c r="AJD306" s="2"/>
      <c r="AJE306" s="2"/>
      <c r="AJF306" s="2"/>
      <c r="AJG306" s="2"/>
      <c r="AJH306" s="2"/>
      <c r="AJI306" s="2"/>
      <c r="AJJ306" s="2"/>
      <c r="AJK306" s="2"/>
      <c r="AJL306" s="2"/>
      <c r="AJM306" s="2"/>
      <c r="AJN306" s="2"/>
      <c r="AJO306" s="2"/>
      <c r="AJP306" s="2"/>
      <c r="AJQ306" s="2"/>
      <c r="AJR306" s="2"/>
      <c r="AJS306" s="2"/>
      <c r="AJT306" s="2"/>
      <c r="AJU306" s="2"/>
      <c r="AJV306" s="2"/>
      <c r="AJW306" s="2"/>
      <c r="AJX306" s="2"/>
      <c r="AJY306" s="2"/>
      <c r="AJZ306" s="2"/>
      <c r="AKA306" s="2"/>
      <c r="AKB306" s="2"/>
      <c r="AKC306" s="2"/>
      <c r="AKD306" s="2"/>
      <c r="AKE306" s="2"/>
      <c r="AKF306" s="2"/>
      <c r="AKG306" s="2"/>
      <c r="AKH306" s="2"/>
      <c r="AKI306" s="2"/>
      <c r="AKJ306" s="2"/>
      <c r="AKK306" s="2"/>
      <c r="AKL306" s="2"/>
      <c r="AKM306" s="2"/>
      <c r="AKN306" s="2"/>
      <c r="AKO306" s="2"/>
      <c r="AKP306" s="2"/>
      <c r="AKQ306" s="2"/>
      <c r="AKR306" s="2"/>
      <c r="AKS306" s="2"/>
      <c r="AKT306" s="2"/>
      <c r="AKU306" s="2"/>
      <c r="AKV306" s="2"/>
      <c r="AKW306" s="2"/>
      <c r="AKX306" s="2"/>
      <c r="AKY306" s="2"/>
      <c r="AKZ306" s="2"/>
      <c r="ALA306" s="2"/>
      <c r="ALB306" s="2"/>
      <c r="ALC306" s="2"/>
      <c r="ALD306" s="2"/>
      <c r="ALE306" s="2"/>
      <c r="ALF306" s="2"/>
      <c r="ALG306" s="2"/>
      <c r="ALH306" s="2"/>
      <c r="ALI306" s="2"/>
      <c r="ALJ306" s="2"/>
      <c r="ALK306" s="2"/>
      <c r="ALL306" s="2"/>
      <c r="ALM306" s="2"/>
      <c r="ALN306" s="2"/>
      <c r="ALO306" s="2"/>
      <c r="ALP306" s="2"/>
      <c r="ALQ306" s="2"/>
      <c r="ALR306"/>
      <c r="ALS306"/>
      <c r="ALT306"/>
      <c r="ALU306"/>
      <c r="ALV306"/>
      <c r="ALW306"/>
      <c r="ALX306"/>
      <c r="ALY306"/>
      <c r="ALZ306"/>
    </row>
    <row r="307" spans="1:1014" s="6" customFormat="1">
      <c r="A307" s="33">
        <v>304</v>
      </c>
      <c r="B307" s="19" t="s">
        <v>299</v>
      </c>
      <c r="C307" s="20" t="s">
        <v>309</v>
      </c>
      <c r="D307" s="2">
        <v>2</v>
      </c>
      <c r="E307" s="2">
        <v>1</v>
      </c>
      <c r="F307" s="2"/>
      <c r="G307" s="2"/>
      <c r="H307" s="2"/>
      <c r="I307" s="2">
        <f t="shared" si="8"/>
        <v>3</v>
      </c>
      <c r="J307" s="2"/>
      <c r="K307" s="4">
        <v>9537</v>
      </c>
      <c r="L307" s="5">
        <f t="shared" si="11"/>
        <v>3179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/>
      <c r="LQ307" s="2"/>
      <c r="LR307" s="2"/>
      <c r="LS307" s="2"/>
      <c r="LT307" s="2"/>
      <c r="LU307" s="2"/>
      <c r="LV307" s="2"/>
      <c r="LW307" s="2"/>
      <c r="LX307" s="2"/>
      <c r="LY307" s="2"/>
      <c r="LZ307" s="2"/>
      <c r="MA307" s="2"/>
      <c r="MB307" s="2"/>
      <c r="MC307" s="2"/>
      <c r="MD307" s="2"/>
      <c r="ME307" s="2"/>
      <c r="MF307" s="2"/>
      <c r="MG307" s="2"/>
      <c r="MH307" s="2"/>
      <c r="MI307" s="2"/>
      <c r="MJ307" s="2"/>
      <c r="MK307" s="2"/>
      <c r="ML307" s="2"/>
      <c r="MM307" s="2"/>
      <c r="MN307" s="2"/>
      <c r="MO307" s="2"/>
      <c r="MP307" s="2"/>
      <c r="MQ307" s="2"/>
      <c r="MR307" s="2"/>
      <c r="MS307" s="2"/>
      <c r="MT307" s="2"/>
      <c r="MU307" s="2"/>
      <c r="MV307" s="2"/>
      <c r="MW307" s="2"/>
      <c r="MX307" s="2"/>
      <c r="MY307" s="2"/>
      <c r="MZ307" s="2"/>
      <c r="NA307" s="2"/>
      <c r="NB307" s="2"/>
      <c r="NC307" s="2"/>
      <c r="ND307" s="2"/>
      <c r="NE307" s="2"/>
      <c r="NF307" s="2"/>
      <c r="NG307" s="2"/>
      <c r="NH307" s="2"/>
      <c r="NI307" s="2"/>
      <c r="NJ307" s="2"/>
      <c r="NK307" s="2"/>
      <c r="NL307" s="2"/>
      <c r="NM307" s="2"/>
      <c r="NN307" s="2"/>
      <c r="NO307" s="2"/>
      <c r="NP307" s="2"/>
      <c r="NQ307" s="2"/>
      <c r="NR307" s="2"/>
      <c r="NS307" s="2"/>
      <c r="NT307" s="2"/>
      <c r="NU307" s="2"/>
      <c r="NV307" s="2"/>
      <c r="NW307" s="2"/>
      <c r="NX307" s="2"/>
      <c r="NY307" s="2"/>
      <c r="NZ307" s="2"/>
      <c r="OA307" s="2"/>
      <c r="OB307" s="2"/>
      <c r="OC307" s="2"/>
      <c r="OD307" s="2"/>
      <c r="OE307" s="2"/>
      <c r="OF307" s="2"/>
      <c r="OG307" s="2"/>
      <c r="OH307" s="2"/>
      <c r="OI307" s="2"/>
      <c r="OJ307" s="2"/>
      <c r="OK307" s="2"/>
      <c r="OL307" s="2"/>
      <c r="OM307" s="2"/>
      <c r="ON307" s="2"/>
      <c r="OO307" s="2"/>
      <c r="OP307" s="2"/>
      <c r="OQ307" s="2"/>
      <c r="OR307" s="2"/>
      <c r="OS307" s="2"/>
      <c r="OT307" s="2"/>
      <c r="OU307" s="2"/>
      <c r="OV307" s="2"/>
      <c r="OW307" s="2"/>
      <c r="OX307" s="2"/>
      <c r="OY307" s="2"/>
      <c r="OZ307" s="2"/>
      <c r="PA307" s="2"/>
      <c r="PB307" s="2"/>
      <c r="PC307" s="2"/>
      <c r="PD307" s="2"/>
      <c r="PE307" s="2"/>
      <c r="PF307" s="2"/>
      <c r="PG307" s="2"/>
      <c r="PH307" s="2"/>
      <c r="PI307" s="2"/>
      <c r="PJ307" s="2"/>
      <c r="PK307" s="2"/>
      <c r="PL307" s="2"/>
      <c r="PM307" s="2"/>
      <c r="PN307" s="2"/>
      <c r="PO307" s="2"/>
      <c r="PP307" s="2"/>
      <c r="PQ307" s="2"/>
      <c r="PR307" s="2"/>
      <c r="PS307" s="2"/>
      <c r="PT307" s="2"/>
      <c r="PU307" s="2"/>
      <c r="PV307" s="2"/>
      <c r="PW307" s="2"/>
      <c r="PX307" s="2"/>
      <c r="PY307" s="2"/>
      <c r="PZ307" s="2"/>
      <c r="QA307" s="2"/>
      <c r="QB307" s="2"/>
      <c r="QC307" s="2"/>
      <c r="QD307" s="2"/>
      <c r="QE307" s="2"/>
      <c r="QF307" s="2"/>
      <c r="QG307" s="2"/>
      <c r="QH307" s="2"/>
      <c r="QI307" s="2"/>
      <c r="QJ307" s="2"/>
      <c r="QK307" s="2"/>
      <c r="QL307" s="2"/>
      <c r="QM307" s="2"/>
      <c r="QN307" s="2"/>
      <c r="QO307" s="2"/>
      <c r="QP307" s="2"/>
      <c r="QQ307" s="2"/>
      <c r="QR307" s="2"/>
      <c r="QS307" s="2"/>
      <c r="QT307" s="2"/>
      <c r="QU307" s="2"/>
      <c r="QV307" s="2"/>
      <c r="QW307" s="2"/>
      <c r="QX307" s="2"/>
      <c r="QY307" s="2"/>
      <c r="QZ307" s="2"/>
      <c r="RA307" s="2"/>
      <c r="RB307" s="2"/>
      <c r="RC307" s="2"/>
      <c r="RD307" s="2"/>
      <c r="RE307" s="2"/>
      <c r="RF307" s="2"/>
      <c r="RG307" s="2"/>
      <c r="RH307" s="2"/>
      <c r="RI307" s="2"/>
      <c r="RJ307" s="2"/>
      <c r="RK307" s="2"/>
      <c r="RL307" s="2"/>
      <c r="RM307" s="2"/>
      <c r="RN307" s="2"/>
      <c r="RO307" s="2"/>
      <c r="RP307" s="2"/>
      <c r="RQ307" s="2"/>
      <c r="RR307" s="2"/>
      <c r="RS307" s="2"/>
      <c r="RT307" s="2"/>
      <c r="RU307" s="2"/>
      <c r="RV307" s="2"/>
      <c r="RW307" s="2"/>
      <c r="RX307" s="2"/>
      <c r="RY307" s="2"/>
      <c r="RZ307" s="2"/>
      <c r="SA307" s="2"/>
      <c r="SB307" s="2"/>
      <c r="SC307" s="2"/>
      <c r="SD307" s="2"/>
      <c r="SE307" s="2"/>
      <c r="SF307" s="2"/>
      <c r="SG307" s="2"/>
      <c r="SH307" s="2"/>
      <c r="SI307" s="2"/>
      <c r="SJ307" s="2"/>
      <c r="SK307" s="2"/>
      <c r="SL307" s="2"/>
      <c r="SM307" s="2"/>
      <c r="SN307" s="2"/>
      <c r="SO307" s="2"/>
      <c r="SP307" s="2"/>
      <c r="SQ307" s="2"/>
      <c r="SR307" s="2"/>
      <c r="SS307" s="2"/>
      <c r="ST307" s="2"/>
      <c r="SU307" s="2"/>
      <c r="SV307" s="2"/>
      <c r="SW307" s="2"/>
      <c r="SX307" s="2"/>
      <c r="SY307" s="2"/>
      <c r="SZ307" s="2"/>
      <c r="TA307" s="2"/>
      <c r="TB307" s="2"/>
      <c r="TC307" s="2"/>
      <c r="TD307" s="2"/>
      <c r="TE307" s="2"/>
      <c r="TF307" s="2"/>
      <c r="TG307" s="2"/>
      <c r="TH307" s="2"/>
      <c r="TI307" s="2"/>
      <c r="TJ307" s="2"/>
      <c r="TK307" s="2"/>
      <c r="TL307" s="2"/>
      <c r="TM307" s="2"/>
      <c r="TN307" s="2"/>
      <c r="TO307" s="2"/>
      <c r="TP307" s="2"/>
      <c r="TQ307" s="2"/>
      <c r="TR307" s="2"/>
      <c r="TS307" s="2"/>
      <c r="TT307" s="2"/>
      <c r="TU307" s="2"/>
      <c r="TV307" s="2"/>
      <c r="TW307" s="2"/>
      <c r="TX307" s="2"/>
      <c r="TY307" s="2"/>
      <c r="TZ307" s="2"/>
      <c r="UA307" s="2"/>
      <c r="UB307" s="2"/>
      <c r="UC307" s="2"/>
      <c r="UD307" s="2"/>
      <c r="UE307" s="2"/>
      <c r="UF307" s="2"/>
      <c r="UG307" s="2"/>
      <c r="UH307" s="2"/>
      <c r="UI307" s="2"/>
      <c r="UJ307" s="2"/>
      <c r="UK307" s="2"/>
      <c r="UL307" s="2"/>
      <c r="UM307" s="2"/>
      <c r="UN307" s="2"/>
      <c r="UO307" s="2"/>
      <c r="UP307" s="2"/>
      <c r="UQ307" s="2"/>
      <c r="UR307" s="2"/>
      <c r="US307" s="2"/>
      <c r="UT307" s="2"/>
      <c r="UU307" s="2"/>
      <c r="UV307" s="2"/>
      <c r="UW307" s="2"/>
      <c r="UX307" s="2"/>
      <c r="UY307" s="2"/>
      <c r="UZ307" s="2"/>
      <c r="VA307" s="2"/>
      <c r="VB307" s="2"/>
      <c r="VC307" s="2"/>
      <c r="VD307" s="2"/>
      <c r="VE307" s="2"/>
      <c r="VF307" s="2"/>
      <c r="VG307" s="2"/>
      <c r="VH307" s="2"/>
      <c r="VI307" s="2"/>
      <c r="VJ307" s="2"/>
      <c r="VK307" s="2"/>
      <c r="VL307" s="2"/>
      <c r="VM307" s="2"/>
      <c r="VN307" s="2"/>
      <c r="VO307" s="2"/>
      <c r="VP307" s="2"/>
      <c r="VQ307" s="2"/>
      <c r="VR307" s="2"/>
      <c r="VS307" s="2"/>
      <c r="VT307" s="2"/>
      <c r="VU307" s="2"/>
      <c r="VV307" s="2"/>
      <c r="VW307" s="2"/>
      <c r="VX307" s="2"/>
      <c r="VY307" s="2"/>
      <c r="VZ307" s="2"/>
      <c r="WA307" s="2"/>
      <c r="WB307" s="2"/>
      <c r="WC307" s="2"/>
      <c r="WD307" s="2"/>
      <c r="WE307" s="2"/>
      <c r="WF307" s="2"/>
      <c r="WG307" s="2"/>
      <c r="WH307" s="2"/>
      <c r="WI307" s="2"/>
      <c r="WJ307" s="2"/>
      <c r="WK307" s="2"/>
      <c r="WL307" s="2"/>
      <c r="WM307" s="2"/>
      <c r="WN307" s="2"/>
      <c r="WO307" s="2"/>
      <c r="WP307" s="2"/>
      <c r="WQ307" s="2"/>
      <c r="WR307" s="2"/>
      <c r="WS307" s="2"/>
      <c r="WT307" s="2"/>
      <c r="WU307" s="2"/>
      <c r="WV307" s="2"/>
      <c r="WW307" s="2"/>
      <c r="WX307" s="2"/>
      <c r="WY307" s="2"/>
      <c r="WZ307" s="2"/>
      <c r="XA307" s="2"/>
      <c r="XB307" s="2"/>
      <c r="XC307" s="2"/>
      <c r="XD307" s="2"/>
      <c r="XE307" s="2"/>
      <c r="XF307" s="2"/>
      <c r="XG307" s="2"/>
      <c r="XH307" s="2"/>
      <c r="XI307" s="2"/>
      <c r="XJ307" s="2"/>
      <c r="XK307" s="2"/>
      <c r="XL307" s="2"/>
      <c r="XM307" s="2"/>
      <c r="XN307" s="2"/>
      <c r="XO307" s="2"/>
      <c r="XP307" s="2"/>
      <c r="XQ307" s="2"/>
      <c r="XR307" s="2"/>
      <c r="XS307" s="2"/>
      <c r="XT307" s="2"/>
      <c r="XU307" s="2"/>
      <c r="XV307" s="2"/>
      <c r="XW307" s="2"/>
      <c r="XX307" s="2"/>
      <c r="XY307" s="2"/>
      <c r="XZ307" s="2"/>
      <c r="YA307" s="2"/>
      <c r="YB307" s="2"/>
      <c r="YC307" s="2"/>
      <c r="YD307" s="2"/>
      <c r="YE307" s="2"/>
      <c r="YF307" s="2"/>
      <c r="YG307" s="2"/>
      <c r="YH307" s="2"/>
      <c r="YI307" s="2"/>
      <c r="YJ307" s="2"/>
      <c r="YK307" s="2"/>
      <c r="YL307" s="2"/>
      <c r="YM307" s="2"/>
      <c r="YN307" s="2"/>
      <c r="YO307" s="2"/>
      <c r="YP307" s="2"/>
      <c r="YQ307" s="2"/>
      <c r="YR307" s="2"/>
      <c r="YS307" s="2"/>
      <c r="YT307" s="2"/>
      <c r="YU307" s="2"/>
      <c r="YV307" s="2"/>
      <c r="YW307" s="2"/>
      <c r="YX307" s="2"/>
      <c r="YY307" s="2"/>
      <c r="YZ307" s="2"/>
      <c r="ZA307" s="2"/>
      <c r="ZB307" s="2"/>
      <c r="ZC307" s="2"/>
      <c r="ZD307" s="2"/>
      <c r="ZE307" s="2"/>
      <c r="ZF307" s="2"/>
      <c r="ZG307" s="2"/>
      <c r="ZH307" s="2"/>
      <c r="ZI307" s="2"/>
      <c r="ZJ307" s="2"/>
      <c r="ZK307" s="2"/>
      <c r="ZL307" s="2"/>
      <c r="ZM307" s="2"/>
      <c r="ZN307" s="2"/>
      <c r="ZO307" s="2"/>
      <c r="ZP307" s="2"/>
      <c r="ZQ307" s="2"/>
      <c r="ZR307" s="2"/>
      <c r="ZS307" s="2"/>
      <c r="ZT307" s="2"/>
      <c r="ZU307" s="2"/>
      <c r="ZV307" s="2"/>
      <c r="ZW307" s="2"/>
      <c r="ZX307" s="2"/>
      <c r="ZY307" s="2"/>
      <c r="ZZ307" s="2"/>
      <c r="AAA307" s="2"/>
      <c r="AAB307" s="2"/>
      <c r="AAC307" s="2"/>
      <c r="AAD307" s="2"/>
      <c r="AAE307" s="2"/>
      <c r="AAF307" s="2"/>
      <c r="AAG307" s="2"/>
      <c r="AAH307" s="2"/>
      <c r="AAI307" s="2"/>
      <c r="AAJ307" s="2"/>
      <c r="AAK307" s="2"/>
      <c r="AAL307" s="2"/>
      <c r="AAM307" s="2"/>
      <c r="AAN307" s="2"/>
      <c r="AAO307" s="2"/>
      <c r="AAP307" s="2"/>
      <c r="AAQ307" s="2"/>
      <c r="AAR307" s="2"/>
      <c r="AAS307" s="2"/>
      <c r="AAT307" s="2"/>
      <c r="AAU307" s="2"/>
      <c r="AAV307" s="2"/>
      <c r="AAW307" s="2"/>
      <c r="AAX307" s="2"/>
      <c r="AAY307" s="2"/>
      <c r="AAZ307" s="2"/>
      <c r="ABA307" s="2"/>
      <c r="ABB307" s="2"/>
      <c r="ABC307" s="2"/>
      <c r="ABD307" s="2"/>
      <c r="ABE307" s="2"/>
      <c r="ABF307" s="2"/>
      <c r="ABG307" s="2"/>
      <c r="ABH307" s="2"/>
      <c r="ABI307" s="2"/>
      <c r="ABJ307" s="2"/>
      <c r="ABK307" s="2"/>
      <c r="ABL307" s="2"/>
      <c r="ABM307" s="2"/>
      <c r="ABN307" s="2"/>
      <c r="ABO307" s="2"/>
      <c r="ABP307" s="2"/>
      <c r="ABQ307" s="2"/>
      <c r="ABR307" s="2"/>
      <c r="ABS307" s="2"/>
      <c r="ABT307" s="2"/>
      <c r="ABU307" s="2"/>
      <c r="ABV307" s="2"/>
      <c r="ABW307" s="2"/>
      <c r="ABX307" s="2"/>
      <c r="ABY307" s="2"/>
      <c r="ABZ307" s="2"/>
      <c r="ACA307" s="2"/>
      <c r="ACB307" s="2"/>
      <c r="ACC307" s="2"/>
      <c r="ACD307" s="2"/>
      <c r="ACE307" s="2"/>
      <c r="ACF307" s="2"/>
      <c r="ACG307" s="2"/>
      <c r="ACH307" s="2"/>
      <c r="ACI307" s="2"/>
      <c r="ACJ307" s="2"/>
      <c r="ACK307" s="2"/>
      <c r="ACL307" s="2"/>
      <c r="ACM307" s="2"/>
      <c r="ACN307" s="2"/>
      <c r="ACO307" s="2"/>
      <c r="ACP307" s="2"/>
      <c r="ACQ307" s="2"/>
      <c r="ACR307" s="2"/>
      <c r="ACS307" s="2"/>
      <c r="ACT307" s="2"/>
      <c r="ACU307" s="2"/>
      <c r="ACV307" s="2"/>
      <c r="ACW307" s="2"/>
      <c r="ACX307" s="2"/>
      <c r="ACY307" s="2"/>
      <c r="ACZ307" s="2"/>
      <c r="ADA307" s="2"/>
      <c r="ADB307" s="2"/>
      <c r="ADC307" s="2"/>
      <c r="ADD307" s="2"/>
      <c r="ADE307" s="2"/>
      <c r="ADF307" s="2"/>
      <c r="ADG307" s="2"/>
      <c r="ADH307" s="2"/>
      <c r="ADI307" s="2"/>
      <c r="ADJ307" s="2"/>
      <c r="ADK307" s="2"/>
      <c r="ADL307" s="2"/>
      <c r="ADM307" s="2"/>
      <c r="ADN307" s="2"/>
      <c r="ADO307" s="2"/>
      <c r="ADP307" s="2"/>
      <c r="ADQ307" s="2"/>
      <c r="ADR307" s="2"/>
      <c r="ADS307" s="2"/>
      <c r="ADT307" s="2"/>
      <c r="ADU307" s="2"/>
      <c r="ADV307" s="2"/>
      <c r="ADW307" s="2"/>
      <c r="ADX307" s="2"/>
      <c r="ADY307" s="2"/>
      <c r="ADZ307" s="2"/>
      <c r="AEA307" s="2"/>
      <c r="AEB307" s="2"/>
      <c r="AEC307" s="2"/>
      <c r="AED307" s="2"/>
      <c r="AEE307" s="2"/>
      <c r="AEF307" s="2"/>
      <c r="AEG307" s="2"/>
      <c r="AEH307" s="2"/>
      <c r="AEI307" s="2"/>
      <c r="AEJ307" s="2"/>
      <c r="AEK307" s="2"/>
      <c r="AEL307" s="2"/>
      <c r="AEM307" s="2"/>
      <c r="AEN307" s="2"/>
      <c r="AEO307" s="2"/>
      <c r="AEP307" s="2"/>
      <c r="AEQ307" s="2"/>
      <c r="AER307" s="2"/>
      <c r="AES307" s="2"/>
      <c r="AET307" s="2"/>
      <c r="AEU307" s="2"/>
      <c r="AEV307" s="2"/>
      <c r="AEW307" s="2"/>
      <c r="AEX307" s="2"/>
      <c r="AEY307" s="2"/>
      <c r="AEZ307" s="2"/>
      <c r="AFA307" s="2"/>
      <c r="AFB307" s="2"/>
      <c r="AFC307" s="2"/>
      <c r="AFD307" s="2"/>
      <c r="AFE307" s="2"/>
      <c r="AFF307" s="2"/>
      <c r="AFG307" s="2"/>
      <c r="AFH307" s="2"/>
      <c r="AFI307" s="2"/>
      <c r="AFJ307" s="2"/>
      <c r="AFK307" s="2"/>
      <c r="AFL307" s="2"/>
      <c r="AFM307" s="2"/>
      <c r="AFN307" s="2"/>
      <c r="AFO307" s="2"/>
      <c r="AFP307" s="2"/>
      <c r="AFQ307" s="2"/>
      <c r="AFR307" s="2"/>
      <c r="AFS307" s="2"/>
      <c r="AFT307" s="2"/>
      <c r="AFU307" s="2"/>
      <c r="AFV307" s="2"/>
      <c r="AFW307" s="2"/>
      <c r="AFX307" s="2"/>
      <c r="AFY307" s="2"/>
      <c r="AFZ307" s="2"/>
      <c r="AGA307" s="2"/>
      <c r="AGB307" s="2"/>
      <c r="AGC307" s="2"/>
      <c r="AGD307" s="2"/>
      <c r="AGE307" s="2"/>
      <c r="AGF307" s="2"/>
      <c r="AGG307" s="2"/>
      <c r="AGH307" s="2"/>
      <c r="AGI307" s="2"/>
      <c r="AGJ307" s="2"/>
      <c r="AGK307" s="2"/>
      <c r="AGL307" s="2"/>
      <c r="AGM307" s="2"/>
      <c r="AGN307" s="2"/>
      <c r="AGO307" s="2"/>
      <c r="AGP307" s="2"/>
      <c r="AGQ307" s="2"/>
      <c r="AGR307" s="2"/>
      <c r="AGS307" s="2"/>
      <c r="AGT307" s="2"/>
      <c r="AGU307" s="2"/>
      <c r="AGV307" s="2"/>
      <c r="AGW307" s="2"/>
      <c r="AGX307" s="2"/>
      <c r="AGY307" s="2"/>
      <c r="AGZ307" s="2"/>
      <c r="AHA307" s="2"/>
      <c r="AHB307" s="2"/>
      <c r="AHC307" s="2"/>
      <c r="AHD307" s="2"/>
      <c r="AHE307" s="2"/>
      <c r="AHF307" s="2"/>
      <c r="AHG307" s="2"/>
      <c r="AHH307" s="2"/>
      <c r="AHI307" s="2"/>
      <c r="AHJ307" s="2"/>
      <c r="AHK307" s="2"/>
      <c r="AHL307" s="2"/>
      <c r="AHM307" s="2"/>
      <c r="AHN307" s="2"/>
      <c r="AHO307" s="2"/>
      <c r="AHP307" s="2"/>
      <c r="AHQ307" s="2"/>
      <c r="AHR307" s="2"/>
      <c r="AHS307" s="2"/>
      <c r="AHT307" s="2"/>
      <c r="AHU307" s="2"/>
      <c r="AHV307" s="2"/>
      <c r="AHW307" s="2"/>
      <c r="AHX307" s="2"/>
      <c r="AHY307" s="2"/>
      <c r="AHZ307" s="2"/>
      <c r="AIA307" s="2"/>
      <c r="AIB307" s="2"/>
      <c r="AIC307" s="2"/>
      <c r="AID307" s="2"/>
      <c r="AIE307" s="2"/>
      <c r="AIF307" s="2"/>
      <c r="AIG307" s="2"/>
      <c r="AIH307" s="2"/>
      <c r="AII307" s="2"/>
      <c r="AIJ307" s="2"/>
      <c r="AIK307" s="2"/>
      <c r="AIL307" s="2"/>
      <c r="AIM307" s="2"/>
      <c r="AIN307" s="2"/>
      <c r="AIO307" s="2"/>
      <c r="AIP307" s="2"/>
      <c r="AIQ307" s="2"/>
      <c r="AIR307" s="2"/>
      <c r="AIS307" s="2"/>
      <c r="AIT307" s="2"/>
      <c r="AIU307" s="2"/>
      <c r="AIV307" s="2"/>
      <c r="AIW307" s="2"/>
      <c r="AIX307" s="2"/>
      <c r="AIY307" s="2"/>
      <c r="AIZ307" s="2"/>
      <c r="AJA307" s="2"/>
      <c r="AJB307" s="2"/>
      <c r="AJC307" s="2"/>
      <c r="AJD307" s="2"/>
      <c r="AJE307" s="2"/>
      <c r="AJF307" s="2"/>
      <c r="AJG307" s="2"/>
      <c r="AJH307" s="2"/>
      <c r="AJI307" s="2"/>
      <c r="AJJ307" s="2"/>
      <c r="AJK307" s="2"/>
      <c r="AJL307" s="2"/>
      <c r="AJM307" s="2"/>
      <c r="AJN307" s="2"/>
      <c r="AJO307" s="2"/>
      <c r="AJP307" s="2"/>
      <c r="AJQ307" s="2"/>
      <c r="AJR307" s="2"/>
      <c r="AJS307" s="2"/>
      <c r="AJT307" s="2"/>
      <c r="AJU307" s="2"/>
      <c r="AJV307" s="2"/>
      <c r="AJW307" s="2"/>
      <c r="AJX307" s="2"/>
      <c r="AJY307" s="2"/>
      <c r="AJZ307" s="2"/>
      <c r="AKA307" s="2"/>
      <c r="AKB307" s="2"/>
      <c r="AKC307" s="2"/>
      <c r="AKD307" s="2"/>
      <c r="AKE307" s="2"/>
      <c r="AKF307" s="2"/>
      <c r="AKG307" s="2"/>
      <c r="AKH307" s="2"/>
      <c r="AKI307" s="2"/>
      <c r="AKJ307" s="2"/>
      <c r="AKK307" s="2"/>
      <c r="AKL307" s="2"/>
      <c r="AKM307" s="2"/>
      <c r="AKN307" s="2"/>
      <c r="AKO307" s="2"/>
      <c r="AKP307" s="2"/>
      <c r="AKQ307" s="2"/>
      <c r="AKR307" s="2"/>
      <c r="AKS307" s="2"/>
      <c r="AKT307" s="2"/>
      <c r="AKU307" s="2"/>
      <c r="AKV307" s="2"/>
      <c r="AKW307" s="2"/>
      <c r="AKX307" s="2"/>
      <c r="AKY307" s="2"/>
      <c r="AKZ307" s="2"/>
      <c r="ALA307" s="2"/>
      <c r="ALB307" s="2"/>
      <c r="ALC307" s="2"/>
      <c r="ALD307" s="2"/>
      <c r="ALE307" s="2"/>
      <c r="ALF307" s="2"/>
      <c r="ALG307" s="2"/>
      <c r="ALH307" s="2"/>
      <c r="ALI307" s="2"/>
      <c r="ALJ307" s="2"/>
      <c r="ALK307" s="2"/>
      <c r="ALL307" s="2"/>
      <c r="ALM307" s="2"/>
      <c r="ALN307" s="2"/>
      <c r="ALO307" s="2"/>
      <c r="ALP307" s="2"/>
      <c r="ALQ307" s="2"/>
      <c r="ALR307"/>
      <c r="ALS307"/>
      <c r="ALT307"/>
      <c r="ALU307"/>
      <c r="ALV307"/>
      <c r="ALW307"/>
      <c r="ALX307"/>
      <c r="ALY307"/>
      <c r="ALZ307"/>
    </row>
    <row r="308" spans="1:1014" s="2" customFormat="1">
      <c r="A308" s="33">
        <v>305</v>
      </c>
      <c r="B308" s="19" t="s">
        <v>333</v>
      </c>
      <c r="C308" s="20" t="s">
        <v>348</v>
      </c>
      <c r="D308" s="2">
        <v>1</v>
      </c>
      <c r="E308" s="2">
        <v>2</v>
      </c>
      <c r="I308" s="2">
        <f t="shared" si="8"/>
        <v>3</v>
      </c>
      <c r="K308" s="4">
        <v>8397</v>
      </c>
      <c r="L308" s="5">
        <f t="shared" si="11"/>
        <v>2799</v>
      </c>
      <c r="ALR308"/>
      <c r="ALS308"/>
      <c r="ALT308"/>
      <c r="ALU308"/>
      <c r="ALV308"/>
      <c r="ALW308"/>
      <c r="ALX308"/>
      <c r="ALY308"/>
      <c r="ALZ308"/>
    </row>
    <row r="309" spans="1:1014" s="2" customFormat="1">
      <c r="A309" s="33">
        <v>306</v>
      </c>
      <c r="B309" s="19" t="s">
        <v>377</v>
      </c>
      <c r="C309" s="20" t="s">
        <v>382</v>
      </c>
      <c r="D309" s="2">
        <v>2</v>
      </c>
      <c r="E309" s="2">
        <v>1</v>
      </c>
      <c r="I309" s="2">
        <f t="shared" si="8"/>
        <v>3</v>
      </c>
      <c r="K309" s="4">
        <v>8340</v>
      </c>
      <c r="L309" s="5">
        <f t="shared" si="11"/>
        <v>2780</v>
      </c>
      <c r="ALR309"/>
      <c r="ALS309"/>
      <c r="ALT309"/>
      <c r="ALU309"/>
      <c r="ALV309"/>
      <c r="ALW309"/>
      <c r="ALX309"/>
      <c r="ALY309"/>
      <c r="ALZ309"/>
    </row>
    <row r="310" spans="1:1014" s="2" customFormat="1">
      <c r="A310" s="33">
        <v>307</v>
      </c>
      <c r="B310" s="19" t="s">
        <v>333</v>
      </c>
      <c r="C310" s="81" t="s">
        <v>605</v>
      </c>
      <c r="D310" s="2">
        <v>2</v>
      </c>
      <c r="E310" s="2">
        <v>1</v>
      </c>
      <c r="I310" s="2">
        <f t="shared" si="8"/>
        <v>3</v>
      </c>
      <c r="K310" s="4">
        <v>8188</v>
      </c>
      <c r="L310" s="5">
        <f t="shared" si="11"/>
        <v>2729.3333333333335</v>
      </c>
      <c r="ALR310"/>
      <c r="ALS310"/>
      <c r="ALT310"/>
      <c r="ALU310"/>
      <c r="ALV310"/>
      <c r="ALW310"/>
      <c r="ALX310"/>
      <c r="ALY310"/>
      <c r="ALZ310"/>
    </row>
    <row r="311" spans="1:1014" s="2" customFormat="1">
      <c r="A311" s="33">
        <v>308</v>
      </c>
      <c r="B311" s="19" t="s">
        <v>97</v>
      </c>
      <c r="C311" s="20" t="s">
        <v>114</v>
      </c>
      <c r="D311" s="2">
        <v>1</v>
      </c>
      <c r="G311" s="2">
        <v>2</v>
      </c>
      <c r="I311" s="2">
        <f t="shared" si="8"/>
        <v>3</v>
      </c>
      <c r="K311" s="4">
        <v>5738</v>
      </c>
      <c r="L311" s="5">
        <f t="shared" si="11"/>
        <v>1912.6666666666667</v>
      </c>
      <c r="ALR311"/>
      <c r="ALS311"/>
      <c r="ALT311"/>
      <c r="ALU311"/>
      <c r="ALV311"/>
      <c r="ALW311"/>
      <c r="ALX311"/>
      <c r="ALY311"/>
      <c r="ALZ311"/>
    </row>
    <row r="312" spans="1:1014" s="2" customFormat="1">
      <c r="A312" s="33">
        <v>309</v>
      </c>
      <c r="B312" s="19" t="s">
        <v>35</v>
      </c>
      <c r="C312" s="20" t="s">
        <v>43</v>
      </c>
      <c r="D312" s="2">
        <v>1</v>
      </c>
      <c r="E312" s="2">
        <v>2</v>
      </c>
      <c r="I312" s="2">
        <f t="shared" si="8"/>
        <v>3</v>
      </c>
      <c r="K312" s="4">
        <v>4403</v>
      </c>
      <c r="L312" s="5">
        <f t="shared" si="11"/>
        <v>1467.6666666666667</v>
      </c>
      <c r="ALR312"/>
      <c r="ALS312"/>
      <c r="ALT312"/>
      <c r="ALU312"/>
      <c r="ALV312"/>
      <c r="ALW312"/>
      <c r="ALX312"/>
      <c r="ALY312"/>
      <c r="ALZ312"/>
    </row>
    <row r="313" spans="1:1014" s="2" customFormat="1">
      <c r="A313" s="33">
        <v>310</v>
      </c>
      <c r="B313" s="19" t="s">
        <v>333</v>
      </c>
      <c r="C313" s="20" t="s">
        <v>343</v>
      </c>
      <c r="D313" s="2">
        <v>1</v>
      </c>
      <c r="E313" s="2">
        <v>1</v>
      </c>
      <c r="H313" s="2">
        <v>1</v>
      </c>
      <c r="I313" s="2">
        <f t="shared" si="8"/>
        <v>3</v>
      </c>
      <c r="K313" s="4">
        <v>4043</v>
      </c>
      <c r="L313" s="5">
        <f t="shared" si="11"/>
        <v>1347.6666666666667</v>
      </c>
      <c r="ALR313"/>
      <c r="ALS313"/>
      <c r="ALT313"/>
      <c r="ALU313"/>
      <c r="ALV313"/>
      <c r="ALW313"/>
      <c r="ALX313"/>
      <c r="ALY313"/>
      <c r="ALZ313"/>
    </row>
    <row r="314" spans="1:1014" s="2" customFormat="1">
      <c r="A314" s="33">
        <v>311</v>
      </c>
      <c r="B314" s="19" t="s">
        <v>143</v>
      </c>
      <c r="C314" s="20" t="s">
        <v>166</v>
      </c>
      <c r="D314" s="2">
        <v>1</v>
      </c>
      <c r="E314" s="2">
        <v>1</v>
      </c>
      <c r="I314" s="2">
        <f t="shared" si="8"/>
        <v>2</v>
      </c>
      <c r="K314" s="4">
        <v>32634</v>
      </c>
      <c r="L314" s="5">
        <f t="shared" si="11"/>
        <v>16317</v>
      </c>
      <c r="ALR314"/>
      <c r="ALS314"/>
      <c r="ALT314"/>
      <c r="ALU314"/>
      <c r="ALV314"/>
      <c r="ALW314"/>
      <c r="ALX314"/>
      <c r="ALY314"/>
      <c r="ALZ314"/>
    </row>
    <row r="315" spans="1:1014" s="2" customFormat="1" ht="13.2" customHeight="1">
      <c r="A315" s="33">
        <v>312</v>
      </c>
      <c r="B315" s="19" t="s">
        <v>143</v>
      </c>
      <c r="C315" s="20" t="s">
        <v>169</v>
      </c>
      <c r="D315" s="2">
        <v>1</v>
      </c>
      <c r="F315" s="2">
        <v>1</v>
      </c>
      <c r="I315" s="2">
        <f t="shared" si="8"/>
        <v>2</v>
      </c>
      <c r="K315" s="4">
        <v>31870</v>
      </c>
      <c r="L315" s="5">
        <f t="shared" si="11"/>
        <v>15935</v>
      </c>
      <c r="ALR315"/>
      <c r="ALS315"/>
      <c r="ALT315"/>
      <c r="ALU315"/>
      <c r="ALV315"/>
      <c r="ALW315"/>
      <c r="ALX315"/>
      <c r="ALY315"/>
      <c r="ALZ315"/>
    </row>
    <row r="316" spans="1:1014" s="2" customFormat="1">
      <c r="A316" s="33">
        <v>313</v>
      </c>
      <c r="B316" s="19" t="s">
        <v>185</v>
      </c>
      <c r="C316" s="20" t="s">
        <v>202</v>
      </c>
      <c r="D316" s="2">
        <v>1</v>
      </c>
      <c r="E316" s="2">
        <v>1</v>
      </c>
      <c r="I316" s="2">
        <f t="shared" si="8"/>
        <v>2</v>
      </c>
      <c r="K316" s="4">
        <v>24112</v>
      </c>
      <c r="L316" s="5">
        <f t="shared" si="11"/>
        <v>12056</v>
      </c>
      <c r="ALR316"/>
      <c r="ALS316"/>
      <c r="ALT316"/>
      <c r="ALU316"/>
      <c r="ALV316"/>
      <c r="ALW316"/>
      <c r="ALX316"/>
      <c r="ALY316"/>
      <c r="ALZ316"/>
    </row>
    <row r="317" spans="1:1014" s="2" customFormat="1">
      <c r="A317" s="33">
        <v>314</v>
      </c>
      <c r="B317" s="19" t="s">
        <v>206</v>
      </c>
      <c r="C317" s="20" t="s">
        <v>223</v>
      </c>
      <c r="D317" s="2">
        <v>2</v>
      </c>
      <c r="I317" s="2">
        <f t="shared" si="8"/>
        <v>2</v>
      </c>
      <c r="K317" s="4">
        <v>17558</v>
      </c>
      <c r="L317" s="5">
        <f t="shared" si="11"/>
        <v>8779</v>
      </c>
      <c r="ALR317"/>
      <c r="ALS317"/>
      <c r="ALT317"/>
      <c r="ALU317"/>
      <c r="ALV317"/>
      <c r="ALW317"/>
      <c r="ALX317"/>
      <c r="ALY317"/>
      <c r="ALZ317"/>
    </row>
    <row r="318" spans="1:1014" s="2" customFormat="1">
      <c r="A318" s="33">
        <v>315</v>
      </c>
      <c r="B318" s="19" t="s">
        <v>299</v>
      </c>
      <c r="C318" s="20" t="s">
        <v>323</v>
      </c>
      <c r="D318" s="2">
        <v>1</v>
      </c>
      <c r="E318" s="2">
        <v>1</v>
      </c>
      <c r="I318" s="2">
        <f t="shared" si="8"/>
        <v>2</v>
      </c>
      <c r="K318" s="4">
        <v>16546</v>
      </c>
      <c r="L318" s="5">
        <f t="shared" si="11"/>
        <v>8273</v>
      </c>
      <c r="ALR318"/>
      <c r="ALS318"/>
      <c r="ALT318"/>
      <c r="ALU318"/>
      <c r="ALV318"/>
      <c r="ALW318"/>
      <c r="ALX318"/>
      <c r="ALY318"/>
      <c r="ALZ318"/>
    </row>
    <row r="319" spans="1:1014" s="2" customFormat="1">
      <c r="A319" s="33">
        <v>316</v>
      </c>
      <c r="B319" s="19" t="s">
        <v>170</v>
      </c>
      <c r="C319" s="20" t="s">
        <v>183</v>
      </c>
      <c r="D319" s="2">
        <v>2</v>
      </c>
      <c r="I319" s="2">
        <f t="shared" si="8"/>
        <v>2</v>
      </c>
      <c r="K319" s="4">
        <v>15856</v>
      </c>
      <c r="L319" s="5">
        <f t="shared" si="11"/>
        <v>7928</v>
      </c>
      <c r="ALR319"/>
      <c r="ALS319"/>
      <c r="ALT319"/>
      <c r="ALU319"/>
      <c r="ALV319"/>
      <c r="ALW319"/>
      <c r="ALX319"/>
      <c r="ALY319"/>
      <c r="ALZ319"/>
    </row>
    <row r="320" spans="1:1014" s="2" customFormat="1">
      <c r="A320" s="33">
        <v>317</v>
      </c>
      <c r="B320" s="19" t="s">
        <v>299</v>
      </c>
      <c r="C320" s="20" t="s">
        <v>332</v>
      </c>
      <c r="D320" s="2">
        <v>1</v>
      </c>
      <c r="E320" s="2">
        <v>1</v>
      </c>
      <c r="I320" s="2">
        <f t="shared" si="8"/>
        <v>2</v>
      </c>
      <c r="K320" s="4">
        <v>15344</v>
      </c>
      <c r="L320" s="5">
        <f t="shared" si="11"/>
        <v>7672</v>
      </c>
      <c r="ALR320"/>
      <c r="ALS320"/>
      <c r="ALT320"/>
      <c r="ALU320"/>
      <c r="ALV320"/>
      <c r="ALW320"/>
      <c r="ALX320"/>
      <c r="ALY320"/>
      <c r="ALZ320"/>
    </row>
    <row r="321" spans="1:1014" s="2" customFormat="1">
      <c r="A321" s="33">
        <v>318</v>
      </c>
      <c r="B321" s="19" t="s">
        <v>206</v>
      </c>
      <c r="C321" s="20" t="s">
        <v>214</v>
      </c>
      <c r="D321" s="2">
        <v>1</v>
      </c>
      <c r="E321" s="2">
        <v>1</v>
      </c>
      <c r="I321" s="2">
        <f t="shared" si="8"/>
        <v>2</v>
      </c>
      <c r="K321" s="4">
        <v>14874</v>
      </c>
      <c r="L321" s="5">
        <f t="shared" si="11"/>
        <v>7437</v>
      </c>
      <c r="ALR321"/>
      <c r="ALS321"/>
      <c r="ALT321"/>
      <c r="ALU321"/>
      <c r="ALV321"/>
      <c r="ALW321"/>
      <c r="ALX321"/>
      <c r="ALY321"/>
      <c r="ALZ321"/>
    </row>
    <row r="322" spans="1:1014" s="2" customFormat="1">
      <c r="A322" s="33">
        <v>319</v>
      </c>
      <c r="B322" s="19" t="s">
        <v>185</v>
      </c>
      <c r="C322" s="20" t="s">
        <v>191</v>
      </c>
      <c r="D322" s="2">
        <v>1</v>
      </c>
      <c r="E322" s="2">
        <v>1</v>
      </c>
      <c r="I322" s="2">
        <f t="shared" si="8"/>
        <v>2</v>
      </c>
      <c r="K322" s="4">
        <v>14071</v>
      </c>
      <c r="L322" s="5">
        <f t="shared" si="11"/>
        <v>7035.5</v>
      </c>
      <c r="ALR322"/>
      <c r="ALS322"/>
      <c r="ALT322"/>
      <c r="ALU322"/>
      <c r="ALV322"/>
      <c r="ALW322"/>
      <c r="ALX322"/>
      <c r="ALY322"/>
      <c r="ALZ322"/>
    </row>
    <row r="323" spans="1:1014" s="2" customFormat="1">
      <c r="A323" s="33">
        <v>320</v>
      </c>
      <c r="B323" s="19" t="s">
        <v>206</v>
      </c>
      <c r="C323" s="20" t="s">
        <v>222</v>
      </c>
      <c r="D323" s="2">
        <v>2</v>
      </c>
      <c r="I323" s="2">
        <f t="shared" si="8"/>
        <v>2</v>
      </c>
      <c r="K323" s="4">
        <v>13988</v>
      </c>
      <c r="L323" s="5">
        <f t="shared" si="11"/>
        <v>6994</v>
      </c>
      <c r="ALR323"/>
      <c r="ALS323"/>
      <c r="ALT323"/>
      <c r="ALU323"/>
      <c r="ALV323"/>
      <c r="ALW323"/>
      <c r="ALX323"/>
      <c r="ALY323"/>
      <c r="ALZ323"/>
    </row>
    <row r="324" spans="1:1014" s="2" customFormat="1">
      <c r="A324" s="33">
        <v>321</v>
      </c>
      <c r="B324" s="19" t="s">
        <v>185</v>
      </c>
      <c r="C324" s="20" t="s">
        <v>190</v>
      </c>
      <c r="D324" s="2">
        <v>1</v>
      </c>
      <c r="E324" s="2">
        <v>1</v>
      </c>
      <c r="I324" s="2">
        <f t="shared" ref="I324:I371" si="12">SUM(D324:H324)</f>
        <v>2</v>
      </c>
      <c r="K324" s="4">
        <v>12437</v>
      </c>
      <c r="L324" s="5">
        <f t="shared" ref="L324:L355" si="13">IF(I324=0,"-",(K324/I324))</f>
        <v>6218.5</v>
      </c>
      <c r="ALR324"/>
      <c r="ALS324"/>
      <c r="ALT324"/>
      <c r="ALU324"/>
      <c r="ALV324"/>
      <c r="ALW324"/>
      <c r="ALX324"/>
      <c r="ALY324"/>
      <c r="ALZ324"/>
    </row>
    <row r="325" spans="1:1014" s="2" customFormat="1">
      <c r="A325" s="33">
        <v>322</v>
      </c>
      <c r="B325" s="19" t="s">
        <v>35</v>
      </c>
      <c r="C325" s="20" t="s">
        <v>63</v>
      </c>
      <c r="D325" s="2">
        <v>1</v>
      </c>
      <c r="E325" s="2">
        <v>1</v>
      </c>
      <c r="I325" s="2">
        <f t="shared" si="12"/>
        <v>2</v>
      </c>
      <c r="K325" s="4">
        <v>11463</v>
      </c>
      <c r="L325" s="5">
        <f t="shared" si="13"/>
        <v>5731.5</v>
      </c>
      <c r="ALR325"/>
      <c r="ALS325"/>
      <c r="ALT325"/>
      <c r="ALU325"/>
      <c r="ALV325"/>
      <c r="ALW325"/>
      <c r="ALX325"/>
      <c r="ALY325"/>
      <c r="ALZ325"/>
    </row>
    <row r="326" spans="1:1014" s="2" customFormat="1">
      <c r="A326" s="33">
        <v>323</v>
      </c>
      <c r="B326" s="19" t="s">
        <v>350</v>
      </c>
      <c r="C326" s="20" t="s">
        <v>354</v>
      </c>
      <c r="D326" s="2">
        <v>2</v>
      </c>
      <c r="I326" s="2">
        <f t="shared" si="12"/>
        <v>2</v>
      </c>
      <c r="K326" s="4">
        <v>9974</v>
      </c>
      <c r="L326" s="5">
        <f t="shared" si="13"/>
        <v>4987</v>
      </c>
      <c r="ALR326"/>
      <c r="ALS326"/>
      <c r="ALT326"/>
      <c r="ALU326"/>
      <c r="ALV326"/>
      <c r="ALW326"/>
      <c r="ALX326"/>
      <c r="ALY326"/>
      <c r="ALZ326"/>
    </row>
    <row r="327" spans="1:1014" s="2" customFormat="1">
      <c r="A327" s="33">
        <v>324</v>
      </c>
      <c r="B327" s="19" t="s">
        <v>35</v>
      </c>
      <c r="C327" s="20" t="s">
        <v>64</v>
      </c>
      <c r="D327" s="2">
        <v>2</v>
      </c>
      <c r="I327" s="2">
        <f t="shared" si="12"/>
        <v>2</v>
      </c>
      <c r="K327" s="4">
        <v>8423</v>
      </c>
      <c r="L327" s="5">
        <f t="shared" si="13"/>
        <v>4211.5</v>
      </c>
      <c r="ALR327"/>
      <c r="ALS327"/>
      <c r="ALT327"/>
      <c r="ALU327"/>
      <c r="ALV327"/>
      <c r="ALW327"/>
      <c r="ALX327"/>
      <c r="ALY327"/>
      <c r="ALZ327"/>
    </row>
    <row r="328" spans="1:1014" s="2" customFormat="1">
      <c r="A328" s="33">
        <v>325</v>
      </c>
      <c r="B328" s="19" t="s">
        <v>299</v>
      </c>
      <c r="C328" s="81" t="s">
        <v>604</v>
      </c>
      <c r="D328" s="2">
        <v>1</v>
      </c>
      <c r="E328" s="2">
        <v>1</v>
      </c>
      <c r="I328" s="2">
        <f t="shared" si="12"/>
        <v>2</v>
      </c>
      <c r="K328" s="4">
        <v>7682</v>
      </c>
      <c r="L328" s="5">
        <f t="shared" si="13"/>
        <v>3841</v>
      </c>
      <c r="ALR328"/>
      <c r="ALS328"/>
      <c r="ALT328"/>
      <c r="ALU328"/>
      <c r="ALV328"/>
      <c r="ALW328"/>
      <c r="ALX328"/>
      <c r="ALY328"/>
      <c r="ALZ328"/>
    </row>
    <row r="329" spans="1:1014" s="2" customFormat="1">
      <c r="A329" s="33">
        <v>326</v>
      </c>
      <c r="B329" s="19" t="s">
        <v>333</v>
      </c>
      <c r="C329" s="20" t="s">
        <v>349</v>
      </c>
      <c r="D329" s="2">
        <v>1</v>
      </c>
      <c r="E329" s="2">
        <v>1</v>
      </c>
      <c r="I329" s="2">
        <f t="shared" si="12"/>
        <v>2</v>
      </c>
      <c r="K329" s="4">
        <v>7579</v>
      </c>
      <c r="L329" s="5">
        <f t="shared" si="13"/>
        <v>3789.5</v>
      </c>
      <c r="ALR329"/>
      <c r="ALS329"/>
      <c r="ALT329"/>
      <c r="ALU329"/>
      <c r="ALV329"/>
      <c r="ALW329"/>
      <c r="ALX329"/>
      <c r="ALY329"/>
      <c r="ALZ329"/>
    </row>
    <row r="330" spans="1:1014" s="2" customFormat="1">
      <c r="A330" s="33">
        <v>327</v>
      </c>
      <c r="B330" s="19" t="s">
        <v>299</v>
      </c>
      <c r="C330" s="20" t="s">
        <v>317</v>
      </c>
      <c r="D330" s="2">
        <v>1</v>
      </c>
      <c r="E330" s="2">
        <v>1</v>
      </c>
      <c r="I330" s="2">
        <f t="shared" si="12"/>
        <v>2</v>
      </c>
      <c r="K330" s="4">
        <v>7443</v>
      </c>
      <c r="L330" s="5">
        <f t="shared" si="13"/>
        <v>3721.5</v>
      </c>
      <c r="ALR330"/>
      <c r="ALS330"/>
      <c r="ALT330"/>
      <c r="ALU330"/>
      <c r="ALV330"/>
      <c r="ALW330"/>
      <c r="ALX330"/>
      <c r="ALY330"/>
      <c r="ALZ330"/>
    </row>
    <row r="331" spans="1:1014" s="2" customFormat="1">
      <c r="A331" s="33">
        <v>328</v>
      </c>
      <c r="B331" s="19" t="s">
        <v>225</v>
      </c>
      <c r="C331" s="20" t="s">
        <v>256</v>
      </c>
      <c r="D331" s="2">
        <v>1</v>
      </c>
      <c r="E331" s="2">
        <v>1</v>
      </c>
      <c r="I331" s="2">
        <f t="shared" si="12"/>
        <v>2</v>
      </c>
      <c r="K331" s="4">
        <v>7098</v>
      </c>
      <c r="L331" s="5">
        <f t="shared" si="13"/>
        <v>3549</v>
      </c>
      <c r="ALR331"/>
      <c r="ALS331"/>
      <c r="ALT331"/>
      <c r="ALU331"/>
      <c r="ALV331"/>
      <c r="ALW331"/>
      <c r="ALX331"/>
      <c r="ALY331"/>
      <c r="ALZ331"/>
    </row>
    <row r="332" spans="1:1014" s="2" customFormat="1">
      <c r="A332" s="33">
        <v>329</v>
      </c>
      <c r="B332" s="19" t="s">
        <v>333</v>
      </c>
      <c r="C332" s="20" t="s">
        <v>347</v>
      </c>
      <c r="D332" s="2">
        <v>1</v>
      </c>
      <c r="E332" s="2">
        <v>1</v>
      </c>
      <c r="I332" s="2">
        <f t="shared" si="12"/>
        <v>2</v>
      </c>
      <c r="K332" s="4">
        <v>6897</v>
      </c>
      <c r="L332" s="5">
        <f t="shared" si="13"/>
        <v>3448.5</v>
      </c>
      <c r="ALR332"/>
      <c r="ALS332"/>
      <c r="ALT332"/>
      <c r="ALU332"/>
      <c r="ALV332"/>
      <c r="ALW332"/>
      <c r="ALX332"/>
      <c r="ALY332"/>
      <c r="ALZ332"/>
    </row>
    <row r="333" spans="1:1014" s="2" customFormat="1">
      <c r="A333" s="33">
        <v>330</v>
      </c>
      <c r="B333" s="19" t="s">
        <v>35</v>
      </c>
      <c r="C333" s="20" t="s">
        <v>46</v>
      </c>
      <c r="D333" s="2">
        <v>1</v>
      </c>
      <c r="E333" s="2">
        <v>1</v>
      </c>
      <c r="I333" s="2">
        <f t="shared" si="12"/>
        <v>2</v>
      </c>
      <c r="K333" s="4">
        <v>6695</v>
      </c>
      <c r="L333" s="5">
        <f t="shared" si="13"/>
        <v>3347.5</v>
      </c>
      <c r="ALR333"/>
      <c r="ALS333"/>
      <c r="ALT333"/>
      <c r="ALU333"/>
      <c r="ALV333"/>
      <c r="ALW333"/>
      <c r="ALX333"/>
      <c r="ALY333"/>
      <c r="ALZ333"/>
    </row>
    <row r="334" spans="1:1014" s="2" customFormat="1">
      <c r="A334" s="33">
        <v>331</v>
      </c>
      <c r="B334" s="19" t="s">
        <v>364</v>
      </c>
      <c r="C334" s="20" t="s">
        <v>371</v>
      </c>
      <c r="D334" s="2">
        <v>1</v>
      </c>
      <c r="E334" s="2">
        <v>1</v>
      </c>
      <c r="I334" s="2">
        <f t="shared" si="12"/>
        <v>2</v>
      </c>
      <c r="K334" s="4">
        <v>6093</v>
      </c>
      <c r="L334" s="5">
        <f t="shared" si="13"/>
        <v>3046.5</v>
      </c>
      <c r="ALR334"/>
      <c r="ALS334"/>
      <c r="ALT334"/>
      <c r="ALU334"/>
      <c r="ALV334"/>
      <c r="ALW334"/>
      <c r="ALX334"/>
      <c r="ALY334"/>
      <c r="ALZ334"/>
    </row>
    <row r="335" spans="1:1014" s="2" customFormat="1">
      <c r="A335" s="33">
        <v>332</v>
      </c>
      <c r="B335" s="19" t="s">
        <v>206</v>
      </c>
      <c r="C335" s="20" t="s">
        <v>210</v>
      </c>
      <c r="D335" s="2">
        <v>2</v>
      </c>
      <c r="I335" s="2">
        <f t="shared" si="12"/>
        <v>2</v>
      </c>
      <c r="K335" s="4">
        <v>5502</v>
      </c>
      <c r="L335" s="5">
        <f t="shared" si="13"/>
        <v>2751</v>
      </c>
      <c r="ALR335"/>
      <c r="ALS335"/>
      <c r="ALT335"/>
      <c r="ALU335"/>
      <c r="ALV335"/>
      <c r="ALW335"/>
      <c r="ALX335"/>
      <c r="ALY335"/>
      <c r="ALZ335"/>
    </row>
    <row r="336" spans="1:1014" s="2" customFormat="1">
      <c r="A336" s="33">
        <v>333</v>
      </c>
      <c r="B336" s="19" t="s">
        <v>79</v>
      </c>
      <c r="C336" s="20" t="s">
        <v>90</v>
      </c>
      <c r="D336" s="2">
        <v>1</v>
      </c>
      <c r="E336" s="2">
        <v>1</v>
      </c>
      <c r="I336" s="2">
        <f t="shared" si="12"/>
        <v>2</v>
      </c>
      <c r="K336" s="4">
        <v>5379</v>
      </c>
      <c r="L336" s="5">
        <f t="shared" si="13"/>
        <v>2689.5</v>
      </c>
      <c r="ALR336"/>
      <c r="ALS336"/>
      <c r="ALT336"/>
      <c r="ALU336"/>
      <c r="ALV336"/>
      <c r="ALW336"/>
      <c r="ALX336"/>
      <c r="ALY336"/>
      <c r="ALZ336"/>
    </row>
    <row r="337" spans="1:1014" s="2" customFormat="1">
      <c r="A337" s="33">
        <v>334</v>
      </c>
      <c r="B337" s="19" t="s">
        <v>333</v>
      </c>
      <c r="C337" s="20" t="s">
        <v>344</v>
      </c>
      <c r="D337" s="2">
        <v>2</v>
      </c>
      <c r="I337" s="2">
        <f t="shared" si="12"/>
        <v>2</v>
      </c>
      <c r="K337" s="4">
        <v>5235</v>
      </c>
      <c r="L337" s="5">
        <f t="shared" si="13"/>
        <v>2617.5</v>
      </c>
      <c r="ALR337"/>
      <c r="ALS337"/>
      <c r="ALT337"/>
      <c r="ALU337"/>
      <c r="ALV337"/>
      <c r="ALW337"/>
      <c r="ALX337"/>
      <c r="ALY337"/>
      <c r="ALZ337"/>
    </row>
    <row r="338" spans="1:1014" s="2" customFormat="1">
      <c r="A338" s="33">
        <v>335</v>
      </c>
      <c r="B338" s="19" t="s">
        <v>299</v>
      </c>
      <c r="C338" s="20" t="s">
        <v>320</v>
      </c>
      <c r="D338" s="2">
        <v>1</v>
      </c>
      <c r="E338" s="2">
        <v>1</v>
      </c>
      <c r="I338" s="2">
        <f t="shared" si="12"/>
        <v>2</v>
      </c>
      <c r="K338" s="4">
        <v>4832</v>
      </c>
      <c r="L338" s="5">
        <f t="shared" si="13"/>
        <v>2416</v>
      </c>
      <c r="ALR338"/>
      <c r="ALS338"/>
      <c r="ALT338"/>
      <c r="ALU338"/>
      <c r="ALV338"/>
      <c r="ALW338"/>
      <c r="ALX338"/>
      <c r="ALY338"/>
      <c r="ALZ338"/>
    </row>
    <row r="339" spans="1:1014" s="2" customFormat="1">
      <c r="A339" s="33">
        <v>336</v>
      </c>
      <c r="B339" s="19" t="s">
        <v>377</v>
      </c>
      <c r="C339" s="20" t="s">
        <v>378</v>
      </c>
      <c r="D339" s="2">
        <v>1</v>
      </c>
      <c r="E339" s="2">
        <v>1</v>
      </c>
      <c r="I339" s="2">
        <f t="shared" si="12"/>
        <v>2</v>
      </c>
      <c r="K339" s="4">
        <v>3871</v>
      </c>
      <c r="L339" s="5">
        <f t="shared" si="13"/>
        <v>1935.5</v>
      </c>
      <c r="ALR339"/>
      <c r="ALS339"/>
      <c r="ALT339"/>
      <c r="ALU339"/>
      <c r="ALV339"/>
      <c r="ALW339"/>
      <c r="ALX339"/>
      <c r="ALY339"/>
      <c r="ALZ339"/>
    </row>
    <row r="340" spans="1:1014" s="2" customFormat="1">
      <c r="A340" s="33">
        <v>337</v>
      </c>
      <c r="B340" s="19" t="s">
        <v>225</v>
      </c>
      <c r="C340" s="20" t="s">
        <v>237</v>
      </c>
      <c r="G340" s="2">
        <v>2</v>
      </c>
      <c r="I340" s="2">
        <f t="shared" si="12"/>
        <v>2</v>
      </c>
      <c r="K340" s="4">
        <v>3758</v>
      </c>
      <c r="L340" s="5">
        <f t="shared" si="13"/>
        <v>1879</v>
      </c>
      <c r="ALR340"/>
      <c r="ALS340"/>
      <c r="ALT340"/>
      <c r="ALU340"/>
      <c r="ALV340"/>
      <c r="ALW340"/>
      <c r="ALX340"/>
      <c r="ALY340"/>
      <c r="ALZ340"/>
    </row>
    <row r="341" spans="1:1014" s="2" customFormat="1">
      <c r="A341" s="33">
        <v>338</v>
      </c>
      <c r="B341" s="19" t="s">
        <v>333</v>
      </c>
      <c r="C341" s="20" t="s">
        <v>345</v>
      </c>
      <c r="D341" s="2">
        <v>2</v>
      </c>
      <c r="I341" s="2">
        <f t="shared" si="12"/>
        <v>2</v>
      </c>
      <c r="K341" s="4">
        <v>3486</v>
      </c>
      <c r="L341" s="5">
        <f t="shared" si="13"/>
        <v>1743</v>
      </c>
      <c r="ALR341"/>
      <c r="ALS341"/>
      <c r="ALT341"/>
      <c r="ALU341"/>
      <c r="ALV341"/>
      <c r="ALW341"/>
      <c r="ALX341"/>
      <c r="ALY341"/>
      <c r="ALZ341"/>
    </row>
    <row r="342" spans="1:1014" s="2" customFormat="1">
      <c r="A342" s="33">
        <v>339</v>
      </c>
      <c r="B342" s="19" t="s">
        <v>384</v>
      </c>
      <c r="C342" s="20" t="s">
        <v>385</v>
      </c>
      <c r="D342" s="2">
        <v>1</v>
      </c>
      <c r="I342" s="2">
        <f t="shared" si="12"/>
        <v>1</v>
      </c>
      <c r="K342" s="4">
        <v>12692</v>
      </c>
      <c r="L342" s="5">
        <f t="shared" si="13"/>
        <v>12692</v>
      </c>
      <c r="ALR342"/>
      <c r="ALS342"/>
      <c r="ALT342"/>
      <c r="ALU342"/>
      <c r="ALV342"/>
      <c r="ALW342"/>
      <c r="ALX342"/>
      <c r="ALY342"/>
      <c r="ALZ342"/>
    </row>
    <row r="343" spans="1:1014" s="2" customFormat="1">
      <c r="A343" s="33">
        <v>340</v>
      </c>
      <c r="B343" s="19" t="s">
        <v>225</v>
      </c>
      <c r="C343" s="20" t="s">
        <v>255</v>
      </c>
      <c r="D343" s="2">
        <v>1</v>
      </c>
      <c r="I343" s="2">
        <f t="shared" si="12"/>
        <v>1</v>
      </c>
      <c r="K343" s="4">
        <v>9184</v>
      </c>
      <c r="L343" s="5">
        <f t="shared" si="13"/>
        <v>9184</v>
      </c>
      <c r="ALR343"/>
      <c r="ALS343"/>
      <c r="ALT343"/>
      <c r="ALU343"/>
      <c r="ALV343"/>
      <c r="ALW343"/>
      <c r="ALX343"/>
      <c r="ALY343"/>
      <c r="ALZ343"/>
    </row>
    <row r="344" spans="1:1014" s="2" customFormat="1">
      <c r="A344" s="33">
        <v>341</v>
      </c>
      <c r="B344" s="19" t="s">
        <v>225</v>
      </c>
      <c r="C344" s="20" t="s">
        <v>234</v>
      </c>
      <c r="D344" s="2">
        <v>1</v>
      </c>
      <c r="I344" s="2">
        <f t="shared" si="12"/>
        <v>1</v>
      </c>
      <c r="K344" s="4">
        <v>8369</v>
      </c>
      <c r="L344" s="5">
        <f t="shared" si="13"/>
        <v>8369</v>
      </c>
      <c r="ALR344"/>
      <c r="ALS344"/>
      <c r="ALT344"/>
      <c r="ALU344"/>
      <c r="ALV344"/>
      <c r="ALW344"/>
      <c r="ALX344"/>
      <c r="ALY344"/>
      <c r="ALZ344"/>
    </row>
    <row r="345" spans="1:1014" s="2" customFormat="1">
      <c r="A345" s="33">
        <v>342</v>
      </c>
      <c r="B345" s="19" t="s">
        <v>260</v>
      </c>
      <c r="C345" s="20" t="s">
        <v>296</v>
      </c>
      <c r="D345" s="2">
        <v>1</v>
      </c>
      <c r="I345" s="2">
        <f t="shared" si="12"/>
        <v>1</v>
      </c>
      <c r="K345" s="4">
        <v>6899</v>
      </c>
      <c r="L345" s="5">
        <f t="shared" si="13"/>
        <v>6899</v>
      </c>
      <c r="ALR345"/>
      <c r="ALS345"/>
      <c r="ALT345"/>
      <c r="ALU345"/>
      <c r="ALV345"/>
      <c r="ALW345"/>
      <c r="ALX345"/>
      <c r="ALY345"/>
      <c r="ALZ345"/>
    </row>
    <row r="346" spans="1:1014" s="2" customFormat="1">
      <c r="A346" s="33">
        <v>343</v>
      </c>
      <c r="B346" s="19" t="s">
        <v>97</v>
      </c>
      <c r="C346" s="20" t="s">
        <v>115</v>
      </c>
      <c r="D346" s="2">
        <v>1</v>
      </c>
      <c r="I346" s="2">
        <f t="shared" si="12"/>
        <v>1</v>
      </c>
      <c r="K346" s="4">
        <v>6691</v>
      </c>
      <c r="L346" s="5">
        <f t="shared" si="13"/>
        <v>6691</v>
      </c>
      <c r="ALR346"/>
      <c r="ALS346"/>
      <c r="ALT346"/>
      <c r="ALU346"/>
      <c r="ALV346"/>
      <c r="ALW346"/>
      <c r="ALX346"/>
      <c r="ALY346"/>
      <c r="ALZ346"/>
    </row>
    <row r="347" spans="1:1014" s="2" customFormat="1">
      <c r="A347" s="33">
        <v>344</v>
      </c>
      <c r="B347" s="19" t="s">
        <v>97</v>
      </c>
      <c r="C347" s="20" t="s">
        <v>112</v>
      </c>
      <c r="D347" s="2">
        <v>1</v>
      </c>
      <c r="I347" s="2">
        <f t="shared" si="12"/>
        <v>1</v>
      </c>
      <c r="K347" s="4">
        <v>6341</v>
      </c>
      <c r="L347" s="5">
        <f t="shared" si="13"/>
        <v>6341</v>
      </c>
      <c r="ALR347"/>
      <c r="ALS347"/>
      <c r="ALT347"/>
      <c r="ALU347"/>
      <c r="ALV347"/>
      <c r="ALW347"/>
      <c r="ALX347"/>
      <c r="ALY347"/>
      <c r="ALZ347"/>
    </row>
    <row r="348" spans="1:1014" s="2" customFormat="1">
      <c r="A348" s="33">
        <v>345</v>
      </c>
      <c r="B348" s="19" t="s">
        <v>260</v>
      </c>
      <c r="C348" s="20" t="s">
        <v>293</v>
      </c>
      <c r="D348" s="2">
        <v>1</v>
      </c>
      <c r="I348" s="2">
        <f t="shared" si="12"/>
        <v>1</v>
      </c>
      <c r="K348" s="4">
        <v>5856</v>
      </c>
      <c r="L348" s="5">
        <f t="shared" si="13"/>
        <v>5856</v>
      </c>
      <c r="ALR348"/>
      <c r="ALS348"/>
      <c r="ALT348"/>
      <c r="ALU348"/>
      <c r="ALV348"/>
      <c r="ALW348"/>
      <c r="ALX348"/>
      <c r="ALY348"/>
      <c r="ALZ348"/>
    </row>
    <row r="349" spans="1:1014" s="2" customFormat="1">
      <c r="A349" s="33">
        <v>346</v>
      </c>
      <c r="B349" s="19" t="s">
        <v>377</v>
      </c>
      <c r="C349" s="20" t="s">
        <v>379</v>
      </c>
      <c r="E349" s="2">
        <v>1</v>
      </c>
      <c r="I349" s="2">
        <f t="shared" si="12"/>
        <v>1</v>
      </c>
      <c r="K349" s="4">
        <v>5367</v>
      </c>
      <c r="L349" s="5">
        <f t="shared" si="13"/>
        <v>5367</v>
      </c>
      <c r="ALR349"/>
      <c r="ALS349"/>
      <c r="ALT349"/>
      <c r="ALU349"/>
      <c r="ALV349"/>
      <c r="ALW349"/>
      <c r="ALX349"/>
      <c r="ALY349"/>
      <c r="ALZ349"/>
    </row>
    <row r="350" spans="1:1014" s="2" customFormat="1">
      <c r="A350" s="33">
        <v>347</v>
      </c>
      <c r="B350" s="19" t="s">
        <v>299</v>
      </c>
      <c r="C350" s="20" t="s">
        <v>310</v>
      </c>
      <c r="D350" s="2">
        <v>1</v>
      </c>
      <c r="I350" s="2">
        <f t="shared" si="12"/>
        <v>1</v>
      </c>
      <c r="K350" s="4">
        <v>4939</v>
      </c>
      <c r="L350" s="5">
        <f t="shared" si="13"/>
        <v>4939</v>
      </c>
      <c r="ALR350"/>
      <c r="ALS350"/>
      <c r="ALT350"/>
      <c r="ALU350"/>
      <c r="ALV350"/>
      <c r="ALW350"/>
      <c r="ALX350"/>
      <c r="ALY350"/>
      <c r="ALZ350"/>
    </row>
    <row r="351" spans="1:1014" s="2" customFormat="1">
      <c r="A351" s="33">
        <v>348</v>
      </c>
      <c r="B351" s="19" t="s">
        <v>299</v>
      </c>
      <c r="C351" s="20" t="s">
        <v>319</v>
      </c>
      <c r="G351" s="2">
        <v>1</v>
      </c>
      <c r="I351" s="2">
        <f t="shared" si="12"/>
        <v>1</v>
      </c>
      <c r="K351" s="4">
        <v>4856</v>
      </c>
      <c r="L351" s="5">
        <f t="shared" si="13"/>
        <v>4856</v>
      </c>
      <c r="ALR351"/>
      <c r="ALS351"/>
      <c r="ALT351"/>
      <c r="ALU351"/>
      <c r="ALV351"/>
      <c r="ALW351"/>
      <c r="ALX351"/>
      <c r="ALY351"/>
      <c r="ALZ351"/>
    </row>
    <row r="352" spans="1:1014" s="2" customFormat="1">
      <c r="A352" s="33">
        <v>349</v>
      </c>
      <c r="B352" s="19" t="s">
        <v>206</v>
      </c>
      <c r="C352" s="20" t="s">
        <v>212</v>
      </c>
      <c r="D352" s="2">
        <v>1</v>
      </c>
      <c r="I352" s="2">
        <f t="shared" si="12"/>
        <v>1</v>
      </c>
      <c r="K352" s="4">
        <v>4555</v>
      </c>
      <c r="L352" s="5">
        <f t="shared" si="13"/>
        <v>4555</v>
      </c>
      <c r="ALR352"/>
      <c r="ALS352"/>
      <c r="ALT352"/>
      <c r="ALU352"/>
      <c r="ALV352"/>
      <c r="ALW352"/>
      <c r="ALX352"/>
      <c r="ALY352"/>
      <c r="ALZ352"/>
    </row>
    <row r="353" spans="1:1014" s="2" customFormat="1">
      <c r="A353" s="33">
        <v>350</v>
      </c>
      <c r="B353" s="19" t="s">
        <v>79</v>
      </c>
      <c r="C353" s="20" t="s">
        <v>87</v>
      </c>
      <c r="D353" s="2">
        <v>1</v>
      </c>
      <c r="I353" s="2">
        <f t="shared" si="12"/>
        <v>1</v>
      </c>
      <c r="K353" s="4">
        <v>4476</v>
      </c>
      <c r="L353" s="5">
        <f t="shared" si="13"/>
        <v>4476</v>
      </c>
      <c r="ALR353"/>
      <c r="ALS353"/>
      <c r="ALT353"/>
      <c r="ALU353"/>
      <c r="ALV353"/>
      <c r="ALW353"/>
      <c r="ALX353"/>
      <c r="ALY353"/>
      <c r="ALZ353"/>
    </row>
    <row r="354" spans="1:1014" s="2" customFormat="1">
      <c r="A354" s="33">
        <v>351</v>
      </c>
      <c r="B354" s="19" t="s">
        <v>350</v>
      </c>
      <c r="C354" s="20" t="s">
        <v>362</v>
      </c>
      <c r="D354" s="2">
        <v>1</v>
      </c>
      <c r="I354" s="2">
        <f t="shared" si="12"/>
        <v>1</v>
      </c>
      <c r="K354" s="4">
        <v>4366</v>
      </c>
      <c r="L354" s="5">
        <f t="shared" si="13"/>
        <v>4366</v>
      </c>
      <c r="ALR354"/>
      <c r="ALS354"/>
      <c r="ALT354"/>
      <c r="ALU354"/>
      <c r="ALV354"/>
      <c r="ALW354"/>
      <c r="ALX354"/>
      <c r="ALY354"/>
      <c r="ALZ354"/>
    </row>
    <row r="355" spans="1:1014" s="2" customFormat="1">
      <c r="A355" s="33">
        <v>352</v>
      </c>
      <c r="B355" s="19" t="s">
        <v>97</v>
      </c>
      <c r="C355" s="81" t="s">
        <v>601</v>
      </c>
      <c r="E355" s="2">
        <v>1</v>
      </c>
      <c r="I355" s="2">
        <f t="shared" si="12"/>
        <v>1</v>
      </c>
      <c r="K355" s="4">
        <v>4146</v>
      </c>
      <c r="L355" s="5">
        <f t="shared" si="13"/>
        <v>4146</v>
      </c>
      <c r="ALR355"/>
      <c r="ALS355"/>
      <c r="ALT355"/>
      <c r="ALU355"/>
      <c r="ALV355"/>
      <c r="ALW355"/>
      <c r="ALX355"/>
      <c r="ALY355"/>
      <c r="ALZ355"/>
    </row>
    <row r="356" spans="1:1014" s="2" customFormat="1">
      <c r="A356" s="33">
        <v>353</v>
      </c>
      <c r="B356" s="19" t="s">
        <v>299</v>
      </c>
      <c r="C356" s="20" t="s">
        <v>329</v>
      </c>
      <c r="D356" s="2">
        <v>1</v>
      </c>
      <c r="I356" s="2">
        <f t="shared" si="12"/>
        <v>1</v>
      </c>
      <c r="K356" s="4">
        <v>3246</v>
      </c>
      <c r="L356" s="5">
        <f t="shared" ref="L356:L371" si="14">IF(I356=0,"-",(K356/I356))</f>
        <v>3246</v>
      </c>
      <c r="ALR356"/>
      <c r="ALS356"/>
      <c r="ALT356"/>
      <c r="ALU356"/>
      <c r="ALV356"/>
      <c r="ALW356"/>
      <c r="ALX356"/>
      <c r="ALY356"/>
      <c r="ALZ356"/>
    </row>
    <row r="357" spans="1:1014" s="2" customFormat="1">
      <c r="A357" s="33">
        <v>354</v>
      </c>
      <c r="B357" s="19" t="s">
        <v>391</v>
      </c>
      <c r="C357" s="20" t="s">
        <v>394</v>
      </c>
      <c r="D357" s="2">
        <v>1</v>
      </c>
      <c r="I357" s="2">
        <f t="shared" si="12"/>
        <v>1</v>
      </c>
      <c r="K357" s="4">
        <v>1489</v>
      </c>
      <c r="L357" s="5">
        <f t="shared" si="14"/>
        <v>1489</v>
      </c>
      <c r="ALR357"/>
      <c r="ALS357"/>
      <c r="ALT357"/>
      <c r="ALU357"/>
      <c r="ALV357"/>
      <c r="ALW357"/>
      <c r="ALX357"/>
      <c r="ALY357"/>
      <c r="ALZ357"/>
    </row>
    <row r="358" spans="1:1014" s="2" customFormat="1">
      <c r="A358" s="33">
        <v>355</v>
      </c>
      <c r="B358" s="19" t="s">
        <v>391</v>
      </c>
      <c r="C358" s="20" t="s">
        <v>395</v>
      </c>
      <c r="D358" s="2">
        <v>1</v>
      </c>
      <c r="I358" s="2">
        <f t="shared" si="12"/>
        <v>1</v>
      </c>
      <c r="K358" s="4">
        <v>1452</v>
      </c>
      <c r="L358" s="5">
        <f t="shared" si="14"/>
        <v>1452</v>
      </c>
      <c r="ALR358"/>
      <c r="ALS358"/>
      <c r="ALT358"/>
      <c r="ALU358"/>
      <c r="ALV358"/>
      <c r="ALW358"/>
      <c r="ALX358"/>
      <c r="ALY358"/>
      <c r="ALZ358"/>
    </row>
    <row r="359" spans="1:1014" s="2" customFormat="1">
      <c r="A359" s="33"/>
      <c r="B359" s="19" t="s">
        <v>299</v>
      </c>
      <c r="C359" s="20" t="s">
        <v>311</v>
      </c>
      <c r="I359" s="2">
        <f t="shared" si="12"/>
        <v>0</v>
      </c>
      <c r="K359" s="4">
        <v>7433</v>
      </c>
      <c r="L359" s="5" t="str">
        <f t="shared" si="14"/>
        <v>-</v>
      </c>
      <c r="ALR359"/>
      <c r="ALS359"/>
      <c r="ALT359"/>
      <c r="ALU359"/>
      <c r="ALV359"/>
      <c r="ALW359"/>
      <c r="ALX359"/>
      <c r="ALY359"/>
      <c r="ALZ359"/>
    </row>
    <row r="360" spans="1:1014" s="2" customFormat="1">
      <c r="A360" s="33"/>
      <c r="B360" s="19" t="s">
        <v>299</v>
      </c>
      <c r="C360" s="20" t="s">
        <v>322</v>
      </c>
      <c r="I360" s="2">
        <f t="shared" si="12"/>
        <v>0</v>
      </c>
      <c r="K360" s="4">
        <v>6770</v>
      </c>
      <c r="L360" s="5" t="str">
        <f t="shared" si="14"/>
        <v>-</v>
      </c>
      <c r="ALR360"/>
      <c r="ALS360"/>
      <c r="ALT360"/>
      <c r="ALU360"/>
      <c r="ALV360"/>
      <c r="ALW360"/>
      <c r="ALX360"/>
      <c r="ALY360"/>
      <c r="ALZ360"/>
    </row>
    <row r="361" spans="1:1014" s="2" customFormat="1">
      <c r="A361" s="33"/>
      <c r="B361" s="19" t="s">
        <v>350</v>
      </c>
      <c r="C361" s="20" t="s">
        <v>361</v>
      </c>
      <c r="I361" s="2">
        <f t="shared" si="12"/>
        <v>0</v>
      </c>
      <c r="K361" s="4">
        <v>6201</v>
      </c>
      <c r="L361" s="5" t="str">
        <f t="shared" si="14"/>
        <v>-</v>
      </c>
      <c r="ALR361"/>
      <c r="ALS361"/>
      <c r="ALT361"/>
      <c r="ALU361"/>
      <c r="ALV361"/>
      <c r="ALW361"/>
      <c r="ALX361"/>
      <c r="ALY361"/>
      <c r="ALZ361"/>
    </row>
    <row r="362" spans="1:1014" s="2" customFormat="1">
      <c r="A362" s="33"/>
      <c r="B362" s="19" t="s">
        <v>350</v>
      </c>
      <c r="C362" s="20" t="s">
        <v>352</v>
      </c>
      <c r="I362" s="2">
        <f t="shared" si="12"/>
        <v>0</v>
      </c>
      <c r="K362" s="4">
        <v>6021</v>
      </c>
      <c r="L362" s="5" t="str">
        <f t="shared" si="14"/>
        <v>-</v>
      </c>
      <c r="ALR362"/>
      <c r="ALS362"/>
      <c r="ALT362"/>
      <c r="ALU362"/>
      <c r="ALV362"/>
      <c r="ALW362"/>
      <c r="ALX362"/>
      <c r="ALY362"/>
      <c r="ALZ362"/>
    </row>
    <row r="363" spans="1:1014" s="2" customFormat="1">
      <c r="A363" s="33"/>
      <c r="B363" s="19" t="s">
        <v>299</v>
      </c>
      <c r="C363" s="20" t="s">
        <v>316</v>
      </c>
      <c r="I363" s="2">
        <f t="shared" si="12"/>
        <v>0</v>
      </c>
      <c r="K363" s="4">
        <v>5342</v>
      </c>
      <c r="L363" s="5" t="str">
        <f t="shared" si="14"/>
        <v>-</v>
      </c>
      <c r="ALR363"/>
      <c r="ALS363"/>
      <c r="ALT363"/>
      <c r="ALU363"/>
      <c r="ALV363"/>
      <c r="ALW363"/>
      <c r="ALX363"/>
      <c r="ALY363"/>
      <c r="ALZ363"/>
    </row>
    <row r="364" spans="1:1014" s="2" customFormat="1">
      <c r="A364" s="33"/>
      <c r="B364" s="19" t="s">
        <v>225</v>
      </c>
      <c r="C364" s="20" t="s">
        <v>259</v>
      </c>
      <c r="I364" s="2">
        <f t="shared" si="12"/>
        <v>0</v>
      </c>
      <c r="K364" s="4">
        <v>4543</v>
      </c>
      <c r="L364" s="5" t="str">
        <f t="shared" si="14"/>
        <v>-</v>
      </c>
    </row>
    <row r="365" spans="1:1014" s="2" customFormat="1">
      <c r="A365" s="33"/>
      <c r="B365" s="19" t="s">
        <v>260</v>
      </c>
      <c r="C365" s="20" t="s">
        <v>295</v>
      </c>
      <c r="I365" s="2">
        <f t="shared" si="12"/>
        <v>0</v>
      </c>
      <c r="K365" s="4">
        <v>4218</v>
      </c>
      <c r="L365" s="5" t="str">
        <f t="shared" si="14"/>
        <v>-</v>
      </c>
      <c r="ALR365"/>
      <c r="ALS365"/>
      <c r="ALT365"/>
      <c r="ALU365"/>
      <c r="ALV365"/>
      <c r="ALW365"/>
      <c r="ALX365"/>
      <c r="ALY365"/>
      <c r="ALZ365"/>
    </row>
    <row r="366" spans="1:1014" s="2" customFormat="1" ht="13.2" customHeight="1">
      <c r="A366" s="33"/>
      <c r="B366" s="19" t="s">
        <v>333</v>
      </c>
      <c r="C366" s="20" t="s">
        <v>342</v>
      </c>
      <c r="I366" s="2">
        <f t="shared" si="12"/>
        <v>0</v>
      </c>
      <c r="K366" s="22">
        <v>4110</v>
      </c>
      <c r="L366" s="5" t="str">
        <f t="shared" si="14"/>
        <v>-</v>
      </c>
      <c r="ALR366"/>
      <c r="ALS366"/>
      <c r="ALT366"/>
      <c r="ALU366"/>
      <c r="ALV366"/>
      <c r="ALW366"/>
      <c r="ALX366"/>
      <c r="ALY366"/>
      <c r="ALZ366"/>
    </row>
    <row r="367" spans="1:1014" s="2" customFormat="1" ht="13.2" customHeight="1">
      <c r="A367" s="33"/>
      <c r="B367" s="19" t="s">
        <v>333</v>
      </c>
      <c r="C367" s="20" t="s">
        <v>346</v>
      </c>
      <c r="I367" s="2">
        <f t="shared" si="12"/>
        <v>0</v>
      </c>
      <c r="K367" s="4">
        <v>3690</v>
      </c>
      <c r="L367" s="5" t="str">
        <f t="shared" si="14"/>
        <v>-</v>
      </c>
      <c r="ALR367"/>
      <c r="ALS367"/>
      <c r="ALT367"/>
      <c r="ALU367"/>
      <c r="ALV367"/>
      <c r="ALW367"/>
      <c r="ALX367"/>
      <c r="ALY367"/>
      <c r="ALZ367"/>
    </row>
    <row r="368" spans="1:1014" s="2" customFormat="1">
      <c r="A368" s="33"/>
      <c r="B368" s="19" t="s">
        <v>333</v>
      </c>
      <c r="C368" s="20" t="s">
        <v>338</v>
      </c>
      <c r="I368" s="2">
        <f t="shared" si="12"/>
        <v>0</v>
      </c>
      <c r="K368" s="4">
        <v>3565</v>
      </c>
      <c r="L368" s="5" t="str">
        <f t="shared" si="14"/>
        <v>-</v>
      </c>
    </row>
    <row r="369" spans="1:1014" s="2" customFormat="1">
      <c r="A369" s="33"/>
      <c r="B369" s="19" t="s">
        <v>260</v>
      </c>
      <c r="C369" s="20" t="s">
        <v>298</v>
      </c>
      <c r="I369" s="2">
        <f t="shared" si="12"/>
        <v>0</v>
      </c>
      <c r="K369" s="4">
        <v>3148</v>
      </c>
      <c r="L369" s="5" t="str">
        <f t="shared" si="14"/>
        <v>-</v>
      </c>
    </row>
    <row r="370" spans="1:1014" s="2" customFormat="1">
      <c r="A370" s="33"/>
      <c r="B370" s="19" t="s">
        <v>260</v>
      </c>
      <c r="C370" s="20" t="s">
        <v>297</v>
      </c>
      <c r="I370" s="2">
        <f t="shared" si="12"/>
        <v>0</v>
      </c>
      <c r="K370" s="4">
        <v>1899</v>
      </c>
      <c r="L370" s="5" t="str">
        <f t="shared" si="14"/>
        <v>-</v>
      </c>
    </row>
    <row r="371" spans="1:1014" s="2" customFormat="1">
      <c r="A371" s="33"/>
      <c r="B371" s="19" t="s">
        <v>384</v>
      </c>
      <c r="C371" s="20" t="s">
        <v>389</v>
      </c>
      <c r="I371" s="2">
        <f t="shared" si="12"/>
        <v>0</v>
      </c>
      <c r="K371" s="4">
        <v>664</v>
      </c>
      <c r="L371" s="5" t="str">
        <f t="shared" si="14"/>
        <v>-</v>
      </c>
    </row>
    <row r="372" spans="1:1014" s="2" customFormat="1">
      <c r="A372" s="33"/>
      <c r="B372" s="19"/>
      <c r="C372" s="20"/>
      <c r="K372" s="4"/>
      <c r="L372" s="5"/>
      <c r="ALR372"/>
      <c r="ALS372"/>
      <c r="ALT372"/>
      <c r="ALU372"/>
      <c r="ALV372"/>
      <c r="ALW372"/>
      <c r="ALX372"/>
      <c r="ALY372"/>
      <c r="ALZ372"/>
    </row>
    <row r="373" spans="1:1014" s="2" customFormat="1">
      <c r="A373" s="33"/>
      <c r="B373" s="19"/>
      <c r="C373" s="20"/>
      <c r="K373" s="4"/>
      <c r="L373" s="5"/>
      <c r="ALR373"/>
      <c r="ALS373"/>
      <c r="ALT373"/>
      <c r="ALU373"/>
      <c r="ALV373"/>
      <c r="ALW373"/>
      <c r="ALX373"/>
      <c r="ALY373"/>
      <c r="ALZ373"/>
    </row>
    <row r="374" spans="1:1014" s="2" customFormat="1">
      <c r="A374" s="33"/>
      <c r="B374" s="19"/>
      <c r="C374" s="20"/>
      <c r="K374" s="4"/>
      <c r="L374" s="5"/>
    </row>
    <row r="378" spans="1:1014" s="2" customFormat="1">
      <c r="A378" s="33"/>
      <c r="B378" s="19"/>
      <c r="C378" s="20"/>
      <c r="K378" s="4"/>
      <c r="L378" s="5"/>
      <c r="ALR378"/>
      <c r="ALS378"/>
      <c r="ALT378"/>
      <c r="ALU378"/>
      <c r="ALV378"/>
      <c r="ALW378"/>
      <c r="ALX378"/>
      <c r="ALY378"/>
      <c r="ALZ378"/>
    </row>
    <row r="379" spans="1:1014" s="2" customFormat="1">
      <c r="A379" s="33"/>
      <c r="B379" s="19"/>
      <c r="C379" s="20"/>
      <c r="K379" s="4"/>
      <c r="L379" s="5"/>
      <c r="ALR379"/>
      <c r="ALS379"/>
      <c r="ALT379"/>
      <c r="ALU379"/>
      <c r="ALV379"/>
      <c r="ALW379"/>
      <c r="ALX379"/>
      <c r="ALY379"/>
      <c r="ALZ379"/>
    </row>
    <row r="380" spans="1:1014" s="2" customFormat="1">
      <c r="A380" s="33"/>
      <c r="B380" s="19"/>
      <c r="C380" s="20"/>
      <c r="K380" s="4"/>
      <c r="L380" s="5"/>
      <c r="ALR380"/>
      <c r="ALS380"/>
      <c r="ALT380"/>
      <c r="ALU380"/>
      <c r="ALV380"/>
      <c r="ALW380"/>
      <c r="ALX380"/>
      <c r="ALY380"/>
      <c r="ALZ380"/>
    </row>
    <row r="381" spans="1:1014" s="2" customFormat="1">
      <c r="A381" s="33"/>
      <c r="B381" s="19"/>
      <c r="C381" s="20"/>
      <c r="K381" s="4"/>
      <c r="L381" s="5"/>
      <c r="ALR381"/>
      <c r="ALS381"/>
      <c r="ALT381"/>
      <c r="ALU381"/>
      <c r="ALV381"/>
      <c r="ALW381"/>
      <c r="ALX381"/>
      <c r="ALY381"/>
      <c r="ALZ381"/>
    </row>
    <row r="382" spans="1:1014" s="2" customFormat="1">
      <c r="A382" s="33"/>
      <c r="B382" s="19"/>
      <c r="C382" s="20"/>
      <c r="K382" s="4"/>
      <c r="L382" s="5"/>
      <c r="ALR382"/>
      <c r="ALS382"/>
      <c r="ALT382"/>
      <c r="ALU382"/>
      <c r="ALV382"/>
      <c r="ALW382"/>
      <c r="ALX382"/>
      <c r="ALY382"/>
      <c r="ALZ382"/>
    </row>
    <row r="383" spans="1:1014" s="2" customFormat="1">
      <c r="A383" s="33"/>
      <c r="B383" s="19"/>
      <c r="C383" s="20"/>
      <c r="K383" s="4"/>
      <c r="L383" s="5"/>
      <c r="ALR383"/>
      <c r="ALS383"/>
      <c r="ALT383"/>
      <c r="ALU383"/>
      <c r="ALV383"/>
      <c r="ALW383"/>
      <c r="ALX383"/>
      <c r="ALY383"/>
      <c r="ALZ383"/>
    </row>
    <row r="384" spans="1:1014" s="2" customFormat="1">
      <c r="A384" s="33"/>
      <c r="B384" s="19"/>
      <c r="C384" s="20"/>
      <c r="K384" s="4"/>
      <c r="L384" s="5"/>
      <c r="ALR384"/>
      <c r="ALS384"/>
      <c r="ALT384"/>
      <c r="ALU384"/>
      <c r="ALV384"/>
      <c r="ALW384"/>
      <c r="ALX384"/>
      <c r="ALY384"/>
      <c r="ALZ384"/>
    </row>
  </sheetData>
  <sortState xmlns:xlrd2="http://schemas.microsoft.com/office/spreadsheetml/2017/richdata2" ref="A4:L371">
    <sortCondition descending="1" ref="I4:I371"/>
    <sortCondition descending="1" ref="K4:K371"/>
  </sortState>
  <phoneticPr fontId="9"/>
  <conditionalFormatting sqref="D4:D278 D280:D370">
    <cfRule type="expression" dxfId="15" priority="8">
      <formula>AND(D4&gt;0,D4=MAX($D4:$H4))</formula>
    </cfRule>
  </conditionalFormatting>
  <conditionalFormatting sqref="D279">
    <cfRule type="expression" dxfId="14" priority="217">
      <formula>AND(D279&gt;0,D279=MAX(#REF!))</formula>
    </cfRule>
  </conditionalFormatting>
  <conditionalFormatting sqref="E4:E278 E280:E370">
    <cfRule type="expression" dxfId="13" priority="6">
      <formula>AND(E4&gt;0,E4=MAX($D4:$H4))</formula>
    </cfRule>
  </conditionalFormatting>
  <conditionalFormatting sqref="E279">
    <cfRule type="expression" dxfId="12" priority="218">
      <formula>AND(E279&gt;0,E279=MAX(#REF!))</formula>
    </cfRule>
  </conditionalFormatting>
  <conditionalFormatting sqref="F4:F278 F280:F370">
    <cfRule type="expression" dxfId="11" priority="7">
      <formula>AND(F4&gt;0,F4=MAX($D4:$F4))</formula>
    </cfRule>
  </conditionalFormatting>
  <conditionalFormatting sqref="F279">
    <cfRule type="expression" dxfId="10" priority="219">
      <formula>AND(F279&gt;0,F279=MAX(#REF!))</formula>
    </cfRule>
  </conditionalFormatting>
  <conditionalFormatting sqref="G4:G100 G103:G278 G280:G370">
    <cfRule type="expression" dxfId="9" priority="9">
      <formula>AND(G4&gt;0,G4=MAX($D4:$H4))</formula>
    </cfRule>
  </conditionalFormatting>
  <conditionalFormatting sqref="G101">
    <cfRule type="expression" dxfId="8" priority="11">
      <formula>AND(G101&gt;0,G101=MAX($D102:$H102))</formula>
    </cfRule>
  </conditionalFormatting>
  <conditionalFormatting sqref="G279">
    <cfRule type="expression" dxfId="7" priority="220">
      <formula>AND(G279&gt;0,G279=MAX(#REF!))</formula>
    </cfRule>
  </conditionalFormatting>
  <conditionalFormatting sqref="H4:H278 H280:H370">
    <cfRule type="expression" dxfId="6" priority="10">
      <formula>AND(H4&gt;0,H4=MAX($D4:$H4))</formula>
    </cfRule>
  </conditionalFormatting>
  <conditionalFormatting sqref="H279">
    <cfRule type="expression" dxfId="5" priority="221">
      <formula>AND(H279&gt;0,H279=MAX(#REF!))</formula>
    </cfRule>
  </conditionalFormatting>
  <pageMargins left="0" right="0" top="0.39370078740157477" bottom="0.39370078740157477" header="0" footer="0"/>
  <pageSetup paperSize="9" orientation="portrait" horizontalDpi="4294967293" verticalDpi="0" r:id="rId1"/>
  <headerFooter>
    <oddHeader>&amp;C&amp;A</oddHeader>
    <oddFooter>&amp;Cページ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53"/>
  <sheetViews>
    <sheetView workbookViewId="0">
      <pane xSplit="3" ySplit="2" topLeftCell="D280" activePane="bottomRight" state="frozen"/>
      <selection pane="topRight" activeCell="D1" sqref="D1"/>
      <selection pane="bottomLeft" activeCell="A3" sqref="A3"/>
      <selection pane="bottomRight" activeCell="A352" sqref="A352"/>
    </sheetView>
  </sheetViews>
  <sheetFormatPr defaultRowHeight="13.8"/>
  <cols>
    <col min="1" max="1" width="4.3984375" style="33" bestFit="1" customWidth="1"/>
    <col min="2" max="11" width="10.69921875" customWidth="1"/>
  </cols>
  <sheetData>
    <row r="1" spans="1:11">
      <c r="B1" s="2"/>
      <c r="C1" s="2"/>
      <c r="D1" s="7" t="s">
        <v>7</v>
      </c>
      <c r="E1" s="8" t="s">
        <v>8</v>
      </c>
      <c r="F1" s="9" t="s">
        <v>9</v>
      </c>
      <c r="G1" s="10" t="s">
        <v>10</v>
      </c>
      <c r="H1" s="11" t="s">
        <v>11</v>
      </c>
      <c r="I1" s="2" t="s">
        <v>6</v>
      </c>
      <c r="J1" t="s">
        <v>402</v>
      </c>
      <c r="K1" t="s">
        <v>403</v>
      </c>
    </row>
    <row r="2" spans="1:11">
      <c r="A2"/>
    </row>
    <row r="3" spans="1:11">
      <c r="A3" s="33">
        <v>1</v>
      </c>
      <c r="B3" s="19" t="s">
        <v>35</v>
      </c>
      <c r="C3" s="20" t="s">
        <v>38</v>
      </c>
      <c r="D3" s="2">
        <v>124</v>
      </c>
      <c r="E3" s="2">
        <v>124</v>
      </c>
      <c r="F3" s="2">
        <v>14</v>
      </c>
      <c r="G3" s="2">
        <v>34</v>
      </c>
      <c r="H3" s="2">
        <v>2</v>
      </c>
      <c r="I3" s="2">
        <v>298</v>
      </c>
      <c r="J3">
        <v>18</v>
      </c>
      <c r="K3" s="34">
        <v>6.4285714285714293E-2</v>
      </c>
    </row>
    <row r="4" spans="1:11">
      <c r="A4" s="33">
        <v>2</v>
      </c>
      <c r="B4" s="19" t="s">
        <v>65</v>
      </c>
      <c r="C4" s="20" t="s">
        <v>66</v>
      </c>
      <c r="D4" s="2">
        <v>134</v>
      </c>
      <c r="E4" s="2">
        <v>84</v>
      </c>
      <c r="F4" s="2">
        <v>35</v>
      </c>
      <c r="G4" s="2">
        <v>39</v>
      </c>
      <c r="H4" s="2">
        <v>1</v>
      </c>
      <c r="I4" s="2">
        <v>293</v>
      </c>
      <c r="J4">
        <v>18</v>
      </c>
      <c r="K4" s="34">
        <v>6.5454545454545404E-2</v>
      </c>
    </row>
    <row r="5" spans="1:11">
      <c r="A5" s="33">
        <v>3</v>
      </c>
      <c r="B5" s="19" t="s">
        <v>65</v>
      </c>
      <c r="C5" s="20" t="s">
        <v>72</v>
      </c>
      <c r="D5" s="2">
        <v>130</v>
      </c>
      <c r="E5" s="2">
        <v>68</v>
      </c>
      <c r="F5" s="2">
        <v>17</v>
      </c>
      <c r="G5" s="2">
        <v>38</v>
      </c>
      <c r="H5" s="2">
        <v>2</v>
      </c>
      <c r="I5" s="2">
        <v>255</v>
      </c>
      <c r="J5">
        <v>7</v>
      </c>
      <c r="K5" s="34">
        <v>2.8225806451613E-2</v>
      </c>
    </row>
    <row r="6" spans="1:11">
      <c r="A6" s="33">
        <v>4</v>
      </c>
      <c r="B6" s="19" t="s">
        <v>35</v>
      </c>
      <c r="C6" s="20" t="s">
        <v>54</v>
      </c>
      <c r="D6" s="2">
        <v>95</v>
      </c>
      <c r="E6" s="2">
        <v>72</v>
      </c>
      <c r="F6" s="2">
        <v>4</v>
      </c>
      <c r="G6" s="2">
        <v>73</v>
      </c>
      <c r="H6" s="2"/>
      <c r="I6" s="2">
        <v>244</v>
      </c>
      <c r="J6">
        <v>7</v>
      </c>
      <c r="K6" s="34">
        <v>2.9535864978902999E-2</v>
      </c>
    </row>
    <row r="7" spans="1:11">
      <c r="A7" s="33">
        <v>5</v>
      </c>
      <c r="B7" s="19" t="s">
        <v>35</v>
      </c>
      <c r="C7" s="20" t="s">
        <v>49</v>
      </c>
      <c r="D7" s="2">
        <v>102</v>
      </c>
      <c r="E7" s="2">
        <v>97</v>
      </c>
      <c r="F7" s="2">
        <v>11</v>
      </c>
      <c r="G7" s="2">
        <v>22</v>
      </c>
      <c r="H7" s="2">
        <v>1</v>
      </c>
      <c r="I7" s="2">
        <v>233</v>
      </c>
      <c r="J7">
        <v>2</v>
      </c>
      <c r="K7" s="34">
        <v>8.6580086580085903E-3</v>
      </c>
    </row>
    <row r="8" spans="1:11">
      <c r="A8" s="33">
        <v>6</v>
      </c>
      <c r="B8" s="19" t="s">
        <v>35</v>
      </c>
      <c r="C8" s="20" t="s">
        <v>55</v>
      </c>
      <c r="D8" s="2">
        <v>101</v>
      </c>
      <c r="E8" s="2">
        <v>86</v>
      </c>
      <c r="F8" s="2">
        <v>10</v>
      </c>
      <c r="G8" s="2">
        <v>29</v>
      </c>
      <c r="H8" s="2">
        <v>1</v>
      </c>
      <c r="I8" s="2">
        <v>227</v>
      </c>
      <c r="J8">
        <v>18</v>
      </c>
      <c r="K8" s="34">
        <v>8.6124401913875603E-2</v>
      </c>
    </row>
    <row r="9" spans="1:11">
      <c r="A9" s="33">
        <v>7</v>
      </c>
      <c r="B9" s="19" t="s">
        <v>25</v>
      </c>
      <c r="C9" s="20" t="s">
        <v>19</v>
      </c>
      <c r="D9" s="2">
        <v>114</v>
      </c>
      <c r="E9" s="2">
        <v>88</v>
      </c>
      <c r="F9" s="2">
        <v>4</v>
      </c>
      <c r="G9" s="2">
        <v>19</v>
      </c>
      <c r="H9" s="2">
        <v>1</v>
      </c>
      <c r="I9" s="2">
        <v>226</v>
      </c>
      <c r="J9">
        <v>7</v>
      </c>
      <c r="K9" s="34">
        <v>3.1963470319634799E-2</v>
      </c>
    </row>
    <row r="10" spans="1:11">
      <c r="A10" s="33">
        <v>8</v>
      </c>
      <c r="B10" s="19" t="s">
        <v>25</v>
      </c>
      <c r="C10" s="20" t="s">
        <v>31</v>
      </c>
      <c r="D10" s="2">
        <v>111</v>
      </c>
      <c r="E10" s="2">
        <v>69</v>
      </c>
      <c r="F10" s="2">
        <v>7</v>
      </c>
      <c r="G10" s="2">
        <v>18</v>
      </c>
      <c r="H10" s="2"/>
      <c r="I10" s="2">
        <v>205</v>
      </c>
      <c r="J10">
        <v>13</v>
      </c>
      <c r="K10" s="34">
        <v>6.7708333333333301E-2</v>
      </c>
    </row>
    <row r="11" spans="1:11">
      <c r="A11" s="33">
        <v>9</v>
      </c>
      <c r="B11" s="19" t="s">
        <v>93</v>
      </c>
      <c r="C11" s="20" t="s">
        <v>95</v>
      </c>
      <c r="D11" s="2">
        <v>93</v>
      </c>
      <c r="E11" s="2">
        <v>51</v>
      </c>
      <c r="F11" s="2">
        <v>5</v>
      </c>
      <c r="G11" s="2">
        <v>41</v>
      </c>
      <c r="H11" s="2">
        <v>1</v>
      </c>
      <c r="I11" s="2">
        <v>191</v>
      </c>
      <c r="J11">
        <v>9</v>
      </c>
      <c r="K11" s="34">
        <v>4.9450549450549497E-2</v>
      </c>
    </row>
    <row r="12" spans="1:11">
      <c r="A12" s="33">
        <v>10</v>
      </c>
      <c r="B12" s="19" t="s">
        <v>116</v>
      </c>
      <c r="C12" s="20" t="s">
        <v>121</v>
      </c>
      <c r="D12" s="2">
        <v>95</v>
      </c>
      <c r="E12" s="2">
        <v>59</v>
      </c>
      <c r="F12" s="2">
        <v>11</v>
      </c>
      <c r="G12" s="2">
        <v>12</v>
      </c>
      <c r="H12" s="2"/>
      <c r="I12" s="2">
        <v>177</v>
      </c>
      <c r="J12">
        <v>13</v>
      </c>
      <c r="K12" s="34">
        <v>7.92682926829269E-2</v>
      </c>
    </row>
    <row r="13" spans="1:11">
      <c r="A13" s="33">
        <v>11</v>
      </c>
      <c r="B13" s="19" t="s">
        <v>25</v>
      </c>
      <c r="C13" s="20" t="s">
        <v>26</v>
      </c>
      <c r="D13" s="2">
        <v>85</v>
      </c>
      <c r="E13" s="2">
        <v>47</v>
      </c>
      <c r="F13" s="2">
        <v>6</v>
      </c>
      <c r="G13" s="2">
        <v>30</v>
      </c>
      <c r="H13" s="2"/>
      <c r="I13" s="2">
        <v>168</v>
      </c>
      <c r="J13">
        <v>10</v>
      </c>
      <c r="K13" s="34">
        <v>6.3291139240506195E-2</v>
      </c>
    </row>
    <row r="14" spans="1:11">
      <c r="A14" s="33">
        <v>12</v>
      </c>
      <c r="B14" s="19" t="s">
        <v>35</v>
      </c>
      <c r="C14" s="20" t="s">
        <v>45</v>
      </c>
      <c r="D14" s="2">
        <v>76</v>
      </c>
      <c r="E14" s="2">
        <v>67</v>
      </c>
      <c r="F14" s="2">
        <v>12</v>
      </c>
      <c r="G14" s="2">
        <v>10</v>
      </c>
      <c r="H14" s="2">
        <v>1</v>
      </c>
      <c r="I14" s="2">
        <v>166</v>
      </c>
      <c r="J14">
        <v>8</v>
      </c>
      <c r="K14" s="34">
        <v>5.0632911392405097E-2</v>
      </c>
    </row>
    <row r="15" spans="1:11">
      <c r="A15" s="33">
        <v>13</v>
      </c>
      <c r="B15" s="19" t="s">
        <v>25</v>
      </c>
      <c r="C15" s="20" t="s">
        <v>20</v>
      </c>
      <c r="D15" s="2">
        <v>78</v>
      </c>
      <c r="E15" s="2">
        <v>53</v>
      </c>
      <c r="F15" s="2">
        <v>6</v>
      </c>
      <c r="G15" s="2">
        <v>17</v>
      </c>
      <c r="H15" s="2"/>
      <c r="I15" s="2">
        <v>154</v>
      </c>
      <c r="J15">
        <v>13</v>
      </c>
      <c r="K15" s="34">
        <v>9.2198581560283696E-2</v>
      </c>
    </row>
    <row r="16" spans="1:11">
      <c r="A16" s="33">
        <v>14</v>
      </c>
      <c r="B16" s="19" t="s">
        <v>65</v>
      </c>
      <c r="C16" s="20" t="s">
        <v>73</v>
      </c>
      <c r="D16" s="2">
        <v>73</v>
      </c>
      <c r="E16" s="2">
        <v>35</v>
      </c>
      <c r="F16" s="2">
        <v>13</v>
      </c>
      <c r="G16" s="2">
        <v>21</v>
      </c>
      <c r="H16" s="2"/>
      <c r="I16" s="2">
        <v>142</v>
      </c>
      <c r="J16">
        <v>6</v>
      </c>
      <c r="K16" s="34">
        <v>4.4117647058823602E-2</v>
      </c>
    </row>
    <row r="17" spans="1:11">
      <c r="A17" s="33">
        <v>15</v>
      </c>
      <c r="B17" s="19" t="s">
        <v>25</v>
      </c>
      <c r="C17" s="20" t="s">
        <v>29</v>
      </c>
      <c r="D17" s="2">
        <v>78</v>
      </c>
      <c r="E17" s="2">
        <v>39</v>
      </c>
      <c r="F17" s="2">
        <v>10</v>
      </c>
      <c r="G17" s="2">
        <v>14</v>
      </c>
      <c r="H17" s="2"/>
      <c r="I17" s="2">
        <v>141</v>
      </c>
      <c r="J17">
        <v>1</v>
      </c>
      <c r="K17" s="34">
        <v>7.1428571428571201E-3</v>
      </c>
    </row>
    <row r="18" spans="1:11">
      <c r="A18" s="33">
        <v>16</v>
      </c>
      <c r="B18" s="19" t="s">
        <v>25</v>
      </c>
      <c r="C18" s="20" t="s">
        <v>22</v>
      </c>
      <c r="D18" s="2">
        <v>73</v>
      </c>
      <c r="E18" s="2">
        <v>43</v>
      </c>
      <c r="F18" s="2">
        <v>9</v>
      </c>
      <c r="G18" s="2">
        <v>13</v>
      </c>
      <c r="H18" s="2"/>
      <c r="I18" s="2">
        <v>138</v>
      </c>
      <c r="J18">
        <v>9</v>
      </c>
      <c r="K18" s="34">
        <v>6.9767441860465004E-2</v>
      </c>
    </row>
    <row r="19" spans="1:11">
      <c r="A19" s="33">
        <v>16</v>
      </c>
      <c r="B19" s="19" t="s">
        <v>25</v>
      </c>
      <c r="C19" s="20" t="s">
        <v>33</v>
      </c>
      <c r="D19" s="2">
        <v>67</v>
      </c>
      <c r="E19" s="2">
        <v>52</v>
      </c>
      <c r="F19" s="2">
        <v>4</v>
      </c>
      <c r="G19" s="2">
        <v>15</v>
      </c>
      <c r="H19" s="2"/>
      <c r="I19" s="2">
        <v>138</v>
      </c>
      <c r="J19">
        <v>7</v>
      </c>
      <c r="K19" s="34">
        <v>5.34351145038168E-2</v>
      </c>
    </row>
    <row r="20" spans="1:11">
      <c r="A20" s="33">
        <v>18</v>
      </c>
      <c r="B20" s="19" t="s">
        <v>260</v>
      </c>
      <c r="C20" s="20" t="s">
        <v>268</v>
      </c>
      <c r="D20" s="2">
        <v>73</v>
      </c>
      <c r="E20" s="2">
        <v>42</v>
      </c>
      <c r="F20" s="2">
        <v>8</v>
      </c>
      <c r="G20" s="2">
        <v>11</v>
      </c>
      <c r="H20" s="2">
        <v>3</v>
      </c>
      <c r="I20" s="2">
        <v>137</v>
      </c>
      <c r="J20">
        <v>7</v>
      </c>
      <c r="K20" s="34">
        <v>5.3846153846153898E-2</v>
      </c>
    </row>
    <row r="21" spans="1:11">
      <c r="A21" s="33">
        <v>19</v>
      </c>
      <c r="B21" s="19" t="s">
        <v>79</v>
      </c>
      <c r="C21" s="20" t="s">
        <v>80</v>
      </c>
      <c r="D21" s="2">
        <v>62</v>
      </c>
      <c r="E21" s="2">
        <v>36</v>
      </c>
      <c r="F21" s="2">
        <v>11</v>
      </c>
      <c r="G21" s="2">
        <v>23</v>
      </c>
      <c r="H21" s="2"/>
      <c r="I21" s="2">
        <v>132</v>
      </c>
      <c r="J21">
        <v>11</v>
      </c>
      <c r="K21" s="34">
        <v>9.0909090909090801E-2</v>
      </c>
    </row>
    <row r="22" spans="1:11">
      <c r="A22" s="33">
        <v>20</v>
      </c>
      <c r="B22" s="19" t="s">
        <v>35</v>
      </c>
      <c r="C22" s="20" t="s">
        <v>50</v>
      </c>
      <c r="D22" s="2">
        <v>57</v>
      </c>
      <c r="E22" s="2">
        <v>47</v>
      </c>
      <c r="F22" s="2">
        <v>9</v>
      </c>
      <c r="G22" s="2">
        <v>14</v>
      </c>
      <c r="H22" s="2"/>
      <c r="I22" s="2">
        <v>127</v>
      </c>
      <c r="J22">
        <v>5</v>
      </c>
      <c r="K22" s="34">
        <v>4.0983606557376998E-2</v>
      </c>
    </row>
    <row r="23" spans="1:11">
      <c r="A23" s="33">
        <v>20</v>
      </c>
      <c r="B23" s="19" t="s">
        <v>35</v>
      </c>
      <c r="C23" s="20" t="s">
        <v>61</v>
      </c>
      <c r="D23" s="2">
        <v>52</v>
      </c>
      <c r="E23" s="2">
        <v>43</v>
      </c>
      <c r="F23" s="2">
        <v>11</v>
      </c>
      <c r="G23" s="2">
        <v>21</v>
      </c>
      <c r="H23" s="2"/>
      <c r="I23" s="2">
        <v>127</v>
      </c>
      <c r="J23">
        <v>5</v>
      </c>
      <c r="K23" s="34">
        <v>4.0983606557376998E-2</v>
      </c>
    </row>
    <row r="24" spans="1:11">
      <c r="A24" s="33">
        <v>20</v>
      </c>
      <c r="B24" s="19" t="s">
        <v>35</v>
      </c>
      <c r="C24" s="20" t="s">
        <v>39</v>
      </c>
      <c r="D24" s="2">
        <v>52</v>
      </c>
      <c r="E24" s="2">
        <v>47</v>
      </c>
      <c r="F24" s="2">
        <v>15</v>
      </c>
      <c r="G24" s="2">
        <v>13</v>
      </c>
      <c r="H24" s="2"/>
      <c r="I24" s="2">
        <v>127</v>
      </c>
      <c r="J24">
        <v>2</v>
      </c>
      <c r="K24" s="34">
        <v>1.6E-2</v>
      </c>
    </row>
    <row r="25" spans="1:11">
      <c r="A25" s="33">
        <v>23</v>
      </c>
      <c r="B25" s="19" t="s">
        <v>116</v>
      </c>
      <c r="C25" s="20" t="s">
        <v>120</v>
      </c>
      <c r="D25" s="2">
        <v>66</v>
      </c>
      <c r="E25" s="2">
        <v>41</v>
      </c>
      <c r="F25" s="2">
        <v>10</v>
      </c>
      <c r="G25" s="2">
        <v>8</v>
      </c>
      <c r="H25" s="2">
        <v>1</v>
      </c>
      <c r="I25" s="2">
        <v>126</v>
      </c>
      <c r="J25">
        <v>8</v>
      </c>
      <c r="K25" s="34">
        <v>6.7796610169491595E-2</v>
      </c>
    </row>
    <row r="26" spans="1:11">
      <c r="A26" s="33">
        <v>24</v>
      </c>
      <c r="B26" s="19" t="s">
        <v>65</v>
      </c>
      <c r="C26" s="20" t="s">
        <v>78</v>
      </c>
      <c r="D26" s="2">
        <v>61</v>
      </c>
      <c r="E26" s="2">
        <v>31</v>
      </c>
      <c r="F26" s="2">
        <v>5</v>
      </c>
      <c r="G26" s="2">
        <v>24</v>
      </c>
      <c r="H26" s="2">
        <v>1</v>
      </c>
      <c r="I26" s="2">
        <v>122</v>
      </c>
      <c r="J26">
        <v>9</v>
      </c>
      <c r="K26" s="34">
        <v>7.9646017699114904E-2</v>
      </c>
    </row>
    <row r="27" spans="1:11">
      <c r="A27" s="33">
        <v>25</v>
      </c>
      <c r="B27" s="19" t="s">
        <v>225</v>
      </c>
      <c r="C27" s="20" t="s">
        <v>229</v>
      </c>
      <c r="D27" s="2">
        <v>76</v>
      </c>
      <c r="E27" s="2">
        <v>33</v>
      </c>
      <c r="F27" s="2">
        <v>3</v>
      </c>
      <c r="G27" s="2">
        <v>9</v>
      </c>
      <c r="H27" s="2"/>
      <c r="I27" s="2">
        <v>121</v>
      </c>
      <c r="J27">
        <v>5</v>
      </c>
      <c r="K27" s="34">
        <v>4.31034482758621E-2</v>
      </c>
    </row>
    <row r="28" spans="1:11">
      <c r="A28" s="33">
        <v>26</v>
      </c>
      <c r="B28" s="19" t="s">
        <v>65</v>
      </c>
      <c r="C28" s="20" t="s">
        <v>67</v>
      </c>
      <c r="D28" s="2">
        <v>56</v>
      </c>
      <c r="E28" s="2">
        <v>20</v>
      </c>
      <c r="F28" s="2">
        <v>20</v>
      </c>
      <c r="G28" s="2">
        <v>22</v>
      </c>
      <c r="H28" s="2"/>
      <c r="I28" s="2">
        <v>118</v>
      </c>
      <c r="J28">
        <v>3</v>
      </c>
      <c r="K28" s="34">
        <v>2.6086956521739198E-2</v>
      </c>
    </row>
    <row r="29" spans="1:11">
      <c r="A29" s="33">
        <v>27</v>
      </c>
      <c r="B29" s="19" t="s">
        <v>25</v>
      </c>
      <c r="C29" s="20" t="s">
        <v>27</v>
      </c>
      <c r="D29" s="2">
        <v>54</v>
      </c>
      <c r="E29" s="2">
        <v>30</v>
      </c>
      <c r="F29" s="2">
        <v>11</v>
      </c>
      <c r="G29" s="2">
        <v>20</v>
      </c>
      <c r="H29" s="2">
        <v>1</v>
      </c>
      <c r="I29" s="2">
        <v>116</v>
      </c>
      <c r="J29">
        <v>5</v>
      </c>
      <c r="K29" s="34">
        <v>4.5045045045045001E-2</v>
      </c>
    </row>
    <row r="30" spans="1:11">
      <c r="A30" s="33">
        <v>28</v>
      </c>
      <c r="B30" s="19" t="s">
        <v>260</v>
      </c>
      <c r="C30" s="20" t="s">
        <v>283</v>
      </c>
      <c r="D30" s="2">
        <v>55</v>
      </c>
      <c r="E30" s="2">
        <v>40</v>
      </c>
      <c r="F30" s="2">
        <v>4</v>
      </c>
      <c r="G30" s="2">
        <v>17</v>
      </c>
      <c r="H30" s="2"/>
      <c r="I30" s="2">
        <v>116</v>
      </c>
      <c r="J30">
        <v>4</v>
      </c>
      <c r="K30" s="34">
        <v>3.5714285714285803E-2</v>
      </c>
    </row>
    <row r="31" spans="1:11">
      <c r="A31" s="33">
        <v>29</v>
      </c>
      <c r="B31" s="19" t="s">
        <v>65</v>
      </c>
      <c r="C31" s="20" t="s">
        <v>74</v>
      </c>
      <c r="D31" s="2">
        <v>46</v>
      </c>
      <c r="E31" s="2">
        <v>30</v>
      </c>
      <c r="F31" s="2">
        <v>9</v>
      </c>
      <c r="G31" s="2">
        <v>25</v>
      </c>
      <c r="H31" s="2"/>
      <c r="I31" s="2">
        <v>110</v>
      </c>
      <c r="J31">
        <v>5</v>
      </c>
      <c r="K31" s="34">
        <v>4.76190476190477E-2</v>
      </c>
    </row>
    <row r="32" spans="1:11">
      <c r="A32" s="33">
        <v>30</v>
      </c>
      <c r="B32" s="19" t="s">
        <v>116</v>
      </c>
      <c r="C32" s="20" t="s">
        <v>94</v>
      </c>
      <c r="D32" s="2">
        <v>57</v>
      </c>
      <c r="E32" s="2">
        <v>35</v>
      </c>
      <c r="F32" s="2">
        <v>15</v>
      </c>
      <c r="G32" s="2">
        <v>2</v>
      </c>
      <c r="H32" s="2"/>
      <c r="I32" s="2">
        <v>109</v>
      </c>
      <c r="J32">
        <v>4</v>
      </c>
      <c r="K32" s="34">
        <v>3.8095238095238203E-2</v>
      </c>
    </row>
    <row r="33" spans="1:11">
      <c r="A33" s="33">
        <v>31</v>
      </c>
      <c r="B33" s="19" t="s">
        <v>25</v>
      </c>
      <c r="C33" s="20" t="s">
        <v>34</v>
      </c>
      <c r="D33" s="2">
        <v>54</v>
      </c>
      <c r="E33" s="2">
        <v>39</v>
      </c>
      <c r="F33" s="2">
        <v>3</v>
      </c>
      <c r="G33" s="2">
        <v>11</v>
      </c>
      <c r="H33" s="2"/>
      <c r="I33" s="2">
        <v>107</v>
      </c>
      <c r="J33">
        <v>9</v>
      </c>
      <c r="K33" s="34">
        <v>9.18367346938775E-2</v>
      </c>
    </row>
    <row r="34" spans="1:11">
      <c r="A34" s="33">
        <v>32</v>
      </c>
      <c r="B34" s="19" t="s">
        <v>25</v>
      </c>
      <c r="C34" s="20" t="s">
        <v>32</v>
      </c>
      <c r="D34" s="2">
        <v>49</v>
      </c>
      <c r="E34" s="2">
        <v>34</v>
      </c>
      <c r="F34" s="2">
        <v>8</v>
      </c>
      <c r="G34" s="2">
        <v>14</v>
      </c>
      <c r="H34" s="2"/>
      <c r="I34" s="2">
        <v>105</v>
      </c>
      <c r="J34">
        <v>-2</v>
      </c>
      <c r="K34" s="34">
        <v>-1.86915887850467E-2</v>
      </c>
    </row>
    <row r="35" spans="1:11">
      <c r="A35" s="33">
        <v>33</v>
      </c>
      <c r="B35" s="19" t="s">
        <v>35</v>
      </c>
      <c r="C35" s="20" t="s">
        <v>52</v>
      </c>
      <c r="D35" s="2">
        <v>45</v>
      </c>
      <c r="E35" s="2">
        <v>35</v>
      </c>
      <c r="F35" s="2">
        <v>5</v>
      </c>
      <c r="G35" s="2">
        <v>19</v>
      </c>
      <c r="H35" s="2"/>
      <c r="I35" s="2">
        <v>104</v>
      </c>
      <c r="J35">
        <v>2</v>
      </c>
      <c r="K35" s="34">
        <v>1.9607843137254801E-2</v>
      </c>
    </row>
    <row r="36" spans="1:11">
      <c r="A36" s="33">
        <v>34</v>
      </c>
      <c r="B36" s="19" t="s">
        <v>35</v>
      </c>
      <c r="C36" s="20" t="s">
        <v>58</v>
      </c>
      <c r="D36" s="2">
        <v>43</v>
      </c>
      <c r="E36" s="2">
        <v>40</v>
      </c>
      <c r="F36" s="2">
        <v>5</v>
      </c>
      <c r="G36" s="2">
        <v>14</v>
      </c>
      <c r="H36" s="2">
        <v>1</v>
      </c>
      <c r="I36" s="2">
        <v>103</v>
      </c>
      <c r="J36">
        <v>6</v>
      </c>
      <c r="K36" s="34">
        <v>6.18556701030928E-2</v>
      </c>
    </row>
    <row r="37" spans="1:11">
      <c r="A37" s="33">
        <v>35</v>
      </c>
      <c r="B37" s="19" t="s">
        <v>35</v>
      </c>
      <c r="C37" s="20" t="s">
        <v>48</v>
      </c>
      <c r="D37" s="2">
        <v>48</v>
      </c>
      <c r="E37" s="2">
        <v>41</v>
      </c>
      <c r="F37" s="2">
        <v>4</v>
      </c>
      <c r="G37" s="2">
        <v>9</v>
      </c>
      <c r="H37" s="2"/>
      <c r="I37" s="2">
        <v>102</v>
      </c>
      <c r="J37">
        <v>2</v>
      </c>
      <c r="K37" s="34">
        <v>0.02</v>
      </c>
    </row>
    <row r="38" spans="1:11">
      <c r="A38" s="33">
        <v>36</v>
      </c>
      <c r="B38" s="19" t="s">
        <v>143</v>
      </c>
      <c r="C38" s="20" t="s">
        <v>144</v>
      </c>
      <c r="D38" s="2">
        <v>49</v>
      </c>
      <c r="E38" s="2">
        <v>28</v>
      </c>
      <c r="F38" s="2">
        <v>10</v>
      </c>
      <c r="G38" s="2">
        <v>11</v>
      </c>
      <c r="H38" s="2"/>
      <c r="I38" s="2">
        <v>98</v>
      </c>
      <c r="J38">
        <v>10</v>
      </c>
      <c r="K38" s="34">
        <v>0.11363636363636399</v>
      </c>
    </row>
    <row r="39" spans="1:11">
      <c r="A39" s="33">
        <v>37</v>
      </c>
      <c r="B39" s="19" t="s">
        <v>260</v>
      </c>
      <c r="C39" s="20" t="s">
        <v>271</v>
      </c>
      <c r="D39" s="2">
        <v>52</v>
      </c>
      <c r="E39" s="2">
        <v>29</v>
      </c>
      <c r="F39" s="2">
        <v>3</v>
      </c>
      <c r="G39" s="2">
        <v>11</v>
      </c>
      <c r="H39" s="2"/>
      <c r="I39" s="2">
        <v>95</v>
      </c>
      <c r="J39">
        <v>11</v>
      </c>
      <c r="K39" s="34">
        <v>0.13095238095238099</v>
      </c>
    </row>
    <row r="40" spans="1:11">
      <c r="A40" s="33">
        <v>38</v>
      </c>
      <c r="B40" s="19" t="s">
        <v>116</v>
      </c>
      <c r="C40" s="20" t="s">
        <v>122</v>
      </c>
      <c r="D40" s="2">
        <v>46</v>
      </c>
      <c r="E40" s="2">
        <v>37</v>
      </c>
      <c r="F40" s="2">
        <v>5</v>
      </c>
      <c r="G40" s="2">
        <v>6</v>
      </c>
      <c r="H40" s="2"/>
      <c r="I40" s="2">
        <v>94</v>
      </c>
      <c r="J40">
        <v>7</v>
      </c>
      <c r="K40" s="34">
        <v>8.04597701149425E-2</v>
      </c>
    </row>
    <row r="41" spans="1:11">
      <c r="A41" s="33">
        <v>39</v>
      </c>
      <c r="B41" s="19" t="s">
        <v>65</v>
      </c>
      <c r="C41" s="20" t="s">
        <v>69</v>
      </c>
      <c r="D41" s="2">
        <v>35</v>
      </c>
      <c r="E41" s="2">
        <v>19</v>
      </c>
      <c r="F41" s="2">
        <v>11</v>
      </c>
      <c r="G41" s="2">
        <v>28</v>
      </c>
      <c r="H41" s="2"/>
      <c r="I41" s="2">
        <v>93</v>
      </c>
      <c r="J41">
        <v>5</v>
      </c>
      <c r="K41" s="34">
        <v>5.68181818181819E-2</v>
      </c>
    </row>
    <row r="42" spans="1:11">
      <c r="A42" s="33">
        <v>40</v>
      </c>
      <c r="B42" s="19" t="s">
        <v>225</v>
      </c>
      <c r="C42" s="20" t="s">
        <v>118</v>
      </c>
      <c r="D42" s="2">
        <v>70</v>
      </c>
      <c r="E42" s="2">
        <v>12</v>
      </c>
      <c r="F42" s="2">
        <v>1</v>
      </c>
      <c r="G42" s="2">
        <v>6</v>
      </c>
      <c r="H42" s="2">
        <v>2</v>
      </c>
      <c r="I42" s="2">
        <v>91</v>
      </c>
      <c r="J42">
        <v>12</v>
      </c>
      <c r="K42" s="34">
        <v>0.151898734177215</v>
      </c>
    </row>
    <row r="43" spans="1:11">
      <c r="A43" s="33">
        <v>41</v>
      </c>
      <c r="B43" s="19" t="s">
        <v>116</v>
      </c>
      <c r="C43" s="20" t="s">
        <v>123</v>
      </c>
      <c r="D43" s="2">
        <v>34</v>
      </c>
      <c r="E43" s="2">
        <v>33</v>
      </c>
      <c r="F43" s="2">
        <v>10</v>
      </c>
      <c r="G43" s="2">
        <v>10</v>
      </c>
      <c r="H43" s="2"/>
      <c r="I43" s="2">
        <v>87</v>
      </c>
      <c r="J43">
        <v>8</v>
      </c>
      <c r="K43" s="34">
        <v>0.10126582278481</v>
      </c>
    </row>
    <row r="44" spans="1:11">
      <c r="A44" s="33">
        <v>42</v>
      </c>
      <c r="B44" s="19" t="s">
        <v>116</v>
      </c>
      <c r="C44" s="20" t="s">
        <v>124</v>
      </c>
      <c r="D44" s="2">
        <v>33</v>
      </c>
      <c r="E44" s="2">
        <v>37</v>
      </c>
      <c r="F44" s="2">
        <v>8</v>
      </c>
      <c r="G44" s="2">
        <v>9</v>
      </c>
      <c r="H44" s="2"/>
      <c r="I44" s="2">
        <v>87</v>
      </c>
      <c r="J44">
        <v>1</v>
      </c>
      <c r="K44" s="34">
        <v>1.16279069767442E-2</v>
      </c>
    </row>
    <row r="45" spans="1:11">
      <c r="A45" s="33">
        <v>43</v>
      </c>
      <c r="B45" s="19" t="s">
        <v>260</v>
      </c>
      <c r="C45" s="20" t="s">
        <v>269</v>
      </c>
      <c r="D45" s="2">
        <v>43</v>
      </c>
      <c r="E45" s="2">
        <v>30</v>
      </c>
      <c r="F45" s="2">
        <v>3</v>
      </c>
      <c r="G45" s="2">
        <v>8</v>
      </c>
      <c r="H45" s="2"/>
      <c r="I45" s="2">
        <v>84</v>
      </c>
      <c r="J45">
        <v>7</v>
      </c>
      <c r="K45" s="34">
        <v>9.0909090909090801E-2</v>
      </c>
    </row>
    <row r="46" spans="1:11">
      <c r="A46" s="33">
        <v>45</v>
      </c>
      <c r="B46" s="19" t="s">
        <v>225</v>
      </c>
      <c r="C46" s="20" t="s">
        <v>95</v>
      </c>
      <c r="D46" s="2">
        <v>51</v>
      </c>
      <c r="E46" s="2">
        <v>23</v>
      </c>
      <c r="F46" s="2">
        <v>1</v>
      </c>
      <c r="G46" s="2">
        <v>6</v>
      </c>
      <c r="H46" s="2">
        <v>1</v>
      </c>
      <c r="I46" s="2">
        <v>82</v>
      </c>
      <c r="J46">
        <v>4</v>
      </c>
      <c r="K46" s="34">
        <v>5.1282051282051301E-2</v>
      </c>
    </row>
    <row r="47" spans="1:11">
      <c r="A47" s="33">
        <v>46</v>
      </c>
      <c r="B47" s="19" t="s">
        <v>299</v>
      </c>
      <c r="C47" s="20" t="s">
        <v>306</v>
      </c>
      <c r="D47" s="2">
        <v>40</v>
      </c>
      <c r="E47" s="2">
        <v>25</v>
      </c>
      <c r="F47" s="2">
        <v>4</v>
      </c>
      <c r="G47" s="2">
        <v>11</v>
      </c>
      <c r="H47" s="2">
        <v>2</v>
      </c>
      <c r="I47" s="2">
        <v>82</v>
      </c>
      <c r="J47">
        <v>4</v>
      </c>
      <c r="K47" s="34">
        <v>5.1282051282051301E-2</v>
      </c>
    </row>
    <row r="48" spans="1:11">
      <c r="A48" s="33">
        <v>44</v>
      </c>
      <c r="B48" s="19" t="s">
        <v>93</v>
      </c>
      <c r="C48" s="20" t="s">
        <v>94</v>
      </c>
      <c r="D48" s="2">
        <v>34</v>
      </c>
      <c r="E48" s="2">
        <v>25</v>
      </c>
      <c r="F48" s="2">
        <v>6</v>
      </c>
      <c r="G48" s="2">
        <v>17</v>
      </c>
      <c r="H48" s="2"/>
      <c r="I48" s="2">
        <v>82</v>
      </c>
      <c r="J48">
        <v>-1</v>
      </c>
      <c r="K48" s="34">
        <v>-1.20481927710844E-2</v>
      </c>
    </row>
    <row r="49" spans="1:11">
      <c r="A49" s="33">
        <v>47</v>
      </c>
      <c r="B49" s="19" t="s">
        <v>25</v>
      </c>
      <c r="C49" s="20" t="s">
        <v>30</v>
      </c>
      <c r="D49" s="2">
        <v>38</v>
      </c>
      <c r="E49" s="2">
        <v>23</v>
      </c>
      <c r="F49" s="2">
        <v>4</v>
      </c>
      <c r="G49" s="2">
        <v>15</v>
      </c>
      <c r="H49" s="2"/>
      <c r="I49" s="2">
        <v>80</v>
      </c>
      <c r="J49">
        <v>3</v>
      </c>
      <c r="K49" s="34">
        <v>3.8961038961038898E-2</v>
      </c>
    </row>
    <row r="50" spans="1:11">
      <c r="A50" s="33">
        <v>48</v>
      </c>
      <c r="B50" s="19" t="s">
        <v>260</v>
      </c>
      <c r="C50" s="20" t="s">
        <v>267</v>
      </c>
      <c r="D50" s="2">
        <v>41</v>
      </c>
      <c r="E50" s="2">
        <v>21</v>
      </c>
      <c r="F50" s="2">
        <v>4</v>
      </c>
      <c r="G50" s="2">
        <v>8</v>
      </c>
      <c r="H50" s="2">
        <v>1</v>
      </c>
      <c r="I50" s="2">
        <v>75</v>
      </c>
      <c r="J50">
        <v>5</v>
      </c>
      <c r="K50" s="34">
        <v>7.1428571428571397E-2</v>
      </c>
    </row>
    <row r="51" spans="1:11">
      <c r="A51" s="33">
        <v>49</v>
      </c>
      <c r="B51" s="19" t="s">
        <v>25</v>
      </c>
      <c r="C51" s="20" t="s">
        <v>28</v>
      </c>
      <c r="D51" s="2">
        <v>34</v>
      </c>
      <c r="E51" s="2">
        <v>22</v>
      </c>
      <c r="F51" s="2">
        <v>3</v>
      </c>
      <c r="G51" s="2">
        <v>15</v>
      </c>
      <c r="H51" s="2"/>
      <c r="I51" s="2">
        <v>74</v>
      </c>
      <c r="J51">
        <v>5</v>
      </c>
      <c r="K51" s="34">
        <v>7.2463768115942101E-2</v>
      </c>
    </row>
    <row r="52" spans="1:11">
      <c r="A52" s="33">
        <v>50</v>
      </c>
      <c r="B52" s="19" t="s">
        <v>35</v>
      </c>
      <c r="C52" s="20" t="s">
        <v>57</v>
      </c>
      <c r="D52" s="2">
        <v>36</v>
      </c>
      <c r="E52" s="2">
        <v>26</v>
      </c>
      <c r="F52" s="2">
        <v>1</v>
      </c>
      <c r="G52" s="2">
        <v>11</v>
      </c>
      <c r="H52" s="2"/>
      <c r="I52" s="2">
        <v>74</v>
      </c>
      <c r="J52">
        <v>4</v>
      </c>
      <c r="K52" s="34">
        <v>5.7142857142857197E-2</v>
      </c>
    </row>
    <row r="53" spans="1:11">
      <c r="A53" s="33">
        <v>51</v>
      </c>
      <c r="B53" s="19" t="s">
        <v>79</v>
      </c>
      <c r="C53" s="20" t="s">
        <v>81</v>
      </c>
      <c r="D53" s="2">
        <v>34</v>
      </c>
      <c r="E53" s="2">
        <v>12</v>
      </c>
      <c r="F53" s="2">
        <v>10</v>
      </c>
      <c r="G53" s="2">
        <v>17</v>
      </c>
      <c r="H53" s="2">
        <v>1</v>
      </c>
      <c r="I53" s="2">
        <v>74</v>
      </c>
      <c r="J53">
        <v>1</v>
      </c>
      <c r="K53" s="34">
        <v>1.3698630136986399E-2</v>
      </c>
    </row>
    <row r="54" spans="1:11">
      <c r="A54" s="33">
        <v>53</v>
      </c>
      <c r="B54" s="19" t="s">
        <v>65</v>
      </c>
      <c r="C54" s="20" t="s">
        <v>77</v>
      </c>
      <c r="D54" s="2">
        <v>35</v>
      </c>
      <c r="E54" s="2">
        <v>11</v>
      </c>
      <c r="F54" s="2">
        <v>8</v>
      </c>
      <c r="G54" s="2">
        <v>19</v>
      </c>
      <c r="H54" s="2"/>
      <c r="I54" s="2">
        <v>73</v>
      </c>
      <c r="J54">
        <v>8</v>
      </c>
      <c r="K54" s="34">
        <v>0.123076923076923</v>
      </c>
    </row>
    <row r="55" spans="1:11">
      <c r="A55" s="33">
        <v>52</v>
      </c>
      <c r="B55" s="19" t="s">
        <v>65</v>
      </c>
      <c r="C55" s="20" t="s">
        <v>68</v>
      </c>
      <c r="D55" s="2">
        <v>34</v>
      </c>
      <c r="E55" s="2">
        <v>11</v>
      </c>
      <c r="F55" s="2">
        <v>7</v>
      </c>
      <c r="G55" s="2">
        <v>21</v>
      </c>
      <c r="H55" s="2"/>
      <c r="I55" s="2">
        <v>73</v>
      </c>
      <c r="J55">
        <v>2</v>
      </c>
      <c r="K55" s="34">
        <v>2.8169014084507001E-2</v>
      </c>
    </row>
    <row r="56" spans="1:11">
      <c r="A56" s="33">
        <v>54</v>
      </c>
      <c r="B56" s="19" t="s">
        <v>260</v>
      </c>
      <c r="C56" s="20" t="s">
        <v>263</v>
      </c>
      <c r="D56" s="2">
        <v>38</v>
      </c>
      <c r="E56" s="2">
        <v>23</v>
      </c>
      <c r="F56" s="2">
        <v>3</v>
      </c>
      <c r="G56" s="2">
        <v>7</v>
      </c>
      <c r="H56" s="2">
        <v>2</v>
      </c>
      <c r="I56" s="2">
        <v>73</v>
      </c>
      <c r="J56">
        <v>1</v>
      </c>
      <c r="K56" s="34">
        <v>1.38888888888888E-2</v>
      </c>
    </row>
    <row r="57" spans="1:11">
      <c r="A57" s="33">
        <v>55</v>
      </c>
      <c r="B57" s="19" t="s">
        <v>116</v>
      </c>
      <c r="C57" s="20" t="s">
        <v>127</v>
      </c>
      <c r="D57" s="2">
        <v>41</v>
      </c>
      <c r="E57" s="2">
        <v>23</v>
      </c>
      <c r="F57" s="2">
        <v>1</v>
      </c>
      <c r="G57" s="2">
        <v>7</v>
      </c>
      <c r="H57" s="2"/>
      <c r="I57" s="2">
        <v>72</v>
      </c>
      <c r="J57">
        <v>1</v>
      </c>
      <c r="K57" s="34">
        <v>1.4084507042253501E-2</v>
      </c>
    </row>
    <row r="58" spans="1:11">
      <c r="A58" s="33">
        <v>56</v>
      </c>
      <c r="B58" s="19" t="s">
        <v>184</v>
      </c>
      <c r="C58" s="20" t="s">
        <v>119</v>
      </c>
      <c r="D58" s="2">
        <v>37</v>
      </c>
      <c r="E58" s="2">
        <v>24</v>
      </c>
      <c r="F58" s="2">
        <v>3</v>
      </c>
      <c r="G58" s="2">
        <v>5</v>
      </c>
      <c r="H58" s="2">
        <v>2</v>
      </c>
      <c r="I58" s="2">
        <v>71</v>
      </c>
      <c r="J58">
        <v>7</v>
      </c>
      <c r="K58" s="34">
        <v>0.109375</v>
      </c>
    </row>
    <row r="59" spans="1:11">
      <c r="A59" s="33">
        <v>57</v>
      </c>
      <c r="B59" s="19" t="s">
        <v>116</v>
      </c>
      <c r="C59" s="20" t="s">
        <v>118</v>
      </c>
      <c r="D59" s="2">
        <v>31</v>
      </c>
      <c r="E59" s="2">
        <v>24</v>
      </c>
      <c r="F59" s="2">
        <v>4</v>
      </c>
      <c r="G59" s="2">
        <v>7</v>
      </c>
      <c r="H59" s="2">
        <v>1</v>
      </c>
      <c r="I59" s="2">
        <v>67</v>
      </c>
      <c r="J59">
        <v>4</v>
      </c>
      <c r="K59" s="34">
        <v>6.3492063492063502E-2</v>
      </c>
    </row>
    <row r="60" spans="1:11">
      <c r="A60" s="33">
        <v>60</v>
      </c>
      <c r="B60" s="19" t="s">
        <v>260</v>
      </c>
      <c r="C60" s="20" t="s">
        <v>265</v>
      </c>
      <c r="D60" s="2">
        <v>32</v>
      </c>
      <c r="E60" s="2">
        <v>21</v>
      </c>
      <c r="F60" s="2">
        <v>5</v>
      </c>
      <c r="G60" s="2">
        <v>5</v>
      </c>
      <c r="H60" s="2"/>
      <c r="I60" s="2">
        <v>63</v>
      </c>
      <c r="J60">
        <v>7</v>
      </c>
      <c r="K60" s="34">
        <v>0.125</v>
      </c>
    </row>
    <row r="61" spans="1:11">
      <c r="A61" s="33">
        <v>59</v>
      </c>
      <c r="B61" s="19" t="s">
        <v>225</v>
      </c>
      <c r="C61" s="20" t="s">
        <v>228</v>
      </c>
      <c r="D61" s="2">
        <v>43</v>
      </c>
      <c r="E61" s="2">
        <v>16</v>
      </c>
      <c r="F61" s="2">
        <v>1</v>
      </c>
      <c r="G61" s="2">
        <v>2</v>
      </c>
      <c r="H61" s="2">
        <v>1</v>
      </c>
      <c r="I61" s="2">
        <v>63</v>
      </c>
      <c r="J61">
        <v>6</v>
      </c>
      <c r="K61" s="34">
        <v>0.105263157894737</v>
      </c>
    </row>
    <row r="62" spans="1:11">
      <c r="A62" s="33">
        <v>58</v>
      </c>
      <c r="B62" s="19" t="s">
        <v>35</v>
      </c>
      <c r="C62" s="20" t="s">
        <v>51</v>
      </c>
      <c r="D62" s="2">
        <v>31</v>
      </c>
      <c r="E62" s="2">
        <v>22</v>
      </c>
      <c r="F62" s="2">
        <v>3</v>
      </c>
      <c r="G62" s="2">
        <v>7</v>
      </c>
      <c r="H62" s="2"/>
      <c r="I62" s="2">
        <v>63</v>
      </c>
      <c r="J62">
        <v>4</v>
      </c>
      <c r="K62" s="34">
        <v>6.7796610169491595E-2</v>
      </c>
    </row>
    <row r="63" spans="1:11">
      <c r="A63" s="33">
        <v>61</v>
      </c>
      <c r="B63" s="19" t="s">
        <v>116</v>
      </c>
      <c r="C63" s="20" t="s">
        <v>119</v>
      </c>
      <c r="D63" s="2">
        <v>31</v>
      </c>
      <c r="E63" s="2">
        <v>22</v>
      </c>
      <c r="F63" s="2">
        <v>5</v>
      </c>
      <c r="G63" s="2">
        <v>3</v>
      </c>
      <c r="H63" s="2">
        <v>1</v>
      </c>
      <c r="I63" s="2">
        <v>62</v>
      </c>
      <c r="J63">
        <v>2</v>
      </c>
      <c r="K63" s="34">
        <v>3.3333333333333402E-2</v>
      </c>
    </row>
    <row r="64" spans="1:11">
      <c r="A64" s="33">
        <v>62</v>
      </c>
      <c r="B64" s="19" t="s">
        <v>185</v>
      </c>
      <c r="C64" s="20" t="s">
        <v>195</v>
      </c>
      <c r="D64" s="2">
        <v>30</v>
      </c>
      <c r="E64" s="2">
        <v>20</v>
      </c>
      <c r="F64" s="2">
        <v>2</v>
      </c>
      <c r="G64" s="2">
        <v>9</v>
      </c>
      <c r="H64" s="2"/>
      <c r="I64" s="2">
        <v>61</v>
      </c>
      <c r="J64">
        <v>5</v>
      </c>
      <c r="K64" s="34">
        <v>8.9285714285714204E-2</v>
      </c>
    </row>
    <row r="65" spans="1:11">
      <c r="A65" s="33">
        <v>64</v>
      </c>
      <c r="B65" s="19" t="s">
        <v>97</v>
      </c>
      <c r="C65" s="20" t="s">
        <v>99</v>
      </c>
      <c r="D65" s="2">
        <v>26</v>
      </c>
      <c r="E65" s="2">
        <v>19</v>
      </c>
      <c r="F65" s="2">
        <v>5</v>
      </c>
      <c r="G65" s="2">
        <v>9</v>
      </c>
      <c r="H65" s="2"/>
      <c r="I65" s="2">
        <v>59</v>
      </c>
      <c r="J65">
        <v>6</v>
      </c>
      <c r="K65" s="34">
        <v>0.113207547169811</v>
      </c>
    </row>
    <row r="66" spans="1:11">
      <c r="A66" s="33">
        <v>63</v>
      </c>
      <c r="B66" s="19" t="s">
        <v>35</v>
      </c>
      <c r="C66" s="20" t="s">
        <v>59</v>
      </c>
      <c r="D66" s="2">
        <v>26</v>
      </c>
      <c r="E66" s="2">
        <v>21</v>
      </c>
      <c r="F66" s="2">
        <v>1</v>
      </c>
      <c r="G66" s="2">
        <v>11</v>
      </c>
      <c r="H66" s="2"/>
      <c r="I66" s="2">
        <v>59</v>
      </c>
      <c r="J66">
        <v>0</v>
      </c>
      <c r="K66" s="34">
        <v>0</v>
      </c>
    </row>
    <row r="67" spans="1:11">
      <c r="A67" s="33">
        <v>65</v>
      </c>
      <c r="B67" s="19" t="s">
        <v>350</v>
      </c>
      <c r="C67" s="20" t="s">
        <v>360</v>
      </c>
      <c r="D67" s="2">
        <v>36</v>
      </c>
      <c r="E67" s="2">
        <v>19</v>
      </c>
      <c r="F67" s="2"/>
      <c r="G67" s="2"/>
      <c r="H67" s="2">
        <v>3</v>
      </c>
      <c r="I67" s="2">
        <v>58</v>
      </c>
      <c r="J67">
        <v>0</v>
      </c>
      <c r="K67" s="34">
        <v>0</v>
      </c>
    </row>
    <row r="68" spans="1:11">
      <c r="A68" s="33">
        <v>66</v>
      </c>
      <c r="B68" s="19" t="s">
        <v>97</v>
      </c>
      <c r="C68" s="20" t="s">
        <v>98</v>
      </c>
      <c r="D68" s="2">
        <v>26</v>
      </c>
      <c r="E68" s="2">
        <v>23</v>
      </c>
      <c r="F68" s="2">
        <v>4</v>
      </c>
      <c r="G68" s="2">
        <v>3</v>
      </c>
      <c r="H68" s="2">
        <v>1</v>
      </c>
      <c r="I68" s="2">
        <v>57</v>
      </c>
      <c r="J68">
        <v>6</v>
      </c>
      <c r="K68" s="34">
        <v>0.11764705882352899</v>
      </c>
    </row>
    <row r="69" spans="1:11">
      <c r="A69" s="33">
        <v>67</v>
      </c>
      <c r="B69" s="19" t="s">
        <v>364</v>
      </c>
      <c r="C69" s="20" t="s">
        <v>372</v>
      </c>
      <c r="D69" s="2">
        <v>21</v>
      </c>
      <c r="E69" s="2">
        <v>21</v>
      </c>
      <c r="F69" s="2">
        <v>8</v>
      </c>
      <c r="G69" s="2">
        <v>6</v>
      </c>
      <c r="H69" s="2"/>
      <c r="I69" s="2">
        <v>56</v>
      </c>
      <c r="J69">
        <v>6</v>
      </c>
      <c r="K69" s="34">
        <v>0.12</v>
      </c>
    </row>
    <row r="70" spans="1:11">
      <c r="A70" s="33">
        <v>68</v>
      </c>
      <c r="B70" s="19" t="s">
        <v>116</v>
      </c>
      <c r="C70" s="20" t="s">
        <v>137</v>
      </c>
      <c r="D70" s="2">
        <v>26</v>
      </c>
      <c r="E70" s="2">
        <v>21</v>
      </c>
      <c r="F70" s="2">
        <v>3</v>
      </c>
      <c r="G70" s="2">
        <v>5</v>
      </c>
      <c r="H70" s="2"/>
      <c r="I70" s="2">
        <v>55</v>
      </c>
      <c r="J70">
        <v>6</v>
      </c>
      <c r="K70" s="34">
        <v>0.122448979591837</v>
      </c>
    </row>
    <row r="71" spans="1:11">
      <c r="A71" s="33">
        <v>69</v>
      </c>
      <c r="B71" s="19" t="s">
        <v>225</v>
      </c>
      <c r="C71" s="20" t="s">
        <v>94</v>
      </c>
      <c r="D71" s="2">
        <v>35</v>
      </c>
      <c r="E71" s="2">
        <v>17</v>
      </c>
      <c r="F71" s="2">
        <v>1</v>
      </c>
      <c r="G71" s="2">
        <v>2</v>
      </c>
      <c r="H71" s="2"/>
      <c r="I71" s="2">
        <v>55</v>
      </c>
      <c r="J71">
        <v>3</v>
      </c>
      <c r="K71" s="34">
        <v>5.7692307692307702E-2</v>
      </c>
    </row>
    <row r="72" spans="1:11">
      <c r="A72" s="33">
        <v>70</v>
      </c>
      <c r="B72" s="19" t="s">
        <v>333</v>
      </c>
      <c r="C72" s="20" t="s">
        <v>335</v>
      </c>
      <c r="D72" s="2">
        <v>35</v>
      </c>
      <c r="E72" s="2">
        <v>18</v>
      </c>
      <c r="F72" s="2"/>
      <c r="G72" s="2"/>
      <c r="H72" s="2">
        <v>2</v>
      </c>
      <c r="I72" s="2">
        <v>55</v>
      </c>
      <c r="J72">
        <v>0</v>
      </c>
      <c r="K72" s="34">
        <v>0</v>
      </c>
    </row>
    <row r="73" spans="1:11">
      <c r="A73" s="33">
        <v>71</v>
      </c>
      <c r="B73" s="19" t="s">
        <v>97</v>
      </c>
      <c r="C73" s="20" t="s">
        <v>105</v>
      </c>
      <c r="D73" s="2">
        <v>21</v>
      </c>
      <c r="E73" s="2">
        <v>16</v>
      </c>
      <c r="F73" s="2">
        <v>7</v>
      </c>
      <c r="G73" s="2">
        <v>9</v>
      </c>
      <c r="H73" s="2">
        <v>1</v>
      </c>
      <c r="I73" s="2">
        <v>54</v>
      </c>
      <c r="J73">
        <v>6</v>
      </c>
      <c r="K73" s="34">
        <v>0.125</v>
      </c>
    </row>
    <row r="74" spans="1:11">
      <c r="A74" s="33">
        <v>75</v>
      </c>
      <c r="B74" s="19" t="s">
        <v>225</v>
      </c>
      <c r="C74" s="20" t="s">
        <v>226</v>
      </c>
      <c r="D74" s="2">
        <v>31</v>
      </c>
      <c r="E74" s="2">
        <v>15</v>
      </c>
      <c r="F74" s="2"/>
      <c r="G74" s="2">
        <v>3</v>
      </c>
      <c r="H74" s="2">
        <v>1</v>
      </c>
      <c r="I74" s="2">
        <v>50</v>
      </c>
      <c r="J74">
        <v>6</v>
      </c>
      <c r="K74" s="34">
        <v>0.13636363636363599</v>
      </c>
    </row>
    <row r="75" spans="1:11">
      <c r="A75" s="33">
        <v>72</v>
      </c>
      <c r="B75" s="19" t="s">
        <v>35</v>
      </c>
      <c r="C75" s="20" t="s">
        <v>53</v>
      </c>
      <c r="D75" s="2">
        <v>25</v>
      </c>
      <c r="E75" s="2">
        <v>9</v>
      </c>
      <c r="F75" s="2">
        <v>6</v>
      </c>
      <c r="G75" s="2">
        <v>8</v>
      </c>
      <c r="H75" s="2">
        <v>2</v>
      </c>
      <c r="I75" s="2">
        <v>50</v>
      </c>
      <c r="J75">
        <v>5</v>
      </c>
      <c r="K75" s="34">
        <v>0.11111111111111099</v>
      </c>
    </row>
    <row r="76" spans="1:11">
      <c r="A76" s="33">
        <v>76</v>
      </c>
      <c r="B76" s="19" t="s">
        <v>260</v>
      </c>
      <c r="C76" s="20" t="s">
        <v>270</v>
      </c>
      <c r="D76" s="2">
        <v>26</v>
      </c>
      <c r="E76" s="2">
        <v>17</v>
      </c>
      <c r="F76" s="2">
        <v>3</v>
      </c>
      <c r="G76" s="2">
        <v>4</v>
      </c>
      <c r="H76" s="2"/>
      <c r="I76" s="2">
        <v>50</v>
      </c>
      <c r="J76">
        <v>3</v>
      </c>
      <c r="K76" s="34">
        <v>6.3829787234042507E-2</v>
      </c>
    </row>
    <row r="77" spans="1:11">
      <c r="A77" s="33">
        <v>73</v>
      </c>
      <c r="B77" s="19" t="s">
        <v>79</v>
      </c>
      <c r="C77" s="20" t="s">
        <v>86</v>
      </c>
      <c r="D77" s="2">
        <v>24</v>
      </c>
      <c r="E77" s="2">
        <v>15</v>
      </c>
      <c r="F77" s="2">
        <v>5</v>
      </c>
      <c r="G77" s="2">
        <v>6</v>
      </c>
      <c r="H77" s="2"/>
      <c r="I77" s="2">
        <v>50</v>
      </c>
      <c r="J77">
        <v>1</v>
      </c>
      <c r="K77" s="34">
        <v>2.04081632653061E-2</v>
      </c>
    </row>
    <row r="78" spans="1:11">
      <c r="A78" s="33">
        <v>74</v>
      </c>
      <c r="B78" s="19" t="s">
        <v>143</v>
      </c>
      <c r="C78" s="20" t="s">
        <v>153</v>
      </c>
      <c r="D78" s="2">
        <v>19</v>
      </c>
      <c r="E78" s="2">
        <v>17</v>
      </c>
      <c r="F78" s="2">
        <v>4</v>
      </c>
      <c r="G78" s="2">
        <v>8</v>
      </c>
      <c r="H78" s="2">
        <v>2</v>
      </c>
      <c r="I78" s="2">
        <v>50</v>
      </c>
      <c r="J78">
        <v>0</v>
      </c>
      <c r="K78" s="34">
        <v>0</v>
      </c>
    </row>
    <row r="79" spans="1:11">
      <c r="A79" s="33">
        <v>79</v>
      </c>
      <c r="B79" s="19" t="s">
        <v>116</v>
      </c>
      <c r="C79" s="20" t="s">
        <v>133</v>
      </c>
      <c r="D79" s="2">
        <v>26</v>
      </c>
      <c r="E79" s="2">
        <v>18</v>
      </c>
      <c r="F79" s="2">
        <v>2</v>
      </c>
      <c r="G79" s="2">
        <v>3</v>
      </c>
      <c r="H79" s="2"/>
      <c r="I79" s="2">
        <v>49</v>
      </c>
      <c r="J79">
        <v>2</v>
      </c>
      <c r="K79" s="34">
        <v>4.2553191489361798E-2</v>
      </c>
    </row>
    <row r="80" spans="1:11">
      <c r="A80" s="33">
        <v>77</v>
      </c>
      <c r="B80" s="19" t="s">
        <v>65</v>
      </c>
      <c r="C80" s="20" t="s">
        <v>75</v>
      </c>
      <c r="D80" s="2">
        <v>24</v>
      </c>
      <c r="E80" s="2">
        <v>12</v>
      </c>
      <c r="F80" s="2">
        <v>7</v>
      </c>
      <c r="G80" s="2">
        <v>6</v>
      </c>
      <c r="H80" s="2"/>
      <c r="I80" s="2">
        <v>49</v>
      </c>
      <c r="J80">
        <v>0</v>
      </c>
      <c r="K80" s="34">
        <v>0</v>
      </c>
    </row>
    <row r="81" spans="1:11">
      <c r="A81" s="33">
        <v>78</v>
      </c>
      <c r="B81" s="19" t="s">
        <v>93</v>
      </c>
      <c r="C81" s="20" t="s">
        <v>96</v>
      </c>
      <c r="D81" s="2">
        <v>22</v>
      </c>
      <c r="E81" s="2">
        <v>17</v>
      </c>
      <c r="F81" s="2">
        <v>2</v>
      </c>
      <c r="G81" s="2">
        <v>8</v>
      </c>
      <c r="H81" s="2"/>
      <c r="I81" s="2">
        <v>49</v>
      </c>
      <c r="J81">
        <v>-1</v>
      </c>
      <c r="K81" s="34">
        <v>-0.02</v>
      </c>
    </row>
    <row r="82" spans="1:11">
      <c r="A82" s="33">
        <v>81</v>
      </c>
      <c r="B82" s="19" t="s">
        <v>260</v>
      </c>
      <c r="C82" s="20" t="s">
        <v>284</v>
      </c>
      <c r="D82" s="2">
        <v>19</v>
      </c>
      <c r="E82" s="2">
        <v>10</v>
      </c>
      <c r="F82" s="2">
        <v>3</v>
      </c>
      <c r="G82" s="2">
        <v>14</v>
      </c>
      <c r="H82" s="2">
        <v>2</v>
      </c>
      <c r="I82" s="2">
        <v>48</v>
      </c>
      <c r="J82">
        <v>6</v>
      </c>
      <c r="K82" s="34">
        <v>0.14285714285714299</v>
      </c>
    </row>
    <row r="83" spans="1:11">
      <c r="A83" s="33">
        <v>80</v>
      </c>
      <c r="B83" s="19" t="s">
        <v>116</v>
      </c>
      <c r="C83" s="20" t="s">
        <v>134</v>
      </c>
      <c r="D83" s="2">
        <v>25</v>
      </c>
      <c r="E83" s="2">
        <v>17</v>
      </c>
      <c r="F83" s="2">
        <v>2</v>
      </c>
      <c r="G83" s="2">
        <v>4</v>
      </c>
      <c r="H83" s="2"/>
      <c r="I83" s="2">
        <v>48</v>
      </c>
      <c r="J83">
        <v>5</v>
      </c>
      <c r="K83" s="34">
        <v>0.116279069767442</v>
      </c>
    </row>
    <row r="84" spans="1:11">
      <c r="A84" s="33">
        <v>83</v>
      </c>
      <c r="B84" s="19" t="s">
        <v>184</v>
      </c>
      <c r="C84" s="20" t="s">
        <v>95</v>
      </c>
      <c r="D84" s="2">
        <v>26</v>
      </c>
      <c r="E84" s="2">
        <v>14</v>
      </c>
      <c r="F84" s="2">
        <v>1</v>
      </c>
      <c r="G84" s="2">
        <v>5</v>
      </c>
      <c r="H84" s="2">
        <v>1</v>
      </c>
      <c r="I84" s="2">
        <v>47</v>
      </c>
      <c r="J84">
        <v>2</v>
      </c>
      <c r="K84" s="34">
        <v>4.4444444444444502E-2</v>
      </c>
    </row>
    <row r="85" spans="1:11">
      <c r="A85" s="33">
        <v>82</v>
      </c>
      <c r="B85" s="19" t="s">
        <v>35</v>
      </c>
      <c r="C85" s="20" t="s">
        <v>56</v>
      </c>
      <c r="D85" s="2">
        <v>22</v>
      </c>
      <c r="E85" s="2">
        <v>16</v>
      </c>
      <c r="F85" s="2">
        <v>7</v>
      </c>
      <c r="G85" s="2">
        <v>2</v>
      </c>
      <c r="H85" s="2"/>
      <c r="I85" s="2">
        <v>47</v>
      </c>
      <c r="J85">
        <v>0</v>
      </c>
      <c r="K85" s="34">
        <v>0</v>
      </c>
    </row>
    <row r="86" spans="1:11">
      <c r="A86" s="33">
        <v>84</v>
      </c>
      <c r="B86" s="19" t="s">
        <v>225</v>
      </c>
      <c r="C86" s="20" t="s">
        <v>235</v>
      </c>
      <c r="D86" s="2">
        <v>31</v>
      </c>
      <c r="E86" s="2">
        <v>11</v>
      </c>
      <c r="F86" s="2">
        <v>1</v>
      </c>
      <c r="G86" s="2">
        <v>3</v>
      </c>
      <c r="H86" s="2"/>
      <c r="I86" s="2">
        <v>46</v>
      </c>
      <c r="J86">
        <v>4</v>
      </c>
      <c r="K86" s="34">
        <v>9.5238095238095302E-2</v>
      </c>
    </row>
    <row r="87" spans="1:11">
      <c r="A87" s="33">
        <v>85</v>
      </c>
      <c r="B87" s="19" t="s">
        <v>116</v>
      </c>
      <c r="C87" s="20" t="s">
        <v>126</v>
      </c>
      <c r="D87" s="2">
        <v>17</v>
      </c>
      <c r="E87" s="2">
        <v>15</v>
      </c>
      <c r="F87" s="2">
        <v>5</v>
      </c>
      <c r="G87" s="2">
        <v>8</v>
      </c>
      <c r="H87" s="2"/>
      <c r="I87" s="2">
        <v>45</v>
      </c>
      <c r="J87">
        <v>1</v>
      </c>
      <c r="K87" s="34">
        <v>2.27272727272727E-2</v>
      </c>
    </row>
    <row r="88" spans="1:11">
      <c r="A88" s="33">
        <v>86</v>
      </c>
      <c r="B88" s="19" t="s">
        <v>17</v>
      </c>
      <c r="C88" s="20" t="s">
        <v>21</v>
      </c>
      <c r="D88" s="2">
        <v>18</v>
      </c>
      <c r="E88" s="2">
        <v>10</v>
      </c>
      <c r="F88" s="2">
        <v>12</v>
      </c>
      <c r="G88" s="2">
        <v>4</v>
      </c>
      <c r="H88" s="2"/>
      <c r="I88" s="2">
        <v>44</v>
      </c>
      <c r="J88">
        <v>1</v>
      </c>
      <c r="K88" s="34">
        <v>2.32558139534884E-2</v>
      </c>
    </row>
    <row r="89" spans="1:11">
      <c r="A89" s="33">
        <v>87</v>
      </c>
      <c r="B89" s="19" t="s">
        <v>170</v>
      </c>
      <c r="C89" s="20" t="s">
        <v>171</v>
      </c>
      <c r="D89" s="2">
        <v>19</v>
      </c>
      <c r="E89" s="2">
        <v>11</v>
      </c>
      <c r="F89" s="2">
        <v>8</v>
      </c>
      <c r="G89" s="2">
        <v>4</v>
      </c>
      <c r="H89" s="2">
        <v>1</v>
      </c>
      <c r="I89" s="2">
        <v>43</v>
      </c>
      <c r="J89">
        <v>5</v>
      </c>
      <c r="K89" s="34">
        <v>0.13157894736842099</v>
      </c>
    </row>
    <row r="90" spans="1:11">
      <c r="A90" s="33">
        <v>88</v>
      </c>
      <c r="B90" s="19" t="s">
        <v>170</v>
      </c>
      <c r="C90" s="20" t="s">
        <v>175</v>
      </c>
      <c r="D90" s="2">
        <v>21</v>
      </c>
      <c r="E90" s="2">
        <v>18</v>
      </c>
      <c r="F90" s="2">
        <v>3</v>
      </c>
      <c r="G90" s="2">
        <v>1</v>
      </c>
      <c r="H90" s="2"/>
      <c r="I90" s="2">
        <v>43</v>
      </c>
      <c r="J90">
        <v>-1</v>
      </c>
      <c r="K90" s="34">
        <v>-2.27272727272727E-2</v>
      </c>
    </row>
    <row r="91" spans="1:11">
      <c r="A91" s="33">
        <v>89</v>
      </c>
      <c r="B91" s="19" t="s">
        <v>260</v>
      </c>
      <c r="C91" s="20" t="s">
        <v>274</v>
      </c>
      <c r="D91" s="2">
        <v>26</v>
      </c>
      <c r="E91" s="2">
        <v>9</v>
      </c>
      <c r="F91" s="2">
        <v>1</v>
      </c>
      <c r="G91" s="2">
        <v>6</v>
      </c>
      <c r="H91" s="2"/>
      <c r="I91" s="2">
        <v>42</v>
      </c>
      <c r="J91">
        <v>2</v>
      </c>
      <c r="K91" s="34">
        <v>0.05</v>
      </c>
    </row>
    <row r="92" spans="1:11">
      <c r="A92" s="33">
        <v>90</v>
      </c>
      <c r="B92" s="19" t="s">
        <v>170</v>
      </c>
      <c r="C92" s="20" t="s">
        <v>173</v>
      </c>
      <c r="D92" s="2">
        <v>18</v>
      </c>
      <c r="E92" s="2">
        <v>14</v>
      </c>
      <c r="F92" s="2">
        <v>5</v>
      </c>
      <c r="G92" s="2">
        <v>4</v>
      </c>
      <c r="H92" s="2"/>
      <c r="I92" s="2">
        <v>41</v>
      </c>
      <c r="J92">
        <v>2</v>
      </c>
      <c r="K92" s="34">
        <v>5.1282051282051301E-2</v>
      </c>
    </row>
    <row r="93" spans="1:11">
      <c r="A93" s="33">
        <v>91</v>
      </c>
      <c r="B93" s="19" t="s">
        <v>65</v>
      </c>
      <c r="C93" s="20" t="s">
        <v>71</v>
      </c>
      <c r="D93" s="2">
        <v>18</v>
      </c>
      <c r="E93" s="2">
        <v>7</v>
      </c>
      <c r="F93" s="2">
        <v>6</v>
      </c>
      <c r="G93" s="2">
        <v>9</v>
      </c>
      <c r="H93" s="2"/>
      <c r="I93" s="2">
        <v>40</v>
      </c>
      <c r="J93">
        <v>1</v>
      </c>
      <c r="K93" s="34">
        <v>2.5641025641025501E-2</v>
      </c>
    </row>
    <row r="94" spans="1:11">
      <c r="A94" s="33">
        <v>92</v>
      </c>
      <c r="B94" s="19" t="s">
        <v>116</v>
      </c>
      <c r="C94" s="20" t="s">
        <v>138</v>
      </c>
      <c r="D94" s="2">
        <v>20</v>
      </c>
      <c r="E94" s="2">
        <v>17</v>
      </c>
      <c r="F94" s="2">
        <v>1</v>
      </c>
      <c r="G94" s="2">
        <v>1</v>
      </c>
      <c r="H94" s="2"/>
      <c r="I94" s="2">
        <v>39</v>
      </c>
      <c r="J94">
        <v>3</v>
      </c>
      <c r="K94" s="34">
        <v>8.3333333333333301E-2</v>
      </c>
    </row>
    <row r="95" spans="1:11">
      <c r="A95" s="33">
        <v>95</v>
      </c>
      <c r="B95" s="19" t="s">
        <v>260</v>
      </c>
      <c r="C95" s="20" t="s">
        <v>272</v>
      </c>
      <c r="D95" s="2">
        <v>21</v>
      </c>
      <c r="E95" s="2">
        <v>8</v>
      </c>
      <c r="F95" s="2">
        <v>1</v>
      </c>
      <c r="G95" s="2">
        <v>8</v>
      </c>
      <c r="H95" s="2"/>
      <c r="I95" s="2">
        <v>38</v>
      </c>
      <c r="J95">
        <v>4</v>
      </c>
      <c r="K95" s="34">
        <v>0.11764705882352899</v>
      </c>
    </row>
    <row r="96" spans="1:11">
      <c r="A96" s="33">
        <v>94</v>
      </c>
      <c r="B96" s="19" t="s">
        <v>225</v>
      </c>
      <c r="C96" s="20" t="s">
        <v>257</v>
      </c>
      <c r="D96" s="2">
        <v>22</v>
      </c>
      <c r="E96" s="2">
        <v>15</v>
      </c>
      <c r="F96" s="2">
        <v>1</v>
      </c>
      <c r="G96" s="2"/>
      <c r="H96" s="2"/>
      <c r="I96" s="2">
        <v>38</v>
      </c>
      <c r="J96">
        <v>2</v>
      </c>
      <c r="K96" s="34">
        <v>5.5555555555555601E-2</v>
      </c>
    </row>
    <row r="97" spans="1:11">
      <c r="A97" s="33">
        <v>93</v>
      </c>
      <c r="B97" s="19" t="s">
        <v>17</v>
      </c>
      <c r="C97" s="20" t="s">
        <v>20</v>
      </c>
      <c r="D97" s="2">
        <v>15</v>
      </c>
      <c r="E97" s="2">
        <v>12</v>
      </c>
      <c r="F97" s="2">
        <v>11</v>
      </c>
      <c r="G97" s="2"/>
      <c r="H97" s="2"/>
      <c r="I97" s="2">
        <v>38</v>
      </c>
      <c r="J97">
        <v>0</v>
      </c>
      <c r="K97" s="34">
        <v>0</v>
      </c>
    </row>
    <row r="98" spans="1:11">
      <c r="A98" s="33">
        <v>98</v>
      </c>
      <c r="B98" s="19" t="s">
        <v>116</v>
      </c>
      <c r="C98" s="20" t="s">
        <v>95</v>
      </c>
      <c r="D98" s="2">
        <v>18</v>
      </c>
      <c r="E98" s="2">
        <v>15</v>
      </c>
      <c r="F98" s="2">
        <v>3</v>
      </c>
      <c r="G98" s="2">
        <v>1</v>
      </c>
      <c r="H98" s="2"/>
      <c r="I98" s="2">
        <v>37</v>
      </c>
      <c r="J98">
        <v>3</v>
      </c>
      <c r="K98" s="34">
        <v>8.8235294117646995E-2</v>
      </c>
    </row>
    <row r="99" spans="1:11">
      <c r="A99" s="33">
        <v>96</v>
      </c>
      <c r="B99" s="19" t="s">
        <v>17</v>
      </c>
      <c r="C99" s="20" t="s">
        <v>23</v>
      </c>
      <c r="D99" s="2">
        <v>12</v>
      </c>
      <c r="E99" s="2">
        <v>15</v>
      </c>
      <c r="F99" s="2">
        <v>10</v>
      </c>
      <c r="G99" s="2"/>
      <c r="H99" s="2"/>
      <c r="I99" s="2">
        <v>37</v>
      </c>
      <c r="J99">
        <v>0</v>
      </c>
      <c r="K99" s="34">
        <v>0</v>
      </c>
    </row>
    <row r="100" spans="1:11">
      <c r="A100" s="33">
        <v>97</v>
      </c>
      <c r="B100" s="19" t="s">
        <v>79</v>
      </c>
      <c r="C100" s="20" t="s">
        <v>82</v>
      </c>
      <c r="D100" s="2">
        <v>15</v>
      </c>
      <c r="E100" s="2">
        <v>12</v>
      </c>
      <c r="F100" s="2">
        <v>4</v>
      </c>
      <c r="G100" s="2">
        <v>6</v>
      </c>
      <c r="H100" s="2"/>
      <c r="I100" s="2">
        <v>37</v>
      </c>
      <c r="J100">
        <v>-1</v>
      </c>
      <c r="K100" s="34">
        <v>-2.6315789473684199E-2</v>
      </c>
    </row>
    <row r="101" spans="1:11">
      <c r="A101" s="33">
        <v>99</v>
      </c>
      <c r="B101" s="19" t="s">
        <v>143</v>
      </c>
      <c r="C101" s="20" t="s">
        <v>148</v>
      </c>
      <c r="D101" s="2">
        <v>15</v>
      </c>
      <c r="E101" s="2">
        <v>10</v>
      </c>
      <c r="F101" s="2">
        <v>3</v>
      </c>
      <c r="G101" s="2">
        <v>7</v>
      </c>
      <c r="H101" s="2">
        <v>1</v>
      </c>
      <c r="I101" s="2">
        <v>36</v>
      </c>
      <c r="J101">
        <v>7</v>
      </c>
      <c r="K101" s="34">
        <v>0.24137931034482801</v>
      </c>
    </row>
    <row r="102" spans="1:11">
      <c r="A102" s="33">
        <v>102</v>
      </c>
      <c r="B102" s="19" t="s">
        <v>260</v>
      </c>
      <c r="C102" s="20" t="s">
        <v>261</v>
      </c>
      <c r="D102" s="2">
        <v>23</v>
      </c>
      <c r="E102" s="2">
        <v>8</v>
      </c>
      <c r="F102" s="2">
        <v>2</v>
      </c>
      <c r="G102" s="2">
        <v>1</v>
      </c>
      <c r="H102" s="2">
        <v>1</v>
      </c>
      <c r="I102" s="2">
        <v>35</v>
      </c>
      <c r="J102">
        <v>4</v>
      </c>
      <c r="K102" s="34">
        <v>0.12903225806451599</v>
      </c>
    </row>
    <row r="103" spans="1:11">
      <c r="A103" s="33">
        <v>101</v>
      </c>
      <c r="B103" s="19" t="s">
        <v>116</v>
      </c>
      <c r="C103" s="20" t="s">
        <v>139</v>
      </c>
      <c r="D103" s="2">
        <v>20</v>
      </c>
      <c r="E103" s="2">
        <v>10</v>
      </c>
      <c r="F103" s="2"/>
      <c r="G103" s="2">
        <v>5</v>
      </c>
      <c r="H103" s="2"/>
      <c r="I103" s="2">
        <v>35</v>
      </c>
      <c r="J103">
        <v>2</v>
      </c>
      <c r="K103" s="34">
        <v>6.0606060606060601E-2</v>
      </c>
    </row>
    <row r="104" spans="1:11">
      <c r="A104" s="33">
        <v>100</v>
      </c>
      <c r="B104" s="19" t="s">
        <v>116</v>
      </c>
      <c r="C104" s="20" t="s">
        <v>125</v>
      </c>
      <c r="D104" s="2">
        <v>19</v>
      </c>
      <c r="E104" s="2">
        <v>13</v>
      </c>
      <c r="F104" s="2">
        <v>2</v>
      </c>
      <c r="G104" s="2">
        <v>1</v>
      </c>
      <c r="H104" s="2"/>
      <c r="I104" s="2">
        <v>35</v>
      </c>
      <c r="J104">
        <v>1</v>
      </c>
      <c r="K104" s="34">
        <v>2.94117647058822E-2</v>
      </c>
    </row>
    <row r="105" spans="1:11">
      <c r="A105" s="33">
        <v>103</v>
      </c>
      <c r="B105" s="19" t="s">
        <v>364</v>
      </c>
      <c r="C105" s="20" t="s">
        <v>374</v>
      </c>
      <c r="D105" s="2">
        <v>16</v>
      </c>
      <c r="E105" s="2">
        <v>12</v>
      </c>
      <c r="F105" s="2">
        <v>3</v>
      </c>
      <c r="G105" s="2">
        <v>3</v>
      </c>
      <c r="H105" s="2">
        <v>1</v>
      </c>
      <c r="I105" s="2">
        <v>35</v>
      </c>
      <c r="J105">
        <v>0</v>
      </c>
      <c r="K105" s="34">
        <v>0</v>
      </c>
    </row>
    <row r="106" spans="1:11">
      <c r="A106" s="33">
        <v>104</v>
      </c>
      <c r="B106" s="19" t="s">
        <v>143</v>
      </c>
      <c r="C106" s="20" t="s">
        <v>151</v>
      </c>
      <c r="D106" s="2">
        <v>18</v>
      </c>
      <c r="E106" s="2">
        <v>9</v>
      </c>
      <c r="F106" s="2">
        <v>3</v>
      </c>
      <c r="G106" s="2">
        <v>3</v>
      </c>
      <c r="H106" s="2">
        <v>1</v>
      </c>
      <c r="I106" s="2">
        <v>34</v>
      </c>
      <c r="J106">
        <v>2</v>
      </c>
      <c r="K106" s="34">
        <v>6.25E-2</v>
      </c>
    </row>
    <row r="107" spans="1:11">
      <c r="A107" s="33">
        <v>105</v>
      </c>
      <c r="B107" s="19" t="s">
        <v>185</v>
      </c>
      <c r="C107" s="20" t="s">
        <v>188</v>
      </c>
      <c r="D107" s="2">
        <v>18</v>
      </c>
      <c r="E107" s="2">
        <v>12</v>
      </c>
      <c r="F107" s="2"/>
      <c r="G107" s="2">
        <v>3</v>
      </c>
      <c r="H107" s="2">
        <v>1</v>
      </c>
      <c r="I107" s="2">
        <v>34</v>
      </c>
      <c r="J107">
        <v>1</v>
      </c>
      <c r="K107" s="34">
        <v>3.03030303030303E-2</v>
      </c>
    </row>
    <row r="108" spans="1:11">
      <c r="A108" s="33">
        <v>107</v>
      </c>
      <c r="B108" s="19" t="s">
        <v>206</v>
      </c>
      <c r="C108" s="20" t="s">
        <v>220</v>
      </c>
      <c r="D108" s="2">
        <v>15</v>
      </c>
      <c r="E108" s="2">
        <v>13</v>
      </c>
      <c r="F108" s="2">
        <v>3</v>
      </c>
      <c r="G108" s="2">
        <v>2</v>
      </c>
      <c r="H108" s="2"/>
      <c r="I108" s="2">
        <v>33</v>
      </c>
      <c r="J108">
        <v>3</v>
      </c>
      <c r="K108" s="34">
        <v>0.1</v>
      </c>
    </row>
    <row r="109" spans="1:11">
      <c r="A109" s="33">
        <v>106</v>
      </c>
      <c r="B109" s="19" t="s">
        <v>116</v>
      </c>
      <c r="C109" s="20" t="s">
        <v>141</v>
      </c>
      <c r="D109" s="2">
        <v>15</v>
      </c>
      <c r="E109" s="2">
        <v>7</v>
      </c>
      <c r="F109" s="2">
        <v>4</v>
      </c>
      <c r="G109" s="2">
        <v>7</v>
      </c>
      <c r="H109" s="2"/>
      <c r="I109" s="2">
        <v>33</v>
      </c>
      <c r="J109">
        <v>1</v>
      </c>
      <c r="K109" s="34">
        <v>3.125E-2</v>
      </c>
    </row>
    <row r="110" spans="1:11">
      <c r="A110" s="33">
        <v>109</v>
      </c>
      <c r="B110" s="19" t="s">
        <v>377</v>
      </c>
      <c r="C110" s="20" t="s">
        <v>383</v>
      </c>
      <c r="D110" s="2">
        <v>21</v>
      </c>
      <c r="E110" s="2">
        <v>11</v>
      </c>
      <c r="F110" s="2"/>
      <c r="G110" s="2"/>
      <c r="H110" s="2"/>
      <c r="I110" s="2">
        <v>32</v>
      </c>
      <c r="J110">
        <v>5</v>
      </c>
      <c r="K110" s="34">
        <v>0.18518518518518501</v>
      </c>
    </row>
    <row r="111" spans="1:11">
      <c r="A111" s="33">
        <v>108</v>
      </c>
      <c r="B111" s="19" t="s">
        <v>225</v>
      </c>
      <c r="C111" s="20" t="s">
        <v>227</v>
      </c>
      <c r="D111" s="2">
        <v>19</v>
      </c>
      <c r="E111" s="2">
        <v>10</v>
      </c>
      <c r="F111" s="2"/>
      <c r="G111" s="2">
        <v>3</v>
      </c>
      <c r="H111" s="2"/>
      <c r="I111" s="2">
        <v>32</v>
      </c>
      <c r="J111">
        <v>2</v>
      </c>
      <c r="K111" s="34">
        <v>6.6666666666666693E-2</v>
      </c>
    </row>
    <row r="112" spans="1:11">
      <c r="A112" s="33">
        <v>110</v>
      </c>
      <c r="B112" s="19" t="s">
        <v>116</v>
      </c>
      <c r="C112" s="20" t="s">
        <v>135</v>
      </c>
      <c r="D112" s="2">
        <v>15</v>
      </c>
      <c r="E112" s="2">
        <v>6</v>
      </c>
      <c r="F112" s="2">
        <v>4</v>
      </c>
      <c r="G112" s="2">
        <v>6</v>
      </c>
      <c r="H112" s="2"/>
      <c r="I112" s="2">
        <v>31</v>
      </c>
      <c r="J112">
        <v>7</v>
      </c>
      <c r="K112" s="34">
        <v>0.29166666666666702</v>
      </c>
    </row>
    <row r="113" spans="1:11">
      <c r="A113" s="33">
        <v>111</v>
      </c>
      <c r="B113" s="19" t="s">
        <v>116</v>
      </c>
      <c r="C113" s="20" t="s">
        <v>128</v>
      </c>
      <c r="D113" s="2">
        <v>21</v>
      </c>
      <c r="E113" s="2">
        <v>6</v>
      </c>
      <c r="F113" s="2">
        <v>1</v>
      </c>
      <c r="G113" s="2">
        <v>2</v>
      </c>
      <c r="H113" s="2"/>
      <c r="I113" s="2">
        <v>30</v>
      </c>
      <c r="J113">
        <v>1</v>
      </c>
      <c r="K113" s="34">
        <v>3.4482758620689703E-2</v>
      </c>
    </row>
    <row r="114" spans="1:11">
      <c r="A114" s="33">
        <v>112</v>
      </c>
      <c r="B114" s="19" t="s">
        <v>350</v>
      </c>
      <c r="C114" s="20" t="s">
        <v>353</v>
      </c>
      <c r="D114" s="2">
        <v>19</v>
      </c>
      <c r="E114" s="2">
        <v>9</v>
      </c>
      <c r="F114" s="2"/>
      <c r="G114" s="2"/>
      <c r="H114" s="2">
        <v>2</v>
      </c>
      <c r="I114" s="2">
        <v>30</v>
      </c>
      <c r="J114">
        <v>1</v>
      </c>
      <c r="K114" s="34">
        <v>3.4482758620689703E-2</v>
      </c>
    </row>
    <row r="115" spans="1:11">
      <c r="A115" s="33">
        <v>114</v>
      </c>
      <c r="B115" s="19" t="s">
        <v>65</v>
      </c>
      <c r="C115" s="20" t="s">
        <v>70</v>
      </c>
      <c r="D115" s="2">
        <v>12</v>
      </c>
      <c r="E115" s="2">
        <v>5</v>
      </c>
      <c r="F115" s="2">
        <v>1</v>
      </c>
      <c r="G115" s="2">
        <v>10</v>
      </c>
      <c r="H115" s="2"/>
      <c r="I115" s="2">
        <v>28</v>
      </c>
      <c r="J115">
        <v>6</v>
      </c>
      <c r="K115" s="34">
        <v>0.27272727272727298</v>
      </c>
    </row>
    <row r="116" spans="1:11">
      <c r="A116" s="33">
        <v>116</v>
      </c>
      <c r="B116" s="19" t="s">
        <v>225</v>
      </c>
      <c r="C116" s="20" t="s">
        <v>246</v>
      </c>
      <c r="D116" s="2">
        <v>13</v>
      </c>
      <c r="E116" s="2">
        <v>12</v>
      </c>
      <c r="F116" s="2"/>
      <c r="G116" s="2">
        <v>3</v>
      </c>
      <c r="H116" s="2"/>
      <c r="I116" s="2">
        <v>28</v>
      </c>
      <c r="J116">
        <v>2</v>
      </c>
      <c r="K116" s="34">
        <v>7.69230769230769E-2</v>
      </c>
    </row>
    <row r="117" spans="1:11">
      <c r="A117" s="33">
        <v>117</v>
      </c>
      <c r="B117" s="19" t="s">
        <v>225</v>
      </c>
      <c r="C117" s="20" t="s">
        <v>254</v>
      </c>
      <c r="D117" s="2">
        <v>21</v>
      </c>
      <c r="E117" s="2">
        <v>6</v>
      </c>
      <c r="F117" s="2">
        <v>1</v>
      </c>
      <c r="G117" s="2"/>
      <c r="H117" s="2"/>
      <c r="I117" s="2">
        <v>28</v>
      </c>
      <c r="J117">
        <v>2</v>
      </c>
      <c r="K117" s="34">
        <v>7.69230769230769E-2</v>
      </c>
    </row>
    <row r="118" spans="1:11">
      <c r="A118" s="33">
        <v>113</v>
      </c>
      <c r="B118" s="19" t="s">
        <v>35</v>
      </c>
      <c r="C118" s="20" t="s">
        <v>60</v>
      </c>
      <c r="D118" s="2">
        <v>13</v>
      </c>
      <c r="E118" s="2">
        <v>7</v>
      </c>
      <c r="F118" s="2">
        <v>2</v>
      </c>
      <c r="G118" s="2">
        <v>6</v>
      </c>
      <c r="H118" s="2"/>
      <c r="I118" s="2">
        <v>28</v>
      </c>
      <c r="J118">
        <v>1</v>
      </c>
      <c r="K118" s="34">
        <v>3.7037037037037E-2</v>
      </c>
    </row>
    <row r="119" spans="1:11">
      <c r="A119" s="33">
        <v>115</v>
      </c>
      <c r="B119" s="19" t="s">
        <v>116</v>
      </c>
      <c r="C119" s="20" t="s">
        <v>117</v>
      </c>
      <c r="D119" s="2">
        <v>10</v>
      </c>
      <c r="E119" s="2">
        <v>13</v>
      </c>
      <c r="F119" s="2">
        <v>4</v>
      </c>
      <c r="G119" s="2">
        <v>1</v>
      </c>
      <c r="H119" s="2"/>
      <c r="I119" s="2">
        <v>28</v>
      </c>
      <c r="J119">
        <v>0</v>
      </c>
      <c r="K119" s="34">
        <v>0</v>
      </c>
    </row>
    <row r="120" spans="1:11">
      <c r="A120" s="33">
        <v>118</v>
      </c>
      <c r="B120" s="19" t="s">
        <v>116</v>
      </c>
      <c r="C120" s="20" t="s">
        <v>140</v>
      </c>
      <c r="D120" s="2">
        <v>16</v>
      </c>
      <c r="E120" s="2">
        <v>8</v>
      </c>
      <c r="F120" s="2"/>
      <c r="G120" s="2">
        <v>3</v>
      </c>
      <c r="H120" s="2"/>
      <c r="I120" s="2">
        <v>27</v>
      </c>
      <c r="J120">
        <v>2</v>
      </c>
      <c r="K120" s="34">
        <v>8.0000000000000099E-2</v>
      </c>
    </row>
    <row r="121" spans="1:11">
      <c r="A121" s="33">
        <v>120</v>
      </c>
      <c r="B121" s="19" t="s">
        <v>260</v>
      </c>
      <c r="C121" s="20" t="s">
        <v>262</v>
      </c>
      <c r="D121" s="2">
        <v>14</v>
      </c>
      <c r="E121" s="2">
        <v>7</v>
      </c>
      <c r="F121" s="2">
        <v>3</v>
      </c>
      <c r="G121" s="2">
        <v>2</v>
      </c>
      <c r="H121" s="2"/>
      <c r="I121" s="2">
        <v>26</v>
      </c>
      <c r="J121">
        <v>3</v>
      </c>
      <c r="K121" s="34">
        <v>0.13043478260869601</v>
      </c>
    </row>
    <row r="122" spans="1:11">
      <c r="A122" s="33">
        <v>119</v>
      </c>
      <c r="B122" s="19" t="s">
        <v>17</v>
      </c>
      <c r="C122" s="20" t="s">
        <v>22</v>
      </c>
      <c r="D122" s="2">
        <v>12</v>
      </c>
      <c r="E122" s="2">
        <v>6</v>
      </c>
      <c r="F122" s="2">
        <v>7</v>
      </c>
      <c r="G122" s="2">
        <v>1</v>
      </c>
      <c r="H122" s="2"/>
      <c r="I122" s="2">
        <v>26</v>
      </c>
      <c r="J122">
        <v>0</v>
      </c>
      <c r="K122" s="34">
        <v>0</v>
      </c>
    </row>
    <row r="123" spans="1:11">
      <c r="A123" s="33">
        <v>121</v>
      </c>
      <c r="B123" s="19" t="s">
        <v>17</v>
      </c>
      <c r="C123" s="20" t="s">
        <v>18</v>
      </c>
      <c r="D123" s="2">
        <v>10</v>
      </c>
      <c r="E123" s="2">
        <v>7</v>
      </c>
      <c r="F123" s="2">
        <v>6</v>
      </c>
      <c r="G123" s="2">
        <v>2</v>
      </c>
      <c r="H123" s="2"/>
      <c r="I123" s="2">
        <v>25</v>
      </c>
      <c r="J123">
        <v>-4</v>
      </c>
      <c r="K123" s="34">
        <v>-0.13793103448275901</v>
      </c>
    </row>
    <row r="124" spans="1:11">
      <c r="A124" s="33">
        <v>122</v>
      </c>
      <c r="B124" s="19" t="s">
        <v>225</v>
      </c>
      <c r="C124" s="20" t="s">
        <v>230</v>
      </c>
      <c r="D124" s="2">
        <v>16</v>
      </c>
      <c r="E124" s="2">
        <v>5</v>
      </c>
      <c r="F124" s="2">
        <v>1</v>
      </c>
      <c r="G124" s="2">
        <v>2</v>
      </c>
      <c r="H124" s="2"/>
      <c r="I124" s="2">
        <v>24</v>
      </c>
      <c r="J124">
        <v>3</v>
      </c>
      <c r="K124" s="34">
        <v>0.14285714285714299</v>
      </c>
    </row>
    <row r="125" spans="1:11">
      <c r="A125" s="33">
        <v>124</v>
      </c>
      <c r="B125" s="19" t="s">
        <v>299</v>
      </c>
      <c r="C125" s="20" t="s">
        <v>307</v>
      </c>
      <c r="D125" s="2">
        <v>15</v>
      </c>
      <c r="E125" s="2">
        <v>5</v>
      </c>
      <c r="F125" s="2"/>
      <c r="G125" s="2">
        <v>3</v>
      </c>
      <c r="H125" s="2">
        <v>1</v>
      </c>
      <c r="I125" s="2">
        <v>24</v>
      </c>
      <c r="J125">
        <v>3</v>
      </c>
      <c r="K125" s="34">
        <v>0.14285714285714299</v>
      </c>
    </row>
    <row r="126" spans="1:11">
      <c r="A126" s="33">
        <v>125</v>
      </c>
      <c r="B126" s="19" t="s">
        <v>364</v>
      </c>
      <c r="C126" s="20" t="s">
        <v>397</v>
      </c>
      <c r="D126" s="2">
        <v>12</v>
      </c>
      <c r="E126" s="2">
        <v>4</v>
      </c>
      <c r="F126" s="2">
        <v>4</v>
      </c>
      <c r="G126" s="2">
        <v>4</v>
      </c>
      <c r="H126" s="2"/>
      <c r="I126" s="2">
        <v>24</v>
      </c>
      <c r="J126">
        <v>3</v>
      </c>
      <c r="K126" s="34">
        <v>0.14285714285714299</v>
      </c>
    </row>
    <row r="127" spans="1:11">
      <c r="A127" s="33">
        <v>123</v>
      </c>
      <c r="B127" s="19" t="s">
        <v>299</v>
      </c>
      <c r="C127" s="20" t="s">
        <v>303</v>
      </c>
      <c r="D127" s="2">
        <v>13</v>
      </c>
      <c r="E127" s="2">
        <v>8</v>
      </c>
      <c r="F127" s="2"/>
      <c r="G127" s="2">
        <v>3</v>
      </c>
      <c r="H127" s="2"/>
      <c r="I127" s="2">
        <v>24</v>
      </c>
      <c r="J127">
        <v>1</v>
      </c>
      <c r="K127" s="34">
        <v>4.3478260869565202E-2</v>
      </c>
    </row>
    <row r="128" spans="1:11">
      <c r="A128" s="33">
        <v>126</v>
      </c>
      <c r="B128" s="19" t="s">
        <v>35</v>
      </c>
      <c r="C128" s="20" t="s">
        <v>42</v>
      </c>
      <c r="D128" s="2">
        <v>10</v>
      </c>
      <c r="E128" s="2">
        <v>4</v>
      </c>
      <c r="F128" s="2">
        <v>8</v>
      </c>
      <c r="G128" s="2">
        <v>1</v>
      </c>
      <c r="H128" s="2"/>
      <c r="I128" s="2">
        <v>23</v>
      </c>
      <c r="J128">
        <v>1</v>
      </c>
      <c r="K128" s="34">
        <v>4.54545454545454E-2</v>
      </c>
    </row>
    <row r="129" spans="1:11">
      <c r="A129" s="33">
        <v>127</v>
      </c>
      <c r="B129" s="19" t="s">
        <v>364</v>
      </c>
      <c r="C129" s="20" t="s">
        <v>373</v>
      </c>
      <c r="D129" s="2">
        <v>11</v>
      </c>
      <c r="E129" s="2">
        <v>5</v>
      </c>
      <c r="F129" s="2">
        <v>2</v>
      </c>
      <c r="G129" s="2">
        <v>3</v>
      </c>
      <c r="H129" s="2"/>
      <c r="I129" s="2">
        <v>21</v>
      </c>
      <c r="J129">
        <v>0</v>
      </c>
      <c r="K129" s="34">
        <v>0</v>
      </c>
    </row>
    <row r="130" spans="1:11">
      <c r="A130" s="33">
        <v>128</v>
      </c>
      <c r="B130" s="19" t="s">
        <v>364</v>
      </c>
      <c r="C130" s="20" t="s">
        <v>366</v>
      </c>
      <c r="D130" s="2">
        <v>9</v>
      </c>
      <c r="E130" s="2">
        <v>7</v>
      </c>
      <c r="F130" s="2">
        <v>2</v>
      </c>
      <c r="G130" s="2">
        <v>3</v>
      </c>
      <c r="H130" s="2"/>
      <c r="I130" s="2">
        <v>21</v>
      </c>
      <c r="J130">
        <v>0</v>
      </c>
      <c r="K130" s="34">
        <v>0</v>
      </c>
    </row>
    <row r="131" spans="1:11">
      <c r="A131" s="33">
        <v>130</v>
      </c>
      <c r="B131" s="19" t="s">
        <v>206</v>
      </c>
      <c r="C131" s="20" t="s">
        <v>221</v>
      </c>
      <c r="D131" s="2">
        <v>8</v>
      </c>
      <c r="E131" s="2">
        <v>8</v>
      </c>
      <c r="F131" s="2">
        <v>1</v>
      </c>
      <c r="G131" s="2">
        <v>3</v>
      </c>
      <c r="H131" s="2"/>
      <c r="I131" s="2">
        <v>20</v>
      </c>
      <c r="J131">
        <v>1</v>
      </c>
      <c r="K131" s="34">
        <v>5.2631578947368397E-2</v>
      </c>
    </row>
    <row r="132" spans="1:11">
      <c r="A132" s="33">
        <v>131</v>
      </c>
      <c r="B132" s="19" t="s">
        <v>299</v>
      </c>
      <c r="C132" s="20" t="s">
        <v>318</v>
      </c>
      <c r="D132" s="2">
        <v>11</v>
      </c>
      <c r="E132" s="2">
        <v>4</v>
      </c>
      <c r="F132" s="2">
        <v>2</v>
      </c>
      <c r="G132" s="2">
        <v>3</v>
      </c>
      <c r="H132" s="2"/>
      <c r="I132" s="2">
        <v>20</v>
      </c>
      <c r="J132">
        <v>1</v>
      </c>
      <c r="K132" s="34">
        <v>5.2631578947368397E-2</v>
      </c>
    </row>
    <row r="133" spans="1:11">
      <c r="A133" s="33">
        <v>132</v>
      </c>
      <c r="B133" s="19" t="s">
        <v>299</v>
      </c>
      <c r="C133" s="20" t="s">
        <v>312</v>
      </c>
      <c r="D133" s="2">
        <v>8</v>
      </c>
      <c r="E133" s="2">
        <v>8</v>
      </c>
      <c r="F133" s="2"/>
      <c r="G133" s="2">
        <v>3</v>
      </c>
      <c r="H133" s="2">
        <v>1</v>
      </c>
      <c r="I133" s="2">
        <v>20</v>
      </c>
      <c r="J133">
        <v>0</v>
      </c>
      <c r="K133" s="34">
        <v>0</v>
      </c>
    </row>
    <row r="134" spans="1:11">
      <c r="A134" s="33">
        <v>129</v>
      </c>
      <c r="B134" s="19" t="s">
        <v>17</v>
      </c>
      <c r="C134" s="20" t="s">
        <v>19</v>
      </c>
      <c r="D134" s="2">
        <v>6</v>
      </c>
      <c r="E134" s="2">
        <v>7</v>
      </c>
      <c r="F134" s="2">
        <v>7</v>
      </c>
      <c r="G134" s="2"/>
      <c r="H134" s="2"/>
      <c r="I134" s="2">
        <v>20</v>
      </c>
      <c r="J134">
        <v>-2</v>
      </c>
      <c r="K134" s="34">
        <v>-9.0909090909090898E-2</v>
      </c>
    </row>
    <row r="135" spans="1:11">
      <c r="A135" s="33">
        <v>135</v>
      </c>
      <c r="B135" s="19" t="s">
        <v>206</v>
      </c>
      <c r="C135" s="20" t="s">
        <v>213</v>
      </c>
      <c r="D135" s="2">
        <v>10</v>
      </c>
      <c r="E135" s="2">
        <v>6</v>
      </c>
      <c r="F135" s="2">
        <v>1</v>
      </c>
      <c r="G135" s="2">
        <v>2</v>
      </c>
      <c r="H135" s="2"/>
      <c r="I135" s="2">
        <v>19</v>
      </c>
      <c r="J135">
        <v>5</v>
      </c>
      <c r="K135" s="34">
        <v>0.35714285714285698</v>
      </c>
    </row>
    <row r="136" spans="1:11">
      <c r="A136" s="33">
        <v>134</v>
      </c>
      <c r="B136" s="19" t="s">
        <v>170</v>
      </c>
      <c r="C136" s="20" t="s">
        <v>180</v>
      </c>
      <c r="D136" s="2">
        <v>9</v>
      </c>
      <c r="E136" s="2">
        <v>7</v>
      </c>
      <c r="F136" s="2">
        <v>1</v>
      </c>
      <c r="G136" s="2">
        <v>2</v>
      </c>
      <c r="H136" s="2"/>
      <c r="I136" s="2">
        <v>19</v>
      </c>
      <c r="J136">
        <v>1</v>
      </c>
      <c r="K136" s="34">
        <v>5.5555555555555601E-2</v>
      </c>
    </row>
    <row r="137" spans="1:11">
      <c r="A137" s="33">
        <v>133</v>
      </c>
      <c r="B137" s="19" t="s">
        <v>143</v>
      </c>
      <c r="C137" s="20" t="s">
        <v>157</v>
      </c>
      <c r="D137" s="2">
        <v>11</v>
      </c>
      <c r="E137" s="2">
        <v>5</v>
      </c>
      <c r="F137" s="2">
        <v>1</v>
      </c>
      <c r="G137" s="2">
        <v>2</v>
      </c>
      <c r="H137" s="2"/>
      <c r="I137" s="2">
        <v>19</v>
      </c>
      <c r="J137">
        <v>0</v>
      </c>
      <c r="K137" s="34">
        <v>0</v>
      </c>
    </row>
    <row r="138" spans="1:11">
      <c r="A138" s="33">
        <v>136</v>
      </c>
      <c r="B138" s="19" t="s">
        <v>260</v>
      </c>
      <c r="C138" s="20" t="s">
        <v>275</v>
      </c>
      <c r="D138" s="2">
        <v>13</v>
      </c>
      <c r="E138" s="2">
        <v>4</v>
      </c>
      <c r="F138" s="2">
        <v>1</v>
      </c>
      <c r="G138" s="2">
        <v>1</v>
      </c>
      <c r="H138" s="2"/>
      <c r="I138" s="2">
        <v>19</v>
      </c>
      <c r="J138">
        <v>0</v>
      </c>
      <c r="K138" s="34">
        <v>0</v>
      </c>
    </row>
    <row r="139" spans="1:11">
      <c r="A139" s="33">
        <v>137</v>
      </c>
      <c r="B139" s="19" t="s">
        <v>260</v>
      </c>
      <c r="C139" s="20" t="s">
        <v>285</v>
      </c>
      <c r="D139" s="2">
        <v>11</v>
      </c>
      <c r="E139" s="2">
        <v>4</v>
      </c>
      <c r="F139" s="2"/>
      <c r="G139" s="2">
        <v>2</v>
      </c>
      <c r="H139" s="2">
        <v>2</v>
      </c>
      <c r="I139" s="2">
        <v>19</v>
      </c>
      <c r="J139">
        <v>0</v>
      </c>
      <c r="K139" s="34">
        <v>0</v>
      </c>
    </row>
    <row r="140" spans="1:11">
      <c r="A140" s="33">
        <v>139</v>
      </c>
      <c r="B140" s="19" t="s">
        <v>79</v>
      </c>
      <c r="C140" s="20" t="s">
        <v>92</v>
      </c>
      <c r="D140" s="2">
        <v>14</v>
      </c>
      <c r="E140" s="2">
        <v>1</v>
      </c>
      <c r="F140" s="2">
        <v>1</v>
      </c>
      <c r="G140" s="2">
        <v>2</v>
      </c>
      <c r="H140" s="2"/>
      <c r="I140" s="2">
        <v>18</v>
      </c>
      <c r="J140">
        <v>4</v>
      </c>
      <c r="K140" s="34">
        <v>0.28571428571428598</v>
      </c>
    </row>
    <row r="141" spans="1:11">
      <c r="A141" s="33">
        <v>141</v>
      </c>
      <c r="B141" s="19" t="s">
        <v>185</v>
      </c>
      <c r="C141" s="20" t="s">
        <v>199</v>
      </c>
      <c r="D141" s="2">
        <v>9</v>
      </c>
      <c r="E141" s="2">
        <v>5</v>
      </c>
      <c r="F141" s="2">
        <v>2</v>
      </c>
      <c r="G141" s="2">
        <v>2</v>
      </c>
      <c r="H141" s="2"/>
      <c r="I141" s="2">
        <v>18</v>
      </c>
      <c r="J141">
        <v>1</v>
      </c>
      <c r="K141" s="34">
        <v>5.8823529411764698E-2</v>
      </c>
    </row>
    <row r="142" spans="1:11">
      <c r="A142" s="33">
        <v>140</v>
      </c>
      <c r="B142" s="19" t="s">
        <v>116</v>
      </c>
      <c r="C142" s="20" t="s">
        <v>136</v>
      </c>
      <c r="D142" s="2">
        <v>8</v>
      </c>
      <c r="E142" s="2">
        <v>7</v>
      </c>
      <c r="F142" s="2">
        <v>2</v>
      </c>
      <c r="G142" s="2">
        <v>1</v>
      </c>
      <c r="H142" s="2"/>
      <c r="I142" s="2">
        <v>18</v>
      </c>
      <c r="J142">
        <v>0</v>
      </c>
      <c r="K142" s="34">
        <v>0</v>
      </c>
    </row>
    <row r="143" spans="1:11">
      <c r="A143" s="33">
        <v>142</v>
      </c>
      <c r="B143" s="19" t="s">
        <v>225</v>
      </c>
      <c r="C143" s="20" t="s">
        <v>240</v>
      </c>
      <c r="D143" s="2">
        <v>11</v>
      </c>
      <c r="E143" s="2">
        <v>4</v>
      </c>
      <c r="F143" s="2"/>
      <c r="G143" s="2">
        <v>2</v>
      </c>
      <c r="H143" s="2">
        <v>1</v>
      </c>
      <c r="I143" s="2">
        <v>18</v>
      </c>
      <c r="J143">
        <v>0</v>
      </c>
      <c r="K143" s="34">
        <v>0</v>
      </c>
    </row>
    <row r="144" spans="1:11">
      <c r="A144" s="33">
        <v>143</v>
      </c>
      <c r="B144" s="19" t="s">
        <v>260</v>
      </c>
      <c r="C144" s="20" t="s">
        <v>286</v>
      </c>
      <c r="D144" s="2">
        <v>6</v>
      </c>
      <c r="E144" s="2">
        <v>8</v>
      </c>
      <c r="F144" s="2">
        <v>1</v>
      </c>
      <c r="G144" s="2">
        <v>3</v>
      </c>
      <c r="H144" s="2"/>
      <c r="I144" s="2">
        <v>18</v>
      </c>
      <c r="J144">
        <v>0</v>
      </c>
      <c r="K144" s="34">
        <v>0</v>
      </c>
    </row>
    <row r="145" spans="1:11">
      <c r="A145" s="33">
        <v>138</v>
      </c>
      <c r="B145" s="19" t="s">
        <v>17</v>
      </c>
      <c r="C145" s="20" t="s">
        <v>24</v>
      </c>
      <c r="D145" s="2">
        <v>6</v>
      </c>
      <c r="E145" s="2">
        <v>6</v>
      </c>
      <c r="F145" s="2">
        <v>5</v>
      </c>
      <c r="G145" s="2">
        <v>1</v>
      </c>
      <c r="H145" s="2"/>
      <c r="I145" s="2">
        <v>18</v>
      </c>
      <c r="J145">
        <v>-1</v>
      </c>
      <c r="K145" s="34">
        <v>-5.2631578947368501E-2</v>
      </c>
    </row>
    <row r="146" spans="1:11">
      <c r="A146" s="33">
        <v>148</v>
      </c>
      <c r="B146" s="19" t="s">
        <v>225</v>
      </c>
      <c r="C146" s="20" t="s">
        <v>239</v>
      </c>
      <c r="D146" s="2">
        <v>10</v>
      </c>
      <c r="E146" s="2">
        <v>5</v>
      </c>
      <c r="F146" s="2"/>
      <c r="G146" s="2">
        <v>2</v>
      </c>
      <c r="H146" s="2"/>
      <c r="I146" s="2">
        <v>17</v>
      </c>
      <c r="J146">
        <v>2</v>
      </c>
      <c r="K146" s="34">
        <v>0.133333333333333</v>
      </c>
    </row>
    <row r="147" spans="1:11">
      <c r="A147" s="33">
        <v>144</v>
      </c>
      <c r="B147" s="19" t="s">
        <v>97</v>
      </c>
      <c r="C147" s="20" t="s">
        <v>102</v>
      </c>
      <c r="D147" s="2">
        <v>8</v>
      </c>
      <c r="E147" s="2">
        <v>4</v>
      </c>
      <c r="F147" s="2"/>
      <c r="G147" s="2">
        <v>5</v>
      </c>
      <c r="H147" s="2"/>
      <c r="I147" s="2">
        <v>17</v>
      </c>
      <c r="J147">
        <v>1</v>
      </c>
      <c r="K147" s="34">
        <v>6.25E-2</v>
      </c>
    </row>
    <row r="148" spans="1:11">
      <c r="A148" s="33">
        <v>145</v>
      </c>
      <c r="B148" s="19" t="s">
        <v>143</v>
      </c>
      <c r="C148" s="20" t="s">
        <v>149</v>
      </c>
      <c r="D148" s="2">
        <v>10</v>
      </c>
      <c r="E148" s="2">
        <v>4</v>
      </c>
      <c r="F148" s="2">
        <v>1</v>
      </c>
      <c r="G148" s="2">
        <v>2</v>
      </c>
      <c r="H148" s="2"/>
      <c r="I148" s="2">
        <v>17</v>
      </c>
      <c r="J148">
        <v>0</v>
      </c>
      <c r="K148" s="34">
        <v>0</v>
      </c>
    </row>
    <row r="149" spans="1:11">
      <c r="A149" s="33">
        <v>146</v>
      </c>
      <c r="B149" s="19" t="s">
        <v>185</v>
      </c>
      <c r="C149" s="20" t="s">
        <v>186</v>
      </c>
      <c r="D149" s="2">
        <v>8</v>
      </c>
      <c r="E149" s="2">
        <v>6</v>
      </c>
      <c r="F149" s="2">
        <v>2</v>
      </c>
      <c r="G149" s="2"/>
      <c r="H149" s="2">
        <v>1</v>
      </c>
      <c r="I149" s="2">
        <v>17</v>
      </c>
      <c r="J149">
        <v>0</v>
      </c>
      <c r="K149" s="34">
        <v>0</v>
      </c>
    </row>
    <row r="150" spans="1:11">
      <c r="A150" s="33">
        <v>147</v>
      </c>
      <c r="B150" s="19" t="s">
        <v>185</v>
      </c>
      <c r="C150" s="20" t="s">
        <v>194</v>
      </c>
      <c r="D150" s="2">
        <v>9</v>
      </c>
      <c r="E150" s="2">
        <v>7</v>
      </c>
      <c r="F150" s="2"/>
      <c r="G150" s="2">
        <v>1</v>
      </c>
      <c r="H150" s="2"/>
      <c r="I150" s="2">
        <v>17</v>
      </c>
      <c r="J150">
        <v>0</v>
      </c>
      <c r="K150" s="34">
        <v>0</v>
      </c>
    </row>
    <row r="151" spans="1:11">
      <c r="A151" s="33">
        <v>154</v>
      </c>
      <c r="B151" s="19" t="s">
        <v>260</v>
      </c>
      <c r="C151" s="20" t="s">
        <v>277</v>
      </c>
      <c r="D151" s="2">
        <v>8</v>
      </c>
      <c r="E151" s="2">
        <v>6</v>
      </c>
      <c r="F151" s="2"/>
      <c r="G151" s="2">
        <v>2</v>
      </c>
      <c r="H151" s="2"/>
      <c r="I151" s="2">
        <v>16</v>
      </c>
      <c r="J151">
        <v>5</v>
      </c>
      <c r="K151" s="34">
        <v>0.45454545454545497</v>
      </c>
    </row>
    <row r="152" spans="1:11">
      <c r="A152" s="33">
        <v>149</v>
      </c>
      <c r="B152" s="19" t="s">
        <v>116</v>
      </c>
      <c r="C152" s="20" t="s">
        <v>130</v>
      </c>
      <c r="D152" s="2">
        <v>8</v>
      </c>
      <c r="E152" s="2">
        <v>6</v>
      </c>
      <c r="F152" s="2"/>
      <c r="G152" s="2">
        <v>2</v>
      </c>
      <c r="H152" s="2"/>
      <c r="I152" s="2">
        <v>16</v>
      </c>
      <c r="J152">
        <v>3</v>
      </c>
      <c r="K152" s="34">
        <v>0.230769230769231</v>
      </c>
    </row>
    <row r="153" spans="1:11">
      <c r="A153" s="33">
        <v>152</v>
      </c>
      <c r="B153" s="19" t="s">
        <v>225</v>
      </c>
      <c r="C153" s="20" t="s">
        <v>231</v>
      </c>
      <c r="D153" s="2">
        <v>11</v>
      </c>
      <c r="E153" s="2">
        <v>4</v>
      </c>
      <c r="F153" s="2"/>
      <c r="G153" s="2">
        <v>1</v>
      </c>
      <c r="H153" s="2"/>
      <c r="I153" s="2">
        <v>16</v>
      </c>
      <c r="J153">
        <v>2</v>
      </c>
      <c r="K153" s="34">
        <v>0.14285714285714299</v>
      </c>
    </row>
    <row r="154" spans="1:11">
      <c r="A154" s="33">
        <v>153</v>
      </c>
      <c r="B154" s="19" t="s">
        <v>260</v>
      </c>
      <c r="C154" s="20" t="s">
        <v>264</v>
      </c>
      <c r="D154" s="2">
        <v>7</v>
      </c>
      <c r="E154" s="2">
        <v>3</v>
      </c>
      <c r="F154" s="2">
        <v>4</v>
      </c>
      <c r="G154" s="2"/>
      <c r="H154" s="2">
        <v>2</v>
      </c>
      <c r="I154" s="2">
        <v>16</v>
      </c>
      <c r="J154">
        <v>2</v>
      </c>
      <c r="K154" s="34">
        <v>0.14285714285714299</v>
      </c>
    </row>
    <row r="155" spans="1:11">
      <c r="A155" s="33">
        <v>150</v>
      </c>
      <c r="B155" s="19" t="s">
        <v>206</v>
      </c>
      <c r="C155" s="20" t="s">
        <v>215</v>
      </c>
      <c r="D155" s="2">
        <v>10</v>
      </c>
      <c r="E155" s="2">
        <v>3</v>
      </c>
      <c r="F155" s="2"/>
      <c r="G155" s="2">
        <v>3</v>
      </c>
      <c r="H155" s="2"/>
      <c r="I155" s="2">
        <v>16</v>
      </c>
      <c r="J155">
        <v>0</v>
      </c>
      <c r="K155" s="34">
        <v>0</v>
      </c>
    </row>
    <row r="156" spans="1:11">
      <c r="A156" s="33">
        <v>151</v>
      </c>
      <c r="B156" s="19" t="s">
        <v>206</v>
      </c>
      <c r="C156" s="20" t="s">
        <v>216</v>
      </c>
      <c r="D156" s="2">
        <v>9</v>
      </c>
      <c r="E156" s="2">
        <v>4</v>
      </c>
      <c r="F156" s="2">
        <v>1</v>
      </c>
      <c r="G156" s="2">
        <v>1</v>
      </c>
      <c r="H156" s="2">
        <v>1</v>
      </c>
      <c r="I156" s="2">
        <v>16</v>
      </c>
      <c r="J156">
        <v>0</v>
      </c>
      <c r="K156" s="34">
        <v>0</v>
      </c>
    </row>
    <row r="157" spans="1:11">
      <c r="A157" s="33">
        <v>155</v>
      </c>
      <c r="B157" s="19" t="s">
        <v>143</v>
      </c>
      <c r="C157" s="20" t="s">
        <v>146</v>
      </c>
      <c r="D157" s="2">
        <v>7</v>
      </c>
      <c r="E157" s="2">
        <v>3</v>
      </c>
      <c r="F157" s="2"/>
      <c r="G157" s="2">
        <v>4</v>
      </c>
      <c r="H157" s="2">
        <v>1</v>
      </c>
      <c r="I157" s="2">
        <v>15</v>
      </c>
      <c r="J157">
        <v>2</v>
      </c>
      <c r="K157" s="34">
        <v>0.15384615384615399</v>
      </c>
    </row>
    <row r="158" spans="1:11">
      <c r="A158" s="33">
        <v>158</v>
      </c>
      <c r="B158" s="19" t="s">
        <v>225</v>
      </c>
      <c r="C158" s="20" t="s">
        <v>258</v>
      </c>
      <c r="D158" s="2">
        <v>9</v>
      </c>
      <c r="E158" s="2">
        <v>4</v>
      </c>
      <c r="F158" s="2"/>
      <c r="G158" s="2">
        <v>2</v>
      </c>
      <c r="H158" s="2"/>
      <c r="I158" s="2">
        <v>15</v>
      </c>
      <c r="J158">
        <v>2</v>
      </c>
      <c r="K158" s="34">
        <v>0.15384615384615399</v>
      </c>
    </row>
    <row r="159" spans="1:11">
      <c r="A159" s="33">
        <v>156</v>
      </c>
      <c r="B159" s="19" t="s">
        <v>143</v>
      </c>
      <c r="C159" s="20" t="s">
        <v>158</v>
      </c>
      <c r="D159" s="2">
        <v>8</v>
      </c>
      <c r="E159" s="2">
        <v>6</v>
      </c>
      <c r="F159" s="2">
        <v>1</v>
      </c>
      <c r="G159" s="2"/>
      <c r="H159" s="2"/>
      <c r="I159" s="2">
        <v>15</v>
      </c>
      <c r="J159">
        <v>1</v>
      </c>
      <c r="K159" s="34">
        <v>7.1428571428571397E-2</v>
      </c>
    </row>
    <row r="160" spans="1:11">
      <c r="A160" s="33">
        <v>157</v>
      </c>
      <c r="B160" s="19" t="s">
        <v>206</v>
      </c>
      <c r="C160" s="20" t="s">
        <v>211</v>
      </c>
      <c r="D160" s="2">
        <v>9</v>
      </c>
      <c r="E160" s="2">
        <v>5</v>
      </c>
      <c r="F160" s="2"/>
      <c r="G160" s="2">
        <v>1</v>
      </c>
      <c r="H160" s="2"/>
      <c r="I160" s="2">
        <v>15</v>
      </c>
      <c r="J160">
        <v>1</v>
      </c>
      <c r="K160" s="34">
        <v>7.1428571428571397E-2</v>
      </c>
    </row>
    <row r="161" spans="1:11">
      <c r="A161" s="33">
        <v>163</v>
      </c>
      <c r="B161" s="19" t="s">
        <v>260</v>
      </c>
      <c r="C161" s="20" t="s">
        <v>273</v>
      </c>
      <c r="D161" s="2">
        <v>7</v>
      </c>
      <c r="E161" s="2">
        <v>3</v>
      </c>
      <c r="F161" s="2"/>
      <c r="G161" s="2">
        <v>4</v>
      </c>
      <c r="H161" s="2"/>
      <c r="I161" s="2">
        <v>14</v>
      </c>
      <c r="J161">
        <v>5</v>
      </c>
      <c r="K161" s="34">
        <v>0.55555555555555602</v>
      </c>
    </row>
    <row r="162" spans="1:11">
      <c r="A162" s="33">
        <v>160</v>
      </c>
      <c r="B162" s="19" t="s">
        <v>79</v>
      </c>
      <c r="C162" s="20" t="s">
        <v>83</v>
      </c>
      <c r="D162" s="2">
        <v>6</v>
      </c>
      <c r="E162" s="2">
        <v>3</v>
      </c>
      <c r="F162" s="2">
        <v>4</v>
      </c>
      <c r="G162" s="2">
        <v>1</v>
      </c>
      <c r="H162" s="2"/>
      <c r="I162" s="2">
        <v>14</v>
      </c>
      <c r="J162">
        <v>2</v>
      </c>
      <c r="K162" s="34">
        <v>0.16666666666666699</v>
      </c>
    </row>
    <row r="163" spans="1:11">
      <c r="A163" s="33">
        <v>161</v>
      </c>
      <c r="B163" s="19" t="s">
        <v>79</v>
      </c>
      <c r="C163" s="20" t="s">
        <v>85</v>
      </c>
      <c r="D163" s="2">
        <v>6</v>
      </c>
      <c r="E163" s="2">
        <v>3</v>
      </c>
      <c r="F163" s="2">
        <v>1</v>
      </c>
      <c r="G163" s="2">
        <v>4</v>
      </c>
      <c r="H163" s="2"/>
      <c r="I163" s="2">
        <v>14</v>
      </c>
      <c r="J163">
        <v>1</v>
      </c>
      <c r="K163" s="34">
        <v>7.69230769230769E-2</v>
      </c>
    </row>
    <row r="164" spans="1:11">
      <c r="A164" s="33">
        <v>159</v>
      </c>
      <c r="B164" s="19" t="s">
        <v>35</v>
      </c>
      <c r="C164" s="20" t="s">
        <v>40</v>
      </c>
      <c r="D164" s="2">
        <v>7</v>
      </c>
      <c r="E164" s="2">
        <v>4</v>
      </c>
      <c r="F164" s="2">
        <v>2</v>
      </c>
      <c r="G164" s="2">
        <v>1</v>
      </c>
      <c r="H164" s="2"/>
      <c r="I164" s="2">
        <v>14</v>
      </c>
      <c r="J164">
        <v>0</v>
      </c>
      <c r="K164" s="34">
        <v>0</v>
      </c>
    </row>
    <row r="165" spans="1:11">
      <c r="A165" s="33">
        <v>162</v>
      </c>
      <c r="B165" s="19" t="s">
        <v>97</v>
      </c>
      <c r="C165" s="20" t="s">
        <v>104</v>
      </c>
      <c r="D165" s="2">
        <v>6</v>
      </c>
      <c r="E165" s="2">
        <v>5</v>
      </c>
      <c r="F165" s="2">
        <v>1</v>
      </c>
      <c r="G165" s="2">
        <v>2</v>
      </c>
      <c r="H165" s="2"/>
      <c r="I165" s="2">
        <v>14</v>
      </c>
      <c r="J165">
        <v>0</v>
      </c>
      <c r="K165" s="34">
        <v>0</v>
      </c>
    </row>
    <row r="166" spans="1:11">
      <c r="A166" s="33">
        <v>164</v>
      </c>
      <c r="B166" s="19" t="s">
        <v>143</v>
      </c>
      <c r="C166" s="20" t="s">
        <v>154</v>
      </c>
      <c r="D166" s="2">
        <v>6</v>
      </c>
      <c r="E166" s="2">
        <v>2</v>
      </c>
      <c r="F166" s="2">
        <v>2</v>
      </c>
      <c r="G166" s="2">
        <v>3</v>
      </c>
      <c r="H166" s="2"/>
      <c r="I166" s="2">
        <v>13</v>
      </c>
      <c r="J166">
        <v>1</v>
      </c>
      <c r="K166" s="34">
        <v>8.3333333333333301E-2</v>
      </c>
    </row>
    <row r="167" spans="1:11">
      <c r="A167" s="33">
        <v>166</v>
      </c>
      <c r="B167" s="19" t="s">
        <v>260</v>
      </c>
      <c r="C167" s="20" t="s">
        <v>287</v>
      </c>
      <c r="D167" s="2">
        <v>4</v>
      </c>
      <c r="E167" s="2">
        <v>6</v>
      </c>
      <c r="F167" s="2"/>
      <c r="G167" s="2">
        <v>3</v>
      </c>
      <c r="H167" s="2"/>
      <c r="I167" s="2">
        <v>13</v>
      </c>
      <c r="J167">
        <v>1</v>
      </c>
      <c r="K167" s="34">
        <v>8.3333333333333301E-2</v>
      </c>
    </row>
    <row r="168" spans="1:11">
      <c r="A168" s="33">
        <v>168</v>
      </c>
      <c r="B168" s="19" t="s">
        <v>364</v>
      </c>
      <c r="C168" s="20" t="s">
        <v>367</v>
      </c>
      <c r="D168" s="2">
        <v>7</v>
      </c>
      <c r="E168" s="2">
        <v>6</v>
      </c>
      <c r="F168" s="2"/>
      <c r="G168" s="2"/>
      <c r="H168" s="2"/>
      <c r="I168" s="2">
        <v>13</v>
      </c>
      <c r="J168">
        <v>1</v>
      </c>
      <c r="K168" s="34">
        <v>8.3333333333333301E-2</v>
      </c>
    </row>
    <row r="169" spans="1:11">
      <c r="A169" s="33">
        <v>165</v>
      </c>
      <c r="B169" s="19" t="s">
        <v>143</v>
      </c>
      <c r="C169" s="20" t="s">
        <v>165</v>
      </c>
      <c r="D169" s="2">
        <v>6</v>
      </c>
      <c r="E169" s="2">
        <v>2</v>
      </c>
      <c r="F169" s="2">
        <v>4</v>
      </c>
      <c r="G169" s="2">
        <v>1</v>
      </c>
      <c r="H169" s="2"/>
      <c r="I169" s="2">
        <v>13</v>
      </c>
      <c r="J169">
        <v>0</v>
      </c>
      <c r="K169" s="34">
        <v>0</v>
      </c>
    </row>
    <row r="170" spans="1:11">
      <c r="A170" s="33">
        <v>167</v>
      </c>
      <c r="B170" s="19" t="s">
        <v>350</v>
      </c>
      <c r="C170" s="20" t="s">
        <v>356</v>
      </c>
      <c r="D170" s="2">
        <v>6</v>
      </c>
      <c r="E170" s="2">
        <v>7</v>
      </c>
      <c r="F170" s="2"/>
      <c r="G170" s="2"/>
      <c r="H170" s="2"/>
      <c r="I170" s="2">
        <v>13</v>
      </c>
      <c r="J170">
        <v>-1</v>
      </c>
      <c r="K170" s="34">
        <v>-7.1428571428571397E-2</v>
      </c>
    </row>
    <row r="171" spans="1:11">
      <c r="A171" s="33">
        <v>175</v>
      </c>
      <c r="B171" s="19" t="s">
        <v>384</v>
      </c>
      <c r="C171" s="20" t="s">
        <v>386</v>
      </c>
      <c r="D171" s="2">
        <v>9</v>
      </c>
      <c r="E171" s="2">
        <v>3</v>
      </c>
      <c r="F171" s="2"/>
      <c r="G171" s="2"/>
      <c r="H171" s="2"/>
      <c r="I171" s="2">
        <v>12</v>
      </c>
      <c r="J171">
        <v>4</v>
      </c>
      <c r="K171" s="34">
        <v>0.5</v>
      </c>
    </row>
    <row r="172" spans="1:11">
      <c r="A172" s="33">
        <v>169</v>
      </c>
      <c r="B172" s="19" t="s">
        <v>143</v>
      </c>
      <c r="C172" s="20" t="s">
        <v>161</v>
      </c>
      <c r="D172" s="2">
        <v>8</v>
      </c>
      <c r="E172" s="2">
        <v>2</v>
      </c>
      <c r="F172" s="2">
        <v>1</v>
      </c>
      <c r="G172" s="2">
        <v>1</v>
      </c>
      <c r="H172" s="2"/>
      <c r="I172" s="2">
        <v>12</v>
      </c>
      <c r="J172">
        <v>2</v>
      </c>
      <c r="K172" s="34">
        <v>0.2</v>
      </c>
    </row>
    <row r="173" spans="1:11">
      <c r="A173" s="33">
        <v>172</v>
      </c>
      <c r="B173" s="19" t="s">
        <v>260</v>
      </c>
      <c r="C173" s="20" t="s">
        <v>278</v>
      </c>
      <c r="D173" s="2">
        <v>6</v>
      </c>
      <c r="E173" s="2">
        <v>4</v>
      </c>
      <c r="F173" s="2">
        <v>1</v>
      </c>
      <c r="G173" s="2">
        <v>1</v>
      </c>
      <c r="H173" s="2"/>
      <c r="I173" s="2">
        <v>12</v>
      </c>
      <c r="J173">
        <v>1</v>
      </c>
      <c r="K173" s="34">
        <v>9.0909090909090801E-2</v>
      </c>
    </row>
    <row r="174" spans="1:11">
      <c r="A174" s="33">
        <v>173</v>
      </c>
      <c r="B174" s="19" t="s">
        <v>350</v>
      </c>
      <c r="C174" s="20" t="s">
        <v>355</v>
      </c>
      <c r="D174" s="2">
        <v>7</v>
      </c>
      <c r="E174" s="2">
        <v>4</v>
      </c>
      <c r="F174" s="2"/>
      <c r="G174" s="2"/>
      <c r="H174" s="2">
        <v>1</v>
      </c>
      <c r="I174" s="2">
        <v>12</v>
      </c>
      <c r="J174">
        <v>1</v>
      </c>
      <c r="K174" s="34">
        <v>9.0909090909090801E-2</v>
      </c>
    </row>
    <row r="175" spans="1:11">
      <c r="A175" s="33">
        <v>170</v>
      </c>
      <c r="B175" s="19" t="s">
        <v>185</v>
      </c>
      <c r="C175" s="20" t="s">
        <v>201</v>
      </c>
      <c r="D175" s="2">
        <v>5</v>
      </c>
      <c r="E175" s="2">
        <v>6</v>
      </c>
      <c r="F175" s="2">
        <v>1</v>
      </c>
      <c r="G175" s="2"/>
      <c r="H175" s="2"/>
      <c r="I175" s="2">
        <v>12</v>
      </c>
      <c r="J175">
        <v>0</v>
      </c>
      <c r="K175" s="34">
        <v>0</v>
      </c>
    </row>
    <row r="176" spans="1:11">
      <c r="A176" s="33">
        <v>171</v>
      </c>
      <c r="B176" s="19" t="s">
        <v>225</v>
      </c>
      <c r="C176" s="20" t="s">
        <v>236</v>
      </c>
      <c r="D176" s="2">
        <v>8</v>
      </c>
      <c r="E176" s="2">
        <v>4</v>
      </c>
      <c r="F176" s="2"/>
      <c r="G176" s="2"/>
      <c r="H176" s="2"/>
      <c r="I176" s="2">
        <v>12</v>
      </c>
      <c r="J176">
        <v>0</v>
      </c>
      <c r="K176" s="34">
        <v>0</v>
      </c>
    </row>
    <row r="177" spans="1:11">
      <c r="A177" s="33">
        <v>174</v>
      </c>
      <c r="B177" s="19" t="s">
        <v>364</v>
      </c>
      <c r="C177" s="20" t="s">
        <v>376</v>
      </c>
      <c r="D177" s="2">
        <v>7</v>
      </c>
      <c r="E177" s="2">
        <v>3</v>
      </c>
      <c r="F177" s="2">
        <v>1</v>
      </c>
      <c r="G177" s="2">
        <v>1</v>
      </c>
      <c r="H177" s="2"/>
      <c r="I177" s="2">
        <v>12</v>
      </c>
      <c r="J177">
        <v>0</v>
      </c>
      <c r="K177" s="34">
        <v>0</v>
      </c>
    </row>
    <row r="178" spans="1:11">
      <c r="A178" s="33">
        <v>177</v>
      </c>
      <c r="B178" s="19" t="s">
        <v>97</v>
      </c>
      <c r="C178" s="20" t="s">
        <v>110</v>
      </c>
      <c r="D178" s="2">
        <v>3</v>
      </c>
      <c r="E178" s="2">
        <v>5</v>
      </c>
      <c r="F178" s="2">
        <v>2</v>
      </c>
      <c r="G178" s="2">
        <v>1</v>
      </c>
      <c r="H178" s="2"/>
      <c r="I178" s="2">
        <v>11</v>
      </c>
      <c r="J178">
        <v>4</v>
      </c>
      <c r="K178" s="34">
        <v>0.57142857142857095</v>
      </c>
    </row>
    <row r="179" spans="1:11">
      <c r="A179" s="33">
        <v>181</v>
      </c>
      <c r="B179" s="19" t="s">
        <v>384</v>
      </c>
      <c r="C179" s="20" t="s">
        <v>390</v>
      </c>
      <c r="D179" s="2">
        <v>6</v>
      </c>
      <c r="E179" s="2">
        <v>3</v>
      </c>
      <c r="F179" s="2"/>
      <c r="G179" s="2">
        <v>2</v>
      </c>
      <c r="H179" s="2"/>
      <c r="I179" s="2">
        <v>11</v>
      </c>
      <c r="J179">
        <v>4</v>
      </c>
      <c r="K179" s="34">
        <v>0.57142857142857095</v>
      </c>
    </row>
    <row r="180" spans="1:11">
      <c r="A180" s="33">
        <v>176</v>
      </c>
      <c r="B180" s="19" t="s">
        <v>97</v>
      </c>
      <c r="C180" s="20" t="s">
        <v>108</v>
      </c>
      <c r="D180" s="2">
        <v>5</v>
      </c>
      <c r="E180" s="2">
        <v>4</v>
      </c>
      <c r="F180" s="2"/>
      <c r="G180" s="2">
        <v>2</v>
      </c>
      <c r="H180" s="2"/>
      <c r="I180" s="2">
        <v>11</v>
      </c>
      <c r="J180">
        <v>1</v>
      </c>
      <c r="K180" s="34">
        <v>0.1</v>
      </c>
    </row>
    <row r="181" spans="1:11">
      <c r="A181" s="33">
        <v>179</v>
      </c>
      <c r="B181" s="19" t="s">
        <v>260</v>
      </c>
      <c r="C181" s="20" t="s">
        <v>279</v>
      </c>
      <c r="D181" s="2">
        <v>7</v>
      </c>
      <c r="E181" s="2">
        <v>3</v>
      </c>
      <c r="F181" s="2"/>
      <c r="G181" s="2">
        <v>1</v>
      </c>
      <c r="H181" s="2"/>
      <c r="I181" s="2">
        <v>11</v>
      </c>
      <c r="J181">
        <v>1</v>
      </c>
      <c r="K181" s="34">
        <v>0.1</v>
      </c>
    </row>
    <row r="182" spans="1:11">
      <c r="A182" s="33">
        <v>178</v>
      </c>
      <c r="B182" s="19" t="s">
        <v>143</v>
      </c>
      <c r="C182" s="20" t="s">
        <v>160</v>
      </c>
      <c r="D182" s="2">
        <v>4</v>
      </c>
      <c r="E182" s="2">
        <v>6</v>
      </c>
      <c r="F182" s="2"/>
      <c r="G182" s="2">
        <v>1</v>
      </c>
      <c r="H182" s="2"/>
      <c r="I182" s="2">
        <v>11</v>
      </c>
      <c r="J182">
        <v>0</v>
      </c>
      <c r="K182" s="34">
        <v>0</v>
      </c>
    </row>
    <row r="183" spans="1:11">
      <c r="A183" s="33">
        <v>180</v>
      </c>
      <c r="B183" s="19" t="s">
        <v>299</v>
      </c>
      <c r="C183" s="20" t="s">
        <v>324</v>
      </c>
      <c r="D183" s="2">
        <v>8</v>
      </c>
      <c r="E183" s="2">
        <v>1</v>
      </c>
      <c r="F183" s="2">
        <v>1</v>
      </c>
      <c r="G183" s="2">
        <v>1</v>
      </c>
      <c r="H183" s="2"/>
      <c r="I183" s="2">
        <v>11</v>
      </c>
      <c r="J183">
        <v>0</v>
      </c>
      <c r="K183" s="34">
        <v>0</v>
      </c>
    </row>
    <row r="184" spans="1:11">
      <c r="A184" s="33">
        <v>186</v>
      </c>
      <c r="B184" s="19" t="s">
        <v>170</v>
      </c>
      <c r="C184" s="20" t="s">
        <v>179</v>
      </c>
      <c r="D184" s="2">
        <v>7</v>
      </c>
      <c r="E184" s="2">
        <v>3</v>
      </c>
      <c r="F184" s="2"/>
      <c r="G184" s="2"/>
      <c r="H184" s="2"/>
      <c r="I184" s="2">
        <v>10</v>
      </c>
      <c r="J184">
        <v>3</v>
      </c>
      <c r="K184" s="34">
        <v>0.42857142857142899</v>
      </c>
    </row>
    <row r="185" spans="1:11">
      <c r="A185" s="33">
        <v>182</v>
      </c>
      <c r="B185" s="19" t="s">
        <v>79</v>
      </c>
      <c r="C185" s="20" t="s">
        <v>84</v>
      </c>
      <c r="D185" s="2">
        <v>4</v>
      </c>
      <c r="E185" s="2">
        <v>2</v>
      </c>
      <c r="F185" s="2">
        <v>3</v>
      </c>
      <c r="G185" s="2">
        <v>1</v>
      </c>
      <c r="H185" s="2"/>
      <c r="I185" s="2">
        <v>10</v>
      </c>
      <c r="J185">
        <v>1</v>
      </c>
      <c r="K185" s="34">
        <v>0.11111111111111099</v>
      </c>
    </row>
    <row r="186" spans="1:11">
      <c r="A186" s="33">
        <v>190</v>
      </c>
      <c r="B186" s="19" t="s">
        <v>364</v>
      </c>
      <c r="C186" s="20" t="s">
        <v>369</v>
      </c>
      <c r="D186" s="2">
        <v>6</v>
      </c>
      <c r="E186" s="2">
        <v>3</v>
      </c>
      <c r="F186" s="2"/>
      <c r="G186" s="2">
        <v>1</v>
      </c>
      <c r="H186" s="2"/>
      <c r="I186" s="2">
        <v>10</v>
      </c>
      <c r="J186">
        <v>1</v>
      </c>
      <c r="K186" s="34">
        <v>0.11111111111111099</v>
      </c>
    </row>
    <row r="187" spans="1:11">
      <c r="A187" s="33">
        <v>183</v>
      </c>
      <c r="B187" s="19" t="s">
        <v>143</v>
      </c>
      <c r="C187" s="20" t="s">
        <v>147</v>
      </c>
      <c r="D187" s="2">
        <v>8</v>
      </c>
      <c r="E187" s="2">
        <v>2</v>
      </c>
      <c r="F187" s="2"/>
      <c r="G187" s="2"/>
      <c r="H187" s="2"/>
      <c r="I187" s="2">
        <v>10</v>
      </c>
      <c r="J187">
        <v>0</v>
      </c>
      <c r="K187" s="34">
        <v>0</v>
      </c>
    </row>
    <row r="188" spans="1:11">
      <c r="A188" s="33">
        <v>184</v>
      </c>
      <c r="B188" s="19" t="s">
        <v>143</v>
      </c>
      <c r="C188" s="20" t="s">
        <v>156</v>
      </c>
      <c r="D188" s="2">
        <v>6</v>
      </c>
      <c r="E188" s="2">
        <v>2</v>
      </c>
      <c r="F188" s="2">
        <v>2</v>
      </c>
      <c r="G188" s="2"/>
      <c r="H188" s="2"/>
      <c r="I188" s="2">
        <v>10</v>
      </c>
      <c r="J188">
        <v>0</v>
      </c>
      <c r="K188" s="34">
        <v>0</v>
      </c>
    </row>
    <row r="189" spans="1:11">
      <c r="A189" s="33">
        <v>185</v>
      </c>
      <c r="B189" s="19" t="s">
        <v>143</v>
      </c>
      <c r="C189" s="20" t="s">
        <v>163</v>
      </c>
      <c r="D189" s="2">
        <v>6</v>
      </c>
      <c r="E189" s="2">
        <v>2</v>
      </c>
      <c r="F189" s="2"/>
      <c r="G189" s="2">
        <v>2</v>
      </c>
      <c r="H189" s="2"/>
      <c r="I189" s="2">
        <v>10</v>
      </c>
      <c r="J189">
        <v>0</v>
      </c>
      <c r="K189" s="34">
        <v>0</v>
      </c>
    </row>
    <row r="190" spans="1:11">
      <c r="A190" s="33">
        <v>187</v>
      </c>
      <c r="B190" s="19" t="s">
        <v>225</v>
      </c>
      <c r="C190" s="20" t="s">
        <v>253</v>
      </c>
      <c r="D190" s="2">
        <v>6</v>
      </c>
      <c r="E190" s="2">
        <v>3</v>
      </c>
      <c r="F190" s="2"/>
      <c r="G190" s="2"/>
      <c r="H190" s="2">
        <v>1</v>
      </c>
      <c r="I190" s="2">
        <v>10</v>
      </c>
      <c r="J190">
        <v>0</v>
      </c>
      <c r="K190" s="34">
        <v>0</v>
      </c>
    </row>
    <row r="191" spans="1:11">
      <c r="A191" s="33">
        <v>188</v>
      </c>
      <c r="B191" s="19" t="s">
        <v>260</v>
      </c>
      <c r="C191" s="20" t="s">
        <v>288</v>
      </c>
      <c r="D191" s="2">
        <v>8</v>
      </c>
      <c r="E191" s="2">
        <v>1</v>
      </c>
      <c r="F191" s="2">
        <v>1</v>
      </c>
      <c r="G191" s="2"/>
      <c r="H191" s="2"/>
      <c r="I191" s="2">
        <v>10</v>
      </c>
      <c r="J191">
        <v>0</v>
      </c>
      <c r="K191" s="34">
        <v>0</v>
      </c>
    </row>
    <row r="192" spans="1:11">
      <c r="A192" s="33">
        <v>189</v>
      </c>
      <c r="B192" s="19" t="s">
        <v>299</v>
      </c>
      <c r="C192" s="20" t="s">
        <v>328</v>
      </c>
      <c r="D192" s="2">
        <v>5</v>
      </c>
      <c r="E192" s="2">
        <v>4</v>
      </c>
      <c r="F192" s="2"/>
      <c r="G192" s="2">
        <v>1</v>
      </c>
      <c r="H192" s="2"/>
      <c r="I192" s="2">
        <v>10</v>
      </c>
      <c r="J192">
        <v>-1</v>
      </c>
      <c r="K192" s="34">
        <v>-9.0909090909090898E-2</v>
      </c>
    </row>
    <row r="193" spans="1:11">
      <c r="A193" s="33">
        <v>204</v>
      </c>
      <c r="B193" s="19" t="s">
        <v>350</v>
      </c>
      <c r="C193" s="20" t="s">
        <v>359</v>
      </c>
      <c r="D193" s="2">
        <v>7</v>
      </c>
      <c r="E193" s="2">
        <v>2</v>
      </c>
      <c r="F193" s="2"/>
      <c r="G193" s="2"/>
      <c r="H193" s="2"/>
      <c r="I193" s="2">
        <v>9</v>
      </c>
      <c r="J193">
        <v>4</v>
      </c>
      <c r="K193" s="34">
        <v>0.8</v>
      </c>
    </row>
    <row r="194" spans="1:11">
      <c r="A194" s="33">
        <v>199</v>
      </c>
      <c r="B194" s="19" t="s">
        <v>225</v>
      </c>
      <c r="C194" s="20" t="s">
        <v>241</v>
      </c>
      <c r="D194" s="2">
        <v>5</v>
      </c>
      <c r="E194" s="2">
        <v>4</v>
      </c>
      <c r="F194" s="2"/>
      <c r="G194" s="2"/>
      <c r="H194" s="2"/>
      <c r="I194" s="2">
        <v>9</v>
      </c>
      <c r="J194">
        <v>2</v>
      </c>
      <c r="K194" s="34">
        <v>0.28571428571428598</v>
      </c>
    </row>
    <row r="195" spans="1:11">
      <c r="A195" s="33">
        <v>193</v>
      </c>
      <c r="B195" s="19" t="s">
        <v>143</v>
      </c>
      <c r="C195" s="20" t="s">
        <v>155</v>
      </c>
      <c r="D195" s="2">
        <v>4</v>
      </c>
      <c r="E195" s="2">
        <v>3</v>
      </c>
      <c r="F195" s="2">
        <v>1</v>
      </c>
      <c r="G195" s="2">
        <v>1</v>
      </c>
      <c r="H195" s="2"/>
      <c r="I195" s="2">
        <v>9</v>
      </c>
      <c r="J195">
        <v>1</v>
      </c>
      <c r="K195" s="34">
        <v>0.125</v>
      </c>
    </row>
    <row r="196" spans="1:11">
      <c r="A196" s="33">
        <v>196</v>
      </c>
      <c r="B196" s="19" t="s">
        <v>185</v>
      </c>
      <c r="C196" s="20" t="s">
        <v>197</v>
      </c>
      <c r="D196" s="2">
        <v>4</v>
      </c>
      <c r="E196" s="2">
        <v>1</v>
      </c>
      <c r="F196" s="2">
        <v>1</v>
      </c>
      <c r="G196" s="2">
        <v>3</v>
      </c>
      <c r="H196" s="2"/>
      <c r="I196" s="2">
        <v>9</v>
      </c>
      <c r="J196">
        <v>1</v>
      </c>
      <c r="K196" s="34">
        <v>0.125</v>
      </c>
    </row>
    <row r="197" spans="1:11">
      <c r="A197" s="33">
        <v>198</v>
      </c>
      <c r="B197" s="19" t="s">
        <v>206</v>
      </c>
      <c r="C197" s="20" t="s">
        <v>219</v>
      </c>
      <c r="D197" s="2">
        <v>6</v>
      </c>
      <c r="E197" s="2">
        <v>2</v>
      </c>
      <c r="F197" s="2"/>
      <c r="G197" s="2">
        <v>1</v>
      </c>
      <c r="H197" s="2"/>
      <c r="I197" s="2">
        <v>9</v>
      </c>
      <c r="J197">
        <v>1</v>
      </c>
      <c r="K197" s="34">
        <v>0.125</v>
      </c>
    </row>
    <row r="198" spans="1:11">
      <c r="A198" s="33">
        <v>202</v>
      </c>
      <c r="B198" s="19" t="s">
        <v>299</v>
      </c>
      <c r="C198" s="20" t="s">
        <v>305</v>
      </c>
      <c r="D198" s="2">
        <v>2</v>
      </c>
      <c r="E198" s="2">
        <v>4</v>
      </c>
      <c r="F198" s="2">
        <v>1</v>
      </c>
      <c r="G198" s="2">
        <v>2</v>
      </c>
      <c r="H198" s="2"/>
      <c r="I198" s="2">
        <v>9</v>
      </c>
      <c r="J198">
        <v>1</v>
      </c>
      <c r="K198" s="34">
        <v>0.125</v>
      </c>
    </row>
    <row r="199" spans="1:11">
      <c r="A199" s="33">
        <v>191</v>
      </c>
      <c r="B199" s="19" t="s">
        <v>35</v>
      </c>
      <c r="C199" s="20" t="s">
        <v>37</v>
      </c>
      <c r="D199" s="2">
        <v>4</v>
      </c>
      <c r="E199" s="2">
        <v>3</v>
      </c>
      <c r="F199" s="2">
        <v>1</v>
      </c>
      <c r="G199" s="2">
        <v>1</v>
      </c>
      <c r="H199" s="2"/>
      <c r="I199" s="2">
        <v>9</v>
      </c>
      <c r="J199">
        <v>0</v>
      </c>
      <c r="K199" s="34">
        <v>0</v>
      </c>
    </row>
    <row r="200" spans="1:11">
      <c r="A200" s="33">
        <v>192</v>
      </c>
      <c r="B200" s="19" t="s">
        <v>143</v>
      </c>
      <c r="C200" s="20" t="s">
        <v>152</v>
      </c>
      <c r="D200" s="2">
        <v>5</v>
      </c>
      <c r="E200" s="2">
        <v>4</v>
      </c>
      <c r="F200" s="2"/>
      <c r="G200" s="2"/>
      <c r="H200" s="2"/>
      <c r="I200" s="2">
        <v>9</v>
      </c>
      <c r="J200">
        <v>0</v>
      </c>
      <c r="K200" s="34">
        <v>0</v>
      </c>
    </row>
    <row r="201" spans="1:11">
      <c r="A201" s="33">
        <v>194</v>
      </c>
      <c r="B201" s="19" t="s">
        <v>170</v>
      </c>
      <c r="C201" s="20" t="s">
        <v>176</v>
      </c>
      <c r="D201" s="2">
        <v>7</v>
      </c>
      <c r="E201" s="2">
        <v>2</v>
      </c>
      <c r="F201" s="2"/>
      <c r="G201" s="2"/>
      <c r="H201" s="2"/>
      <c r="I201" s="2">
        <v>9</v>
      </c>
      <c r="J201">
        <v>0</v>
      </c>
      <c r="K201" s="34">
        <v>0</v>
      </c>
    </row>
    <row r="202" spans="1:11">
      <c r="A202" s="33">
        <v>197</v>
      </c>
      <c r="B202" s="19" t="s">
        <v>206</v>
      </c>
      <c r="C202" s="20" t="s">
        <v>209</v>
      </c>
      <c r="D202" s="2">
        <v>5</v>
      </c>
      <c r="E202" s="2">
        <v>2</v>
      </c>
      <c r="F202" s="2"/>
      <c r="G202" s="2">
        <v>2</v>
      </c>
      <c r="H202" s="2"/>
      <c r="I202" s="2">
        <v>9</v>
      </c>
      <c r="J202">
        <v>0</v>
      </c>
      <c r="K202" s="34">
        <v>0</v>
      </c>
    </row>
    <row r="203" spans="1:11">
      <c r="A203" s="33">
        <v>200</v>
      </c>
      <c r="B203" s="19" t="s">
        <v>225</v>
      </c>
      <c r="C203" s="20" t="s">
        <v>248</v>
      </c>
      <c r="D203" s="2">
        <v>6</v>
      </c>
      <c r="E203" s="2">
        <v>1</v>
      </c>
      <c r="F203" s="2"/>
      <c r="G203" s="2">
        <v>2</v>
      </c>
      <c r="H203" s="2"/>
      <c r="I203" s="2">
        <v>9</v>
      </c>
      <c r="J203">
        <v>0</v>
      </c>
      <c r="K203" s="34">
        <v>0</v>
      </c>
    </row>
    <row r="204" spans="1:11">
      <c r="A204" s="33">
        <v>201</v>
      </c>
      <c r="B204" s="19" t="s">
        <v>260</v>
      </c>
      <c r="C204" s="20" t="s">
        <v>282</v>
      </c>
      <c r="D204" s="2">
        <v>6</v>
      </c>
      <c r="E204" s="2">
        <v>3</v>
      </c>
      <c r="F204" s="2"/>
      <c r="G204" s="2"/>
      <c r="H204" s="2"/>
      <c r="I204" s="2">
        <v>9</v>
      </c>
      <c r="J204">
        <v>0</v>
      </c>
      <c r="K204" s="34">
        <v>0</v>
      </c>
    </row>
    <row r="205" spans="1:11">
      <c r="A205" s="33">
        <v>203</v>
      </c>
      <c r="B205" s="19" t="s">
        <v>299</v>
      </c>
      <c r="C205" s="20" t="s">
        <v>313</v>
      </c>
      <c r="D205" s="2">
        <v>4</v>
      </c>
      <c r="E205" s="2">
        <v>5</v>
      </c>
      <c r="F205" s="2"/>
      <c r="G205" s="2"/>
      <c r="H205" s="2"/>
      <c r="I205" s="2">
        <v>9</v>
      </c>
      <c r="J205">
        <v>0</v>
      </c>
      <c r="K205" s="34">
        <v>0</v>
      </c>
    </row>
    <row r="206" spans="1:11">
      <c r="A206" s="33">
        <v>195</v>
      </c>
      <c r="B206" s="19" t="s">
        <v>170</v>
      </c>
      <c r="C206" s="20" t="s">
        <v>177</v>
      </c>
      <c r="D206" s="2">
        <v>4</v>
      </c>
      <c r="E206" s="2">
        <v>2</v>
      </c>
      <c r="F206" s="2">
        <v>2</v>
      </c>
      <c r="G206" s="2">
        <v>1</v>
      </c>
      <c r="H206" s="2"/>
      <c r="I206" s="2">
        <v>9</v>
      </c>
      <c r="J206">
        <v>-1</v>
      </c>
      <c r="K206" s="34">
        <v>-0.1</v>
      </c>
    </row>
    <row r="207" spans="1:11">
      <c r="A207" s="33">
        <v>214</v>
      </c>
      <c r="B207" s="19" t="s">
        <v>384</v>
      </c>
      <c r="C207" s="20" t="s">
        <v>387</v>
      </c>
      <c r="D207" s="2">
        <v>4</v>
      </c>
      <c r="E207" s="2">
        <v>3</v>
      </c>
      <c r="F207" s="2"/>
      <c r="G207" s="2">
        <v>1</v>
      </c>
      <c r="H207" s="2"/>
      <c r="I207" s="2">
        <v>8</v>
      </c>
      <c r="J207">
        <v>4</v>
      </c>
      <c r="K207" s="34">
        <v>1</v>
      </c>
    </row>
    <row r="208" spans="1:11">
      <c r="A208" s="33">
        <v>205</v>
      </c>
      <c r="B208" s="19" t="s">
        <v>35</v>
      </c>
      <c r="C208" s="20" t="s">
        <v>36</v>
      </c>
      <c r="D208" s="2">
        <v>5</v>
      </c>
      <c r="E208" s="2">
        <v>2</v>
      </c>
      <c r="F208" s="2">
        <v>1</v>
      </c>
      <c r="G208" s="2"/>
      <c r="H208" s="2"/>
      <c r="I208" s="2">
        <v>8</v>
      </c>
      <c r="J208">
        <v>1</v>
      </c>
      <c r="K208" s="34">
        <v>0.14285714285714299</v>
      </c>
    </row>
    <row r="209" spans="1:11">
      <c r="A209" s="33">
        <v>208</v>
      </c>
      <c r="B209" s="19" t="s">
        <v>185</v>
      </c>
      <c r="C209" s="20" t="s">
        <v>193</v>
      </c>
      <c r="D209" s="2">
        <v>5</v>
      </c>
      <c r="E209" s="2">
        <v>1</v>
      </c>
      <c r="F209" s="2"/>
      <c r="G209" s="2">
        <v>2</v>
      </c>
      <c r="H209" s="2"/>
      <c r="I209" s="2">
        <v>8</v>
      </c>
      <c r="J209">
        <v>1</v>
      </c>
      <c r="K209" s="34">
        <v>0.14285714285714299</v>
      </c>
    </row>
    <row r="210" spans="1:11">
      <c r="A210" s="33">
        <v>210</v>
      </c>
      <c r="B210" s="19" t="s">
        <v>225</v>
      </c>
      <c r="C210" s="20" t="s">
        <v>238</v>
      </c>
      <c r="D210" s="2">
        <v>4</v>
      </c>
      <c r="E210" s="2">
        <v>2</v>
      </c>
      <c r="F210" s="2">
        <v>1</v>
      </c>
      <c r="G210" s="2">
        <v>1</v>
      </c>
      <c r="H210" s="2"/>
      <c r="I210" s="2">
        <v>8</v>
      </c>
      <c r="J210">
        <v>1</v>
      </c>
      <c r="K210" s="34">
        <v>0.14285714285714299</v>
      </c>
    </row>
    <row r="211" spans="1:11">
      <c r="A211" s="33">
        <v>211</v>
      </c>
      <c r="B211" s="19" t="s">
        <v>260</v>
      </c>
      <c r="C211" s="20" t="s">
        <v>266</v>
      </c>
      <c r="D211" s="2">
        <v>6</v>
      </c>
      <c r="E211" s="2">
        <v>1</v>
      </c>
      <c r="F211" s="2"/>
      <c r="G211" s="2">
        <v>1</v>
      </c>
      <c r="H211" s="2"/>
      <c r="I211" s="2">
        <v>8</v>
      </c>
      <c r="J211">
        <v>1</v>
      </c>
      <c r="K211" s="34">
        <v>0.14285714285714299</v>
      </c>
    </row>
    <row r="212" spans="1:11">
      <c r="A212" s="33">
        <v>212</v>
      </c>
      <c r="B212" s="19" t="s">
        <v>299</v>
      </c>
      <c r="C212" s="20" t="s">
        <v>308</v>
      </c>
      <c r="D212" s="2">
        <v>4</v>
      </c>
      <c r="E212" s="2">
        <v>2</v>
      </c>
      <c r="F212" s="2"/>
      <c r="G212" s="2">
        <v>1</v>
      </c>
      <c r="H212" s="2">
        <v>1</v>
      </c>
      <c r="I212" s="2">
        <v>8</v>
      </c>
      <c r="J212">
        <v>1</v>
      </c>
      <c r="K212" s="34">
        <v>0.14285714285714299</v>
      </c>
    </row>
    <row r="213" spans="1:11">
      <c r="A213" s="33">
        <v>206</v>
      </c>
      <c r="B213" s="19" t="s">
        <v>79</v>
      </c>
      <c r="C213" s="20" t="s">
        <v>88</v>
      </c>
      <c r="D213" s="2">
        <v>4</v>
      </c>
      <c r="E213" s="2">
        <v>2</v>
      </c>
      <c r="F213" s="2">
        <v>2</v>
      </c>
      <c r="G213" s="2"/>
      <c r="H213" s="2"/>
      <c r="I213" s="2">
        <v>8</v>
      </c>
      <c r="J213">
        <v>0</v>
      </c>
      <c r="K213" s="34">
        <v>0</v>
      </c>
    </row>
    <row r="214" spans="1:11">
      <c r="A214" s="33">
        <v>207</v>
      </c>
      <c r="B214" s="19" t="s">
        <v>116</v>
      </c>
      <c r="C214" s="20" t="s">
        <v>132</v>
      </c>
      <c r="D214" s="2">
        <v>5</v>
      </c>
      <c r="E214" s="2">
        <v>2</v>
      </c>
      <c r="F214" s="2"/>
      <c r="G214" s="2">
        <v>1</v>
      </c>
      <c r="H214" s="2"/>
      <c r="I214" s="2">
        <v>8</v>
      </c>
      <c r="J214">
        <v>0</v>
      </c>
      <c r="K214" s="34">
        <v>0</v>
      </c>
    </row>
    <row r="215" spans="1:11">
      <c r="A215" s="33">
        <v>209</v>
      </c>
      <c r="B215" s="19" t="s">
        <v>206</v>
      </c>
      <c r="C215" s="20" t="s">
        <v>224</v>
      </c>
      <c r="D215" s="2">
        <v>6</v>
      </c>
      <c r="E215" s="2">
        <v>2</v>
      </c>
      <c r="F215" s="2"/>
      <c r="G215" s="2"/>
      <c r="H215" s="2"/>
      <c r="I215" s="2">
        <v>8</v>
      </c>
      <c r="J215">
        <v>0</v>
      </c>
      <c r="K215" s="34">
        <v>0</v>
      </c>
    </row>
    <row r="216" spans="1:11">
      <c r="A216" s="33">
        <v>213</v>
      </c>
      <c r="B216" s="19" t="s">
        <v>333</v>
      </c>
      <c r="C216" s="20" t="s">
        <v>334</v>
      </c>
      <c r="D216" s="2">
        <v>3</v>
      </c>
      <c r="E216" s="2">
        <v>5</v>
      </c>
      <c r="F216" s="2"/>
      <c r="G216" s="2"/>
      <c r="H216" s="2"/>
      <c r="I216" s="2">
        <v>8</v>
      </c>
      <c r="J216">
        <v>0</v>
      </c>
      <c r="K216" s="34">
        <v>0</v>
      </c>
    </row>
    <row r="217" spans="1:11">
      <c r="A217" s="33">
        <v>217</v>
      </c>
      <c r="B217" s="19" t="s">
        <v>97</v>
      </c>
      <c r="C217" s="20" t="s">
        <v>113</v>
      </c>
      <c r="D217" s="2">
        <v>2</v>
      </c>
      <c r="E217" s="2">
        <v>1</v>
      </c>
      <c r="F217" s="2">
        <v>1</v>
      </c>
      <c r="G217" s="2">
        <v>3</v>
      </c>
      <c r="H217" s="2"/>
      <c r="I217" s="2">
        <v>7</v>
      </c>
      <c r="J217">
        <v>1</v>
      </c>
      <c r="K217" s="34">
        <v>0.16666666666666699</v>
      </c>
    </row>
    <row r="218" spans="1:11">
      <c r="A218" s="33">
        <v>218</v>
      </c>
      <c r="B218" s="19" t="s">
        <v>116</v>
      </c>
      <c r="C218" s="20" t="s">
        <v>131</v>
      </c>
      <c r="D218" s="2">
        <v>4</v>
      </c>
      <c r="E218" s="2">
        <v>3</v>
      </c>
      <c r="F218" s="2"/>
      <c r="G218" s="2"/>
      <c r="H218" s="2"/>
      <c r="I218" s="2">
        <v>7</v>
      </c>
      <c r="J218">
        <v>1</v>
      </c>
      <c r="K218" s="34">
        <v>0.16666666666666699</v>
      </c>
    </row>
    <row r="219" spans="1:11">
      <c r="A219" s="33">
        <v>225</v>
      </c>
      <c r="B219" s="19" t="s">
        <v>299</v>
      </c>
      <c r="C219" s="20" t="s">
        <v>325</v>
      </c>
      <c r="D219" s="2">
        <v>4</v>
      </c>
      <c r="E219" s="2">
        <v>1</v>
      </c>
      <c r="F219" s="2"/>
      <c r="G219" s="2">
        <v>2</v>
      </c>
      <c r="H219" s="2"/>
      <c r="I219" s="2">
        <v>7</v>
      </c>
      <c r="J219">
        <v>1</v>
      </c>
      <c r="K219" s="34">
        <v>0.16666666666666699</v>
      </c>
    </row>
    <row r="220" spans="1:11">
      <c r="A220" s="33">
        <v>226</v>
      </c>
      <c r="B220" s="19" t="s">
        <v>350</v>
      </c>
      <c r="C220" s="20" t="s">
        <v>357</v>
      </c>
      <c r="D220" s="2">
        <v>6</v>
      </c>
      <c r="E220" s="2">
        <v>1</v>
      </c>
      <c r="F220" s="2"/>
      <c r="G220" s="2"/>
      <c r="H220" s="2"/>
      <c r="I220" s="2">
        <v>7</v>
      </c>
      <c r="J220">
        <v>1</v>
      </c>
      <c r="K220" s="34">
        <v>0.16666666666666699</v>
      </c>
    </row>
    <row r="221" spans="1:11">
      <c r="A221" s="33">
        <v>215</v>
      </c>
      <c r="B221" s="19" t="s">
        <v>35</v>
      </c>
      <c r="C221" s="20" t="s">
        <v>62</v>
      </c>
      <c r="D221" s="2">
        <v>3</v>
      </c>
      <c r="E221" s="2">
        <v>1</v>
      </c>
      <c r="F221" s="2">
        <v>2</v>
      </c>
      <c r="G221" s="2">
        <v>1</v>
      </c>
      <c r="H221" s="2"/>
      <c r="I221" s="2">
        <v>7</v>
      </c>
      <c r="J221">
        <v>0</v>
      </c>
      <c r="K221" s="34">
        <v>0</v>
      </c>
    </row>
    <row r="222" spans="1:11">
      <c r="A222" s="33">
        <v>216</v>
      </c>
      <c r="B222" s="19" t="s">
        <v>97</v>
      </c>
      <c r="C222" s="20" t="s">
        <v>103</v>
      </c>
      <c r="D222" s="2">
        <v>5</v>
      </c>
      <c r="E222" s="2">
        <v>2</v>
      </c>
      <c r="F222" s="2"/>
      <c r="G222" s="2"/>
      <c r="H222" s="2"/>
      <c r="I222" s="2">
        <v>7</v>
      </c>
      <c r="J222">
        <v>0</v>
      </c>
      <c r="K222" s="34">
        <v>0</v>
      </c>
    </row>
    <row r="223" spans="1:11">
      <c r="A223" s="33">
        <v>219</v>
      </c>
      <c r="B223" s="19" t="s">
        <v>143</v>
      </c>
      <c r="C223" s="20" t="s">
        <v>167</v>
      </c>
      <c r="D223" s="2">
        <v>4</v>
      </c>
      <c r="E223" s="2">
        <v>2</v>
      </c>
      <c r="F223" s="2">
        <v>1</v>
      </c>
      <c r="G223" s="2"/>
      <c r="H223" s="2"/>
      <c r="I223" s="2">
        <v>7</v>
      </c>
      <c r="J223">
        <v>0</v>
      </c>
      <c r="K223" s="34">
        <v>0</v>
      </c>
    </row>
    <row r="224" spans="1:11">
      <c r="A224" s="33">
        <v>220</v>
      </c>
      <c r="B224" s="19" t="s">
        <v>185</v>
      </c>
      <c r="C224" s="20" t="s">
        <v>198</v>
      </c>
      <c r="D224" s="2">
        <v>4</v>
      </c>
      <c r="E224" s="2">
        <v>1</v>
      </c>
      <c r="F224" s="2"/>
      <c r="G224" s="2">
        <v>2</v>
      </c>
      <c r="H224" s="2"/>
      <c r="I224" s="2">
        <v>7</v>
      </c>
      <c r="J224">
        <v>0</v>
      </c>
      <c r="K224" s="34">
        <v>0</v>
      </c>
    </row>
    <row r="225" spans="1:11">
      <c r="A225" s="33">
        <v>221</v>
      </c>
      <c r="B225" s="19" t="s">
        <v>206</v>
      </c>
      <c r="C225" s="20" t="s">
        <v>208</v>
      </c>
      <c r="D225" s="2">
        <v>4</v>
      </c>
      <c r="E225" s="2">
        <v>1</v>
      </c>
      <c r="F225" s="2"/>
      <c r="G225" s="2">
        <v>2</v>
      </c>
      <c r="H225" s="2"/>
      <c r="I225" s="2">
        <v>7</v>
      </c>
      <c r="J225">
        <v>0</v>
      </c>
      <c r="K225" s="34">
        <v>0</v>
      </c>
    </row>
    <row r="226" spans="1:11">
      <c r="A226" s="33">
        <v>222</v>
      </c>
      <c r="B226" s="19" t="s">
        <v>225</v>
      </c>
      <c r="C226" s="20" t="s">
        <v>252</v>
      </c>
      <c r="D226" s="2">
        <v>5</v>
      </c>
      <c r="E226" s="2">
        <v>2</v>
      </c>
      <c r="F226" s="2"/>
      <c r="G226" s="2"/>
      <c r="H226" s="2"/>
      <c r="I226" s="2">
        <v>7</v>
      </c>
      <c r="J226">
        <v>0</v>
      </c>
      <c r="K226" s="34">
        <v>0</v>
      </c>
    </row>
    <row r="227" spans="1:11">
      <c r="A227" s="33">
        <v>224</v>
      </c>
      <c r="B227" s="19" t="s">
        <v>260</v>
      </c>
      <c r="C227" s="20" t="s">
        <v>294</v>
      </c>
      <c r="D227" s="2">
        <v>5</v>
      </c>
      <c r="E227" s="2">
        <v>2</v>
      </c>
      <c r="F227" s="2"/>
      <c r="G227" s="2"/>
      <c r="H227" s="2"/>
      <c r="I227" s="2">
        <v>7</v>
      </c>
      <c r="J227">
        <v>0</v>
      </c>
      <c r="K227" s="34">
        <v>0</v>
      </c>
    </row>
    <row r="228" spans="1:11">
      <c r="A228" s="33">
        <v>227</v>
      </c>
      <c r="B228" s="19" t="s">
        <v>364</v>
      </c>
      <c r="C228" s="20" t="s">
        <v>370</v>
      </c>
      <c r="D228" s="2">
        <v>4</v>
      </c>
      <c r="E228" s="2">
        <v>2</v>
      </c>
      <c r="F228" s="2"/>
      <c r="G228" s="2">
        <v>1</v>
      </c>
      <c r="H228" s="2"/>
      <c r="I228" s="2">
        <v>7</v>
      </c>
      <c r="J228">
        <v>0</v>
      </c>
      <c r="K228" s="34">
        <v>0</v>
      </c>
    </row>
    <row r="229" spans="1:11">
      <c r="A229" s="33">
        <v>228</v>
      </c>
      <c r="B229" s="19" t="s">
        <v>364</v>
      </c>
      <c r="C229" s="20" t="s">
        <v>365</v>
      </c>
      <c r="D229" s="2">
        <v>4</v>
      </c>
      <c r="E229" s="2">
        <v>1</v>
      </c>
      <c r="F229" s="2">
        <v>1</v>
      </c>
      <c r="G229" s="2">
        <v>1</v>
      </c>
      <c r="H229" s="2"/>
      <c r="I229" s="2">
        <v>7</v>
      </c>
      <c r="J229">
        <v>0</v>
      </c>
      <c r="K229" s="34">
        <v>0</v>
      </c>
    </row>
    <row r="230" spans="1:11">
      <c r="A230" s="33">
        <v>223</v>
      </c>
      <c r="B230" s="19" t="s">
        <v>260</v>
      </c>
      <c r="C230" s="20" t="s">
        <v>289</v>
      </c>
      <c r="D230" s="2">
        <v>5</v>
      </c>
      <c r="E230" s="2">
        <v>1</v>
      </c>
      <c r="F230" s="2"/>
      <c r="G230" s="2">
        <v>1</v>
      </c>
      <c r="H230" s="2"/>
      <c r="I230" s="2">
        <v>7</v>
      </c>
      <c r="J230">
        <v>-2</v>
      </c>
      <c r="K230" s="34">
        <v>-0.22222222222222199</v>
      </c>
    </row>
    <row r="231" spans="1:11">
      <c r="A231" s="33">
        <v>229</v>
      </c>
      <c r="B231" s="19" t="s">
        <v>35</v>
      </c>
      <c r="C231" s="20" t="s">
        <v>44</v>
      </c>
      <c r="D231" s="2">
        <v>4</v>
      </c>
      <c r="E231" s="2">
        <v>2</v>
      </c>
      <c r="F231" s="2"/>
      <c r="G231" s="2"/>
      <c r="H231" s="2"/>
      <c r="I231" s="2">
        <v>6</v>
      </c>
      <c r="J231">
        <v>1</v>
      </c>
      <c r="K231" s="34">
        <v>0.2</v>
      </c>
    </row>
    <row r="232" spans="1:11">
      <c r="A232" s="33">
        <v>238</v>
      </c>
      <c r="B232" s="19" t="s">
        <v>391</v>
      </c>
      <c r="C232" s="20" t="s">
        <v>393</v>
      </c>
      <c r="D232" s="2">
        <v>6</v>
      </c>
      <c r="E232" s="2"/>
      <c r="F232" s="2"/>
      <c r="G232" s="2"/>
      <c r="H232" s="2"/>
      <c r="I232" s="2">
        <v>6</v>
      </c>
      <c r="J232">
        <v>1</v>
      </c>
      <c r="K232" s="34">
        <v>0.2</v>
      </c>
    </row>
    <row r="233" spans="1:11">
      <c r="A233" s="33">
        <v>230</v>
      </c>
      <c r="B233" s="19" t="s">
        <v>97</v>
      </c>
      <c r="C233" s="20" t="s">
        <v>106</v>
      </c>
      <c r="D233" s="2">
        <v>3</v>
      </c>
      <c r="E233" s="2">
        <v>1</v>
      </c>
      <c r="F233" s="2">
        <v>2</v>
      </c>
      <c r="G233" s="2"/>
      <c r="H233" s="2"/>
      <c r="I233" s="2">
        <v>6</v>
      </c>
      <c r="J233">
        <v>0</v>
      </c>
      <c r="K233" s="34">
        <v>0</v>
      </c>
    </row>
    <row r="234" spans="1:11">
      <c r="A234" s="33">
        <v>231</v>
      </c>
      <c r="B234" s="19" t="s">
        <v>225</v>
      </c>
      <c r="C234" s="20" t="s">
        <v>244</v>
      </c>
      <c r="D234" s="2">
        <v>4</v>
      </c>
      <c r="E234" s="2">
        <v>2</v>
      </c>
      <c r="F234" s="2"/>
      <c r="G234" s="2"/>
      <c r="H234" s="2"/>
      <c r="I234" s="2">
        <v>6</v>
      </c>
      <c r="J234">
        <v>0</v>
      </c>
      <c r="K234" s="34">
        <v>0</v>
      </c>
    </row>
    <row r="235" spans="1:11">
      <c r="A235" s="33">
        <v>232</v>
      </c>
      <c r="B235" s="19" t="s">
        <v>225</v>
      </c>
      <c r="C235" s="20" t="s">
        <v>247</v>
      </c>
      <c r="D235" s="2">
        <v>3</v>
      </c>
      <c r="E235" s="2">
        <v>3</v>
      </c>
      <c r="F235" s="2"/>
      <c r="G235" s="2"/>
      <c r="H235" s="2"/>
      <c r="I235" s="2">
        <v>6</v>
      </c>
      <c r="J235">
        <v>0</v>
      </c>
      <c r="K235" s="34">
        <v>0</v>
      </c>
    </row>
    <row r="236" spans="1:11">
      <c r="A236" s="33">
        <v>233</v>
      </c>
      <c r="B236" s="19" t="s">
        <v>260</v>
      </c>
      <c r="C236" s="20" t="s">
        <v>276</v>
      </c>
      <c r="D236" s="2">
        <v>5</v>
      </c>
      <c r="E236" s="2">
        <v>1</v>
      </c>
      <c r="F236" s="2"/>
      <c r="G236" s="2"/>
      <c r="H236" s="2"/>
      <c r="I236" s="2">
        <v>6</v>
      </c>
      <c r="J236">
        <v>0</v>
      </c>
      <c r="K236" s="34">
        <v>0</v>
      </c>
    </row>
    <row r="237" spans="1:11">
      <c r="A237" s="33">
        <v>234</v>
      </c>
      <c r="B237" s="19" t="s">
        <v>299</v>
      </c>
      <c r="C237" s="20" t="s">
        <v>301</v>
      </c>
      <c r="D237" s="2">
        <v>4</v>
      </c>
      <c r="E237" s="2">
        <v>2</v>
      </c>
      <c r="F237" s="2"/>
      <c r="G237" s="2"/>
      <c r="H237" s="2"/>
      <c r="I237" s="2">
        <v>6</v>
      </c>
      <c r="J237">
        <v>0</v>
      </c>
      <c r="K237" s="34">
        <v>0</v>
      </c>
    </row>
    <row r="238" spans="1:11">
      <c r="A238" s="33">
        <v>235</v>
      </c>
      <c r="B238" s="19" t="s">
        <v>299</v>
      </c>
      <c r="C238" s="20" t="s">
        <v>327</v>
      </c>
      <c r="D238" s="2">
        <v>4</v>
      </c>
      <c r="E238" s="2">
        <v>2</v>
      </c>
      <c r="F238" s="2"/>
      <c r="G238" s="2"/>
      <c r="H238" s="2"/>
      <c r="I238" s="2">
        <v>6</v>
      </c>
      <c r="J238">
        <v>0</v>
      </c>
      <c r="K238" s="34">
        <v>0</v>
      </c>
    </row>
    <row r="239" spans="1:11">
      <c r="A239" s="33">
        <v>236</v>
      </c>
      <c r="B239" s="19" t="s">
        <v>299</v>
      </c>
      <c r="C239" s="20" t="s">
        <v>314</v>
      </c>
      <c r="D239" s="2">
        <v>5</v>
      </c>
      <c r="E239" s="2">
        <v>1</v>
      </c>
      <c r="F239" s="2"/>
      <c r="G239" s="2"/>
      <c r="H239" s="2"/>
      <c r="I239" s="2">
        <v>6</v>
      </c>
      <c r="J239">
        <v>0</v>
      </c>
      <c r="K239" s="34">
        <v>0</v>
      </c>
    </row>
    <row r="240" spans="1:11">
      <c r="A240" s="33">
        <v>237</v>
      </c>
      <c r="B240" s="19" t="s">
        <v>299</v>
      </c>
      <c r="C240" s="20" t="s">
        <v>326</v>
      </c>
      <c r="D240" s="2">
        <v>3</v>
      </c>
      <c r="E240" s="2">
        <v>1</v>
      </c>
      <c r="F240" s="2"/>
      <c r="G240" s="2">
        <v>2</v>
      </c>
      <c r="H240" s="2"/>
      <c r="I240" s="2">
        <v>6</v>
      </c>
      <c r="J240">
        <v>0</v>
      </c>
      <c r="K240" s="34">
        <v>0</v>
      </c>
    </row>
    <row r="241" spans="1:11">
      <c r="A241" s="33">
        <v>241</v>
      </c>
      <c r="B241" s="19" t="s">
        <v>116</v>
      </c>
      <c r="C241" s="20" t="s">
        <v>142</v>
      </c>
      <c r="D241" s="2">
        <v>2</v>
      </c>
      <c r="E241" s="2">
        <v>2</v>
      </c>
      <c r="F241" s="2"/>
      <c r="G241" s="2">
        <v>1</v>
      </c>
      <c r="H241" s="2"/>
      <c r="I241" s="2">
        <v>5</v>
      </c>
      <c r="J241">
        <v>1</v>
      </c>
      <c r="K241" s="34">
        <v>0.25</v>
      </c>
    </row>
    <row r="242" spans="1:11">
      <c r="A242" s="33">
        <v>243</v>
      </c>
      <c r="B242" s="19" t="s">
        <v>143</v>
      </c>
      <c r="C242" s="20" t="s">
        <v>162</v>
      </c>
      <c r="D242" s="2">
        <v>2</v>
      </c>
      <c r="E242" s="2">
        <v>1</v>
      </c>
      <c r="F242" s="2">
        <v>2</v>
      </c>
      <c r="G242" s="2"/>
      <c r="H242" s="2"/>
      <c r="I242" s="2">
        <v>5</v>
      </c>
      <c r="J242">
        <v>1</v>
      </c>
      <c r="K242" s="34">
        <v>0.25</v>
      </c>
    </row>
    <row r="243" spans="1:11">
      <c r="A243" s="33">
        <v>250</v>
      </c>
      <c r="B243" s="19" t="s">
        <v>333</v>
      </c>
      <c r="C243" s="20" t="s">
        <v>337</v>
      </c>
      <c r="D243" s="2">
        <v>4</v>
      </c>
      <c r="E243" s="2">
        <v>1</v>
      </c>
      <c r="F243" s="2"/>
      <c r="G243" s="2"/>
      <c r="H243" s="2"/>
      <c r="I243" s="2">
        <v>5</v>
      </c>
      <c r="J243">
        <v>1</v>
      </c>
      <c r="K243" s="34">
        <v>0.25</v>
      </c>
    </row>
    <row r="244" spans="1:11">
      <c r="A244" s="33">
        <v>239</v>
      </c>
      <c r="B244" s="19" t="s">
        <v>35</v>
      </c>
      <c r="C244" s="20" t="s">
        <v>41</v>
      </c>
      <c r="D244" s="2">
        <v>1</v>
      </c>
      <c r="E244" s="25">
        <v>2</v>
      </c>
      <c r="F244" s="2"/>
      <c r="G244" s="2">
        <v>2</v>
      </c>
      <c r="H244" s="2"/>
      <c r="I244" s="2">
        <v>5</v>
      </c>
      <c r="J244">
        <v>0</v>
      </c>
      <c r="K244" s="34">
        <v>0</v>
      </c>
    </row>
    <row r="245" spans="1:11">
      <c r="A245" s="33">
        <v>242</v>
      </c>
      <c r="B245" s="19" t="s">
        <v>143</v>
      </c>
      <c r="C245" s="20" t="s">
        <v>159</v>
      </c>
      <c r="D245" s="2">
        <v>3</v>
      </c>
      <c r="E245" s="2">
        <v>1</v>
      </c>
      <c r="F245" s="2"/>
      <c r="G245" s="2">
        <v>1</v>
      </c>
      <c r="H245" s="2"/>
      <c r="I245" s="2">
        <v>5</v>
      </c>
      <c r="J245">
        <v>0</v>
      </c>
      <c r="K245" s="34">
        <v>0</v>
      </c>
    </row>
    <row r="246" spans="1:11">
      <c r="A246" s="33">
        <v>244</v>
      </c>
      <c r="B246" s="19" t="s">
        <v>170</v>
      </c>
      <c r="C246" s="20" t="s">
        <v>181</v>
      </c>
      <c r="D246" s="2">
        <v>3</v>
      </c>
      <c r="E246" s="2">
        <v>1</v>
      </c>
      <c r="F246" s="2"/>
      <c r="G246" s="2">
        <v>1</v>
      </c>
      <c r="H246" s="2"/>
      <c r="I246" s="2">
        <v>5</v>
      </c>
      <c r="J246">
        <v>0</v>
      </c>
      <c r="K246" s="34">
        <v>0</v>
      </c>
    </row>
    <row r="247" spans="1:11">
      <c r="A247" s="33">
        <v>245</v>
      </c>
      <c r="B247" s="19" t="s">
        <v>170</v>
      </c>
      <c r="C247" s="20" t="s">
        <v>182</v>
      </c>
      <c r="D247" s="2">
        <v>5</v>
      </c>
      <c r="E247" s="2"/>
      <c r="F247" s="2"/>
      <c r="G247" s="2"/>
      <c r="H247" s="2"/>
      <c r="I247" s="2">
        <v>5</v>
      </c>
      <c r="J247">
        <v>0</v>
      </c>
      <c r="K247" s="34">
        <v>0</v>
      </c>
    </row>
    <row r="248" spans="1:11">
      <c r="A248" s="33">
        <v>246</v>
      </c>
      <c r="B248" s="19" t="s">
        <v>185</v>
      </c>
      <c r="C248" s="20" t="s">
        <v>196</v>
      </c>
      <c r="D248" s="2">
        <v>2</v>
      </c>
      <c r="E248" s="2">
        <v>1</v>
      </c>
      <c r="F248" s="2">
        <v>1</v>
      </c>
      <c r="G248" s="2"/>
      <c r="H248" s="2">
        <v>1</v>
      </c>
      <c r="I248" s="2">
        <v>5</v>
      </c>
      <c r="J248">
        <v>0</v>
      </c>
      <c r="K248" s="34">
        <v>0</v>
      </c>
    </row>
    <row r="249" spans="1:11">
      <c r="A249" s="33">
        <v>247</v>
      </c>
      <c r="B249" s="19" t="s">
        <v>225</v>
      </c>
      <c r="C249" s="20" t="s">
        <v>249</v>
      </c>
      <c r="D249" s="2">
        <v>4</v>
      </c>
      <c r="E249" s="2"/>
      <c r="F249" s="2"/>
      <c r="G249" s="2">
        <v>1</v>
      </c>
      <c r="H249" s="2"/>
      <c r="I249" s="2">
        <v>5</v>
      </c>
      <c r="J249">
        <v>0</v>
      </c>
      <c r="K249" s="34">
        <v>0</v>
      </c>
    </row>
    <row r="250" spans="1:11">
      <c r="A250" s="33">
        <v>248</v>
      </c>
      <c r="B250" s="19" t="s">
        <v>225</v>
      </c>
      <c r="C250" s="20" t="s">
        <v>250</v>
      </c>
      <c r="D250" s="2">
        <v>3</v>
      </c>
      <c r="E250" s="2">
        <v>2</v>
      </c>
      <c r="F250" s="2"/>
      <c r="G250" s="2"/>
      <c r="H250" s="2"/>
      <c r="I250" s="2">
        <v>5</v>
      </c>
      <c r="J250">
        <v>0</v>
      </c>
      <c r="K250" s="34">
        <v>0</v>
      </c>
    </row>
    <row r="251" spans="1:11">
      <c r="A251" s="33">
        <v>249</v>
      </c>
      <c r="B251" s="19" t="s">
        <v>299</v>
      </c>
      <c r="C251" s="20" t="s">
        <v>330</v>
      </c>
      <c r="D251" s="2">
        <v>3</v>
      </c>
      <c r="E251" s="2">
        <v>1</v>
      </c>
      <c r="F251" s="2"/>
      <c r="G251" s="2"/>
      <c r="H251" s="2">
        <v>1</v>
      </c>
      <c r="I251" s="2">
        <v>5</v>
      </c>
      <c r="J251">
        <v>0</v>
      </c>
      <c r="K251" s="34">
        <v>0</v>
      </c>
    </row>
    <row r="252" spans="1:11">
      <c r="A252" s="33">
        <v>240</v>
      </c>
      <c r="B252" s="19" t="s">
        <v>97</v>
      </c>
      <c r="C252" s="20" t="s">
        <v>109</v>
      </c>
      <c r="D252" s="2">
        <v>3</v>
      </c>
      <c r="E252" s="2">
        <v>1</v>
      </c>
      <c r="F252" s="2"/>
      <c r="G252" s="2">
        <v>1</v>
      </c>
      <c r="H252" s="2"/>
      <c r="I252" s="2">
        <v>5</v>
      </c>
      <c r="J252">
        <v>-1</v>
      </c>
      <c r="K252" s="34">
        <v>-0.16666666666666699</v>
      </c>
    </row>
    <row r="253" spans="1:11">
      <c r="A253" s="33">
        <v>279</v>
      </c>
      <c r="B253" s="19" t="s">
        <v>350</v>
      </c>
      <c r="C253" s="20" t="s">
        <v>358</v>
      </c>
      <c r="D253" s="2">
        <v>2</v>
      </c>
      <c r="E253" s="2">
        <v>2</v>
      </c>
      <c r="F253" s="2"/>
      <c r="G253" s="2"/>
      <c r="H253" s="2"/>
      <c r="I253" s="2">
        <v>4</v>
      </c>
      <c r="J253">
        <v>2</v>
      </c>
      <c r="K253" s="34">
        <v>1</v>
      </c>
    </row>
    <row r="254" spans="1:11">
      <c r="A254" s="33">
        <v>254</v>
      </c>
      <c r="B254" s="19" t="s">
        <v>97</v>
      </c>
      <c r="C254" s="20" t="s">
        <v>107</v>
      </c>
      <c r="D254" s="2">
        <v>3</v>
      </c>
      <c r="E254" s="2">
        <v>1</v>
      </c>
      <c r="F254" s="2"/>
      <c r="G254" s="2"/>
      <c r="H254" s="2"/>
      <c r="I254" s="2">
        <v>4</v>
      </c>
      <c r="J254">
        <v>1</v>
      </c>
      <c r="K254" s="34">
        <v>0.33333333333333298</v>
      </c>
    </row>
    <row r="255" spans="1:11">
      <c r="A255" s="33">
        <v>257</v>
      </c>
      <c r="B255" s="19" t="s">
        <v>143</v>
      </c>
      <c r="C255" s="20" t="s">
        <v>150</v>
      </c>
      <c r="D255" s="2">
        <v>2</v>
      </c>
      <c r="E255" s="2">
        <v>1</v>
      </c>
      <c r="F255" s="2"/>
      <c r="G255" s="2">
        <v>1</v>
      </c>
      <c r="H255" s="2"/>
      <c r="I255" s="2">
        <v>4</v>
      </c>
      <c r="J255">
        <v>1</v>
      </c>
      <c r="K255" s="34">
        <v>0.33333333333333298</v>
      </c>
    </row>
    <row r="256" spans="1:11">
      <c r="A256" s="33">
        <v>260</v>
      </c>
      <c r="B256" s="19" t="s">
        <v>170</v>
      </c>
      <c r="C256" s="20" t="s">
        <v>178</v>
      </c>
      <c r="D256" s="2">
        <v>2</v>
      </c>
      <c r="E256" s="2">
        <v>1</v>
      </c>
      <c r="F256" s="2"/>
      <c r="G256" s="2">
        <v>1</v>
      </c>
      <c r="H256" s="2"/>
      <c r="I256" s="2">
        <v>4</v>
      </c>
      <c r="J256">
        <v>1</v>
      </c>
      <c r="K256" s="34">
        <v>0.33333333333333298</v>
      </c>
    </row>
    <row r="257" spans="1:11">
      <c r="A257" s="33">
        <v>263</v>
      </c>
      <c r="B257" s="19" t="s">
        <v>185</v>
      </c>
      <c r="C257" s="20" t="s">
        <v>203</v>
      </c>
      <c r="D257" s="2">
        <v>3</v>
      </c>
      <c r="E257" s="2">
        <v>1</v>
      </c>
      <c r="F257" s="2"/>
      <c r="G257" s="2"/>
      <c r="H257" s="2"/>
      <c r="I257" s="2">
        <v>4</v>
      </c>
      <c r="J257">
        <v>1</v>
      </c>
      <c r="K257" s="34">
        <v>0.33333333333333298</v>
      </c>
    </row>
    <row r="258" spans="1:11">
      <c r="A258" s="33">
        <v>264</v>
      </c>
      <c r="B258" s="19" t="s">
        <v>185</v>
      </c>
      <c r="C258" s="20" t="s">
        <v>205</v>
      </c>
      <c r="D258" s="2">
        <v>3</v>
      </c>
      <c r="E258" s="2">
        <v>1</v>
      </c>
      <c r="F258" s="2"/>
      <c r="G258" s="2"/>
      <c r="H258" s="2"/>
      <c r="I258" s="2">
        <v>4</v>
      </c>
      <c r="J258">
        <v>1</v>
      </c>
      <c r="K258" s="34">
        <v>0.33333333333333298</v>
      </c>
    </row>
    <row r="259" spans="1:11">
      <c r="A259" s="33">
        <v>272</v>
      </c>
      <c r="B259" s="19" t="s">
        <v>260</v>
      </c>
      <c r="C259" s="20" t="s">
        <v>291</v>
      </c>
      <c r="D259" s="2">
        <v>3</v>
      </c>
      <c r="E259" s="2">
        <v>1</v>
      </c>
      <c r="F259" s="2"/>
      <c r="G259" s="2"/>
      <c r="H259" s="2"/>
      <c r="I259" s="2">
        <v>4</v>
      </c>
      <c r="J259">
        <v>1</v>
      </c>
      <c r="K259" s="34">
        <v>0.33333333333333298</v>
      </c>
    </row>
    <row r="260" spans="1:11">
      <c r="A260" s="33">
        <v>278</v>
      </c>
      <c r="B260" s="19" t="s">
        <v>333</v>
      </c>
      <c r="C260" s="20" t="s">
        <v>341</v>
      </c>
      <c r="D260" s="2">
        <v>3</v>
      </c>
      <c r="E260" s="2">
        <v>1</v>
      </c>
      <c r="F260" s="2"/>
      <c r="G260" s="2"/>
      <c r="H260" s="2"/>
      <c r="I260" s="2">
        <v>4</v>
      </c>
      <c r="J260">
        <v>1</v>
      </c>
      <c r="K260" s="34">
        <v>0.33333333333333298</v>
      </c>
    </row>
    <row r="261" spans="1:11">
      <c r="A261" s="33">
        <v>251</v>
      </c>
      <c r="B261" s="19" t="s">
        <v>35</v>
      </c>
      <c r="C261" s="20" t="s">
        <v>47</v>
      </c>
      <c r="D261" s="2">
        <v>2</v>
      </c>
      <c r="E261" s="2">
        <v>2</v>
      </c>
      <c r="F261" s="2"/>
      <c r="G261" s="2"/>
      <c r="H261" s="2"/>
      <c r="I261" s="2">
        <v>4</v>
      </c>
      <c r="J261">
        <v>0</v>
      </c>
      <c r="K261" s="34">
        <v>0</v>
      </c>
    </row>
    <row r="262" spans="1:11">
      <c r="A262" s="33">
        <v>252</v>
      </c>
      <c r="B262" s="19" t="s">
        <v>79</v>
      </c>
      <c r="C262" s="20" t="s">
        <v>91</v>
      </c>
      <c r="D262" s="2">
        <v>2</v>
      </c>
      <c r="E262" s="2"/>
      <c r="F262" s="2">
        <v>2</v>
      </c>
      <c r="G262" s="2"/>
      <c r="H262" s="2"/>
      <c r="I262" s="2">
        <v>4</v>
      </c>
      <c r="J262">
        <v>0</v>
      </c>
      <c r="K262" s="34">
        <v>0</v>
      </c>
    </row>
    <row r="263" spans="1:11">
      <c r="A263" s="33">
        <v>253</v>
      </c>
      <c r="B263" s="19" t="s">
        <v>97</v>
      </c>
      <c r="C263" s="20" t="s">
        <v>100</v>
      </c>
      <c r="D263" s="2">
        <v>3</v>
      </c>
      <c r="E263" s="2">
        <v>1</v>
      </c>
      <c r="F263" s="2"/>
      <c r="G263" s="2"/>
      <c r="H263" s="2"/>
      <c r="I263" s="2">
        <v>4</v>
      </c>
      <c r="J263">
        <v>0</v>
      </c>
      <c r="K263" s="34">
        <v>0</v>
      </c>
    </row>
    <row r="264" spans="1:11">
      <c r="A264" s="33">
        <v>255</v>
      </c>
      <c r="B264" s="19" t="s">
        <v>97</v>
      </c>
      <c r="C264" s="20" t="s">
        <v>111</v>
      </c>
      <c r="D264" s="2">
        <v>2</v>
      </c>
      <c r="E264" s="2">
        <v>2</v>
      </c>
      <c r="F264" s="2"/>
      <c r="G264" s="2"/>
      <c r="H264" s="2"/>
      <c r="I264" s="2">
        <v>4</v>
      </c>
      <c r="J264">
        <v>0</v>
      </c>
      <c r="K264" s="34">
        <v>0</v>
      </c>
    </row>
    <row r="265" spans="1:11">
      <c r="A265" s="33">
        <v>256</v>
      </c>
      <c r="B265" s="19" t="s">
        <v>143</v>
      </c>
      <c r="C265" s="20" t="s">
        <v>145</v>
      </c>
      <c r="D265" s="2">
        <v>3</v>
      </c>
      <c r="E265" s="2">
        <v>1</v>
      </c>
      <c r="F265" s="2"/>
      <c r="G265" s="2"/>
      <c r="H265" s="2"/>
      <c r="I265" s="2">
        <v>4</v>
      </c>
      <c r="J265">
        <v>0</v>
      </c>
      <c r="K265" s="34">
        <v>0</v>
      </c>
    </row>
    <row r="266" spans="1:11">
      <c r="A266" s="33">
        <v>258</v>
      </c>
      <c r="B266" s="19" t="s">
        <v>143</v>
      </c>
      <c r="C266" s="20" t="s">
        <v>164</v>
      </c>
      <c r="D266" s="2">
        <v>2</v>
      </c>
      <c r="E266" s="2">
        <v>1</v>
      </c>
      <c r="F266" s="2"/>
      <c r="G266" s="2">
        <v>1</v>
      </c>
      <c r="H266" s="2"/>
      <c r="I266" s="2">
        <v>4</v>
      </c>
      <c r="J266">
        <v>0</v>
      </c>
      <c r="K266" s="34">
        <v>0</v>
      </c>
    </row>
    <row r="267" spans="1:11">
      <c r="A267" s="33">
        <v>259</v>
      </c>
      <c r="B267" s="19" t="s">
        <v>170</v>
      </c>
      <c r="C267" s="20" t="s">
        <v>174</v>
      </c>
      <c r="D267" s="2">
        <v>1</v>
      </c>
      <c r="E267" s="2">
        <v>1</v>
      </c>
      <c r="F267" s="2">
        <v>1</v>
      </c>
      <c r="G267" s="2">
        <v>1</v>
      </c>
      <c r="H267" s="2"/>
      <c r="I267" s="2">
        <v>4</v>
      </c>
      <c r="J267">
        <v>0</v>
      </c>
      <c r="K267" s="34">
        <v>0</v>
      </c>
    </row>
    <row r="268" spans="1:11">
      <c r="A268" s="33">
        <v>261</v>
      </c>
      <c r="B268" s="19" t="s">
        <v>185</v>
      </c>
      <c r="C268" s="20" t="s">
        <v>189</v>
      </c>
      <c r="D268" s="2">
        <v>2</v>
      </c>
      <c r="E268" s="2">
        <v>1</v>
      </c>
      <c r="F268" s="2"/>
      <c r="G268" s="2">
        <v>1</v>
      </c>
      <c r="H268" s="2"/>
      <c r="I268" s="2">
        <v>4</v>
      </c>
      <c r="J268">
        <v>0</v>
      </c>
      <c r="K268" s="34">
        <v>0</v>
      </c>
    </row>
    <row r="269" spans="1:11">
      <c r="A269" s="33">
        <v>262</v>
      </c>
      <c r="B269" s="19" t="s">
        <v>185</v>
      </c>
      <c r="C269" s="20" t="s">
        <v>200</v>
      </c>
      <c r="D269" s="2">
        <v>2</v>
      </c>
      <c r="E269" s="2">
        <v>2</v>
      </c>
      <c r="F269" s="2"/>
      <c r="G269" s="2"/>
      <c r="H269" s="2"/>
      <c r="I269" s="2">
        <v>4</v>
      </c>
      <c r="J269">
        <v>0</v>
      </c>
      <c r="K269" s="34">
        <v>0</v>
      </c>
    </row>
    <row r="270" spans="1:11">
      <c r="A270" s="33">
        <v>265</v>
      </c>
      <c r="B270" s="19" t="s">
        <v>206</v>
      </c>
      <c r="C270" s="20" t="s">
        <v>207</v>
      </c>
      <c r="D270" s="2">
        <v>1</v>
      </c>
      <c r="E270" s="2">
        <v>1</v>
      </c>
      <c r="F270" s="2"/>
      <c r="G270" s="2">
        <v>2</v>
      </c>
      <c r="H270" s="2"/>
      <c r="I270" s="2">
        <v>4</v>
      </c>
      <c r="J270">
        <v>0</v>
      </c>
      <c r="K270" s="34">
        <v>0</v>
      </c>
    </row>
    <row r="271" spans="1:11">
      <c r="A271" s="33">
        <v>266</v>
      </c>
      <c r="B271" s="19" t="s">
        <v>206</v>
      </c>
      <c r="C271" s="20" t="s">
        <v>217</v>
      </c>
      <c r="D271" s="2">
        <v>2</v>
      </c>
      <c r="E271" s="2">
        <v>1</v>
      </c>
      <c r="F271" s="2"/>
      <c r="G271" s="2">
        <v>1</v>
      </c>
      <c r="H271" s="2"/>
      <c r="I271" s="2">
        <v>4</v>
      </c>
      <c r="J271">
        <v>0</v>
      </c>
      <c r="K271" s="34">
        <v>0</v>
      </c>
    </row>
    <row r="272" spans="1:11">
      <c r="A272" s="33">
        <v>267</v>
      </c>
      <c r="B272" s="19" t="s">
        <v>206</v>
      </c>
      <c r="C272" s="20" t="s">
        <v>218</v>
      </c>
      <c r="D272" s="2">
        <v>3</v>
      </c>
      <c r="E272" s="2">
        <v>1</v>
      </c>
      <c r="F272" s="2"/>
      <c r="G272" s="2"/>
      <c r="H272" s="2"/>
      <c r="I272" s="2">
        <v>4</v>
      </c>
      <c r="J272">
        <v>0</v>
      </c>
      <c r="K272" s="34">
        <v>0</v>
      </c>
    </row>
    <row r="273" spans="1:11">
      <c r="A273" s="33">
        <v>268</v>
      </c>
      <c r="B273" s="19" t="s">
        <v>225</v>
      </c>
      <c r="C273" s="20" t="s">
        <v>232</v>
      </c>
      <c r="D273" s="2">
        <v>2</v>
      </c>
      <c r="E273" s="2">
        <v>1</v>
      </c>
      <c r="F273" s="2"/>
      <c r="G273" s="2"/>
      <c r="H273" s="2">
        <v>1</v>
      </c>
      <c r="I273" s="2">
        <v>4</v>
      </c>
      <c r="J273">
        <v>0</v>
      </c>
      <c r="K273" s="34">
        <v>0</v>
      </c>
    </row>
    <row r="274" spans="1:11">
      <c r="A274" s="33">
        <v>269</v>
      </c>
      <c r="B274" s="19" t="s">
        <v>225</v>
      </c>
      <c r="C274" s="20" t="s">
        <v>243</v>
      </c>
      <c r="D274" s="2">
        <v>2</v>
      </c>
      <c r="E274" s="2">
        <v>1</v>
      </c>
      <c r="F274" s="2"/>
      <c r="G274" s="2">
        <v>1</v>
      </c>
      <c r="H274" s="2"/>
      <c r="I274" s="2">
        <v>4</v>
      </c>
      <c r="J274">
        <v>0</v>
      </c>
      <c r="K274" s="34">
        <v>0</v>
      </c>
    </row>
    <row r="275" spans="1:11">
      <c r="A275" s="33">
        <v>270</v>
      </c>
      <c r="B275" s="19" t="s">
        <v>260</v>
      </c>
      <c r="C275" s="20" t="s">
        <v>281</v>
      </c>
      <c r="D275" s="2">
        <v>2</v>
      </c>
      <c r="E275" s="2">
        <v>1</v>
      </c>
      <c r="F275" s="2"/>
      <c r="G275" s="2">
        <v>1</v>
      </c>
      <c r="H275" s="2"/>
      <c r="I275" s="2">
        <v>4</v>
      </c>
      <c r="J275">
        <v>0</v>
      </c>
      <c r="K275" s="34">
        <v>0</v>
      </c>
    </row>
    <row r="276" spans="1:11">
      <c r="A276" s="33">
        <v>271</v>
      </c>
      <c r="B276" s="19" t="s">
        <v>260</v>
      </c>
      <c r="C276" s="20" t="s">
        <v>290</v>
      </c>
      <c r="D276" s="2">
        <v>3</v>
      </c>
      <c r="E276" s="2">
        <v>1</v>
      </c>
      <c r="F276" s="2"/>
      <c r="G276" s="2"/>
      <c r="H276" s="2"/>
      <c r="I276" s="2">
        <v>4</v>
      </c>
      <c r="J276">
        <v>0</v>
      </c>
      <c r="K276" s="34">
        <v>0</v>
      </c>
    </row>
    <row r="277" spans="1:11">
      <c r="A277" s="33">
        <v>273</v>
      </c>
      <c r="B277" s="19" t="s">
        <v>299</v>
      </c>
      <c r="C277" s="20" t="s">
        <v>331</v>
      </c>
      <c r="D277" s="2">
        <v>2</v>
      </c>
      <c r="E277" s="2">
        <v>1</v>
      </c>
      <c r="F277" s="2">
        <v>1</v>
      </c>
      <c r="G277" s="2"/>
      <c r="H277" s="2"/>
      <c r="I277" s="2">
        <v>4</v>
      </c>
      <c r="J277">
        <v>0</v>
      </c>
      <c r="K277" s="34">
        <v>0</v>
      </c>
    </row>
    <row r="278" spans="1:11">
      <c r="A278" s="33">
        <v>274</v>
      </c>
      <c r="B278" s="19" t="s">
        <v>299</v>
      </c>
      <c r="C278" s="20" t="s">
        <v>304</v>
      </c>
      <c r="D278" s="2">
        <v>2</v>
      </c>
      <c r="E278" s="2">
        <v>2</v>
      </c>
      <c r="F278" s="2"/>
      <c r="G278" s="2"/>
      <c r="H278" s="2"/>
      <c r="I278" s="2">
        <v>4</v>
      </c>
      <c r="J278">
        <v>0</v>
      </c>
      <c r="K278" s="34">
        <v>0</v>
      </c>
    </row>
    <row r="279" spans="1:11">
      <c r="A279" s="33">
        <v>275</v>
      </c>
      <c r="B279" s="19" t="s">
        <v>299</v>
      </c>
      <c r="C279" s="20" t="s">
        <v>315</v>
      </c>
      <c r="D279" s="2">
        <v>2</v>
      </c>
      <c r="E279" s="2">
        <v>1</v>
      </c>
      <c r="F279" s="2"/>
      <c r="G279" s="2">
        <v>1</v>
      </c>
      <c r="H279" s="2"/>
      <c r="I279" s="2">
        <v>4</v>
      </c>
      <c r="J279">
        <v>0</v>
      </c>
      <c r="K279" s="34">
        <v>0</v>
      </c>
    </row>
    <row r="280" spans="1:11">
      <c r="A280" s="33">
        <v>276</v>
      </c>
      <c r="B280" s="19" t="s">
        <v>299</v>
      </c>
      <c r="C280" s="20" t="s">
        <v>321</v>
      </c>
      <c r="D280" s="2">
        <v>3</v>
      </c>
      <c r="E280" s="2">
        <v>1</v>
      </c>
      <c r="F280" s="2"/>
      <c r="G280" s="2"/>
      <c r="H280" s="2"/>
      <c r="I280" s="2">
        <v>4</v>
      </c>
      <c r="J280">
        <v>0</v>
      </c>
      <c r="K280" s="34">
        <v>0</v>
      </c>
    </row>
    <row r="281" spans="1:11">
      <c r="A281" s="33">
        <v>277</v>
      </c>
      <c r="B281" s="19" t="s">
        <v>299</v>
      </c>
      <c r="C281" s="20" t="s">
        <v>302</v>
      </c>
      <c r="D281" s="2">
        <v>3</v>
      </c>
      <c r="E281" s="2">
        <v>1</v>
      </c>
      <c r="F281" s="2"/>
      <c r="G281" s="2"/>
      <c r="H281" s="2"/>
      <c r="I281" s="2">
        <v>4</v>
      </c>
      <c r="J281">
        <v>0</v>
      </c>
      <c r="K281" s="34">
        <v>0</v>
      </c>
    </row>
    <row r="282" spans="1:11">
      <c r="A282" s="33">
        <v>280</v>
      </c>
      <c r="B282" s="19" t="s">
        <v>377</v>
      </c>
      <c r="C282" s="20" t="s">
        <v>380</v>
      </c>
      <c r="D282" s="2">
        <v>3</v>
      </c>
      <c r="E282" s="2">
        <v>1</v>
      </c>
      <c r="F282" s="2"/>
      <c r="G282" s="2"/>
      <c r="H282" s="2"/>
      <c r="I282" s="2">
        <v>4</v>
      </c>
      <c r="J282">
        <v>0</v>
      </c>
      <c r="K282" s="34">
        <v>0</v>
      </c>
    </row>
    <row r="283" spans="1:11">
      <c r="A283" s="33">
        <v>283</v>
      </c>
      <c r="B283" s="19" t="s">
        <v>97</v>
      </c>
      <c r="C283" s="20" t="s">
        <v>114</v>
      </c>
      <c r="D283" s="2">
        <v>1</v>
      </c>
      <c r="E283" s="2"/>
      <c r="F283" s="2"/>
      <c r="G283" s="2">
        <v>2</v>
      </c>
      <c r="H283" s="2"/>
      <c r="I283" s="2">
        <v>3</v>
      </c>
      <c r="J283">
        <v>2</v>
      </c>
      <c r="K283" s="34">
        <v>2</v>
      </c>
    </row>
    <row r="284" spans="1:11">
      <c r="A284" s="33">
        <v>287</v>
      </c>
      <c r="B284" s="19" t="s">
        <v>170</v>
      </c>
      <c r="C284" s="20" t="s">
        <v>172</v>
      </c>
      <c r="D284" s="2">
        <v>1</v>
      </c>
      <c r="E284" s="2">
        <v>1</v>
      </c>
      <c r="F284" s="2"/>
      <c r="G284" s="2">
        <v>1</v>
      </c>
      <c r="H284" s="2"/>
      <c r="I284" s="2">
        <v>3</v>
      </c>
      <c r="J284">
        <v>2</v>
      </c>
      <c r="K284" s="34">
        <v>2</v>
      </c>
    </row>
    <row r="285" spans="1:11">
      <c r="A285" s="33">
        <v>281</v>
      </c>
      <c r="B285" s="19" t="s">
        <v>35</v>
      </c>
      <c r="C285" s="20" t="s">
        <v>43</v>
      </c>
      <c r="D285" s="2">
        <v>1</v>
      </c>
      <c r="E285" s="2">
        <v>2</v>
      </c>
      <c r="F285" s="2"/>
      <c r="G285" s="2"/>
      <c r="H285" s="2"/>
      <c r="I285" s="2">
        <v>3</v>
      </c>
      <c r="J285">
        <v>1</v>
      </c>
      <c r="K285" s="34">
        <v>0.5</v>
      </c>
    </row>
    <row r="286" spans="1:11">
      <c r="A286" s="33">
        <v>282</v>
      </c>
      <c r="B286" s="19" t="s">
        <v>65</v>
      </c>
      <c r="C286" s="20" t="s">
        <v>76</v>
      </c>
      <c r="D286" s="2">
        <v>1</v>
      </c>
      <c r="E286" s="2"/>
      <c r="F286" s="2">
        <v>1</v>
      </c>
      <c r="G286" s="2">
        <v>1</v>
      </c>
      <c r="H286" s="2"/>
      <c r="I286" s="2">
        <v>3</v>
      </c>
      <c r="J286">
        <v>1</v>
      </c>
      <c r="K286" s="34">
        <v>0.5</v>
      </c>
    </row>
    <row r="287" spans="1:11">
      <c r="A287" s="33">
        <v>290</v>
      </c>
      <c r="B287" s="19" t="s">
        <v>185</v>
      </c>
      <c r="C287" s="20" t="s">
        <v>204</v>
      </c>
      <c r="D287" s="2">
        <v>2</v>
      </c>
      <c r="E287" s="2"/>
      <c r="F287" s="2">
        <v>1</v>
      </c>
      <c r="G287" s="2"/>
      <c r="H287" s="2"/>
      <c r="I287" s="2">
        <v>3</v>
      </c>
      <c r="J287">
        <v>1</v>
      </c>
      <c r="K287" s="34">
        <v>0.5</v>
      </c>
    </row>
    <row r="288" spans="1:11">
      <c r="A288" s="33">
        <v>301</v>
      </c>
      <c r="B288" s="19" t="s">
        <v>350</v>
      </c>
      <c r="C288" s="20" t="s">
        <v>351</v>
      </c>
      <c r="D288" s="2">
        <v>2</v>
      </c>
      <c r="E288" s="2">
        <v>1</v>
      </c>
      <c r="F288" s="2"/>
      <c r="G288" s="2"/>
      <c r="H288" s="2"/>
      <c r="I288" s="2">
        <v>3</v>
      </c>
      <c r="J288">
        <v>1</v>
      </c>
      <c r="K288" s="34">
        <v>0.5</v>
      </c>
    </row>
    <row r="289" spans="1:11">
      <c r="A289" s="33">
        <v>302</v>
      </c>
      <c r="B289" s="19" t="s">
        <v>364</v>
      </c>
      <c r="C289" s="20" t="s">
        <v>368</v>
      </c>
      <c r="D289" s="2">
        <v>1</v>
      </c>
      <c r="E289" s="2">
        <v>2</v>
      </c>
      <c r="F289" s="2"/>
      <c r="G289" s="2"/>
      <c r="H289" s="2"/>
      <c r="I289" s="2">
        <v>3</v>
      </c>
      <c r="J289">
        <v>1</v>
      </c>
      <c r="K289" s="34">
        <v>0.5</v>
      </c>
    </row>
    <row r="290" spans="1:11">
      <c r="A290" s="33">
        <v>304</v>
      </c>
      <c r="B290" s="19" t="s">
        <v>377</v>
      </c>
      <c r="C290" s="20" t="s">
        <v>381</v>
      </c>
      <c r="D290" s="2">
        <v>2</v>
      </c>
      <c r="E290" s="2">
        <v>1</v>
      </c>
      <c r="F290" s="2"/>
      <c r="G290" s="2"/>
      <c r="H290" s="2"/>
      <c r="I290" s="2">
        <v>3</v>
      </c>
      <c r="J290">
        <v>1</v>
      </c>
      <c r="K290" s="34">
        <v>0.5</v>
      </c>
    </row>
    <row r="291" spans="1:11">
      <c r="A291" s="33">
        <v>305</v>
      </c>
      <c r="B291" s="19" t="s">
        <v>384</v>
      </c>
      <c r="C291" s="20" t="s">
        <v>388</v>
      </c>
      <c r="D291" s="2">
        <v>3</v>
      </c>
      <c r="E291" s="2"/>
      <c r="F291" s="2"/>
      <c r="G291" s="2"/>
      <c r="H291" s="2"/>
      <c r="I291" s="2">
        <v>3</v>
      </c>
      <c r="J291">
        <v>1</v>
      </c>
      <c r="K291" s="34">
        <v>0.5</v>
      </c>
    </row>
    <row r="292" spans="1:11">
      <c r="A292" s="33">
        <v>284</v>
      </c>
      <c r="B292" s="19" t="s">
        <v>116</v>
      </c>
      <c r="C292" s="20" t="s">
        <v>129</v>
      </c>
      <c r="D292" s="2">
        <v>1</v>
      </c>
      <c r="E292" s="2">
        <v>2</v>
      </c>
      <c r="F292" s="2"/>
      <c r="G292" s="2"/>
      <c r="H292" s="2"/>
      <c r="I292" s="2">
        <v>3</v>
      </c>
      <c r="J292">
        <v>0</v>
      </c>
      <c r="K292" s="34">
        <v>0</v>
      </c>
    </row>
    <row r="293" spans="1:11">
      <c r="A293" s="33">
        <v>285</v>
      </c>
      <c r="B293" s="19" t="s">
        <v>116</v>
      </c>
      <c r="C293" s="20" t="s">
        <v>31</v>
      </c>
      <c r="D293" s="2">
        <v>1</v>
      </c>
      <c r="E293" s="2">
        <v>2</v>
      </c>
      <c r="F293" s="2"/>
      <c r="G293" s="2"/>
      <c r="H293" s="2"/>
      <c r="I293" s="2">
        <v>3</v>
      </c>
      <c r="J293">
        <v>0</v>
      </c>
      <c r="K293" s="34">
        <v>0</v>
      </c>
    </row>
    <row r="294" spans="1:11">
      <c r="A294" s="33">
        <v>286</v>
      </c>
      <c r="B294" s="19" t="s">
        <v>143</v>
      </c>
      <c r="C294" s="20" t="s">
        <v>168</v>
      </c>
      <c r="D294" s="2">
        <v>1</v>
      </c>
      <c r="E294" s="2"/>
      <c r="F294" s="2">
        <v>2</v>
      </c>
      <c r="G294" s="2"/>
      <c r="H294" s="2"/>
      <c r="I294" s="2">
        <v>3</v>
      </c>
      <c r="J294">
        <v>0</v>
      </c>
      <c r="K294" s="34">
        <v>0</v>
      </c>
    </row>
    <row r="295" spans="1:11">
      <c r="A295" s="33">
        <v>288</v>
      </c>
      <c r="B295" s="19" t="s">
        <v>185</v>
      </c>
      <c r="C295" s="20" t="s">
        <v>187</v>
      </c>
      <c r="D295" s="2">
        <v>2</v>
      </c>
      <c r="E295" s="2"/>
      <c r="F295" s="2"/>
      <c r="G295" s="2">
        <v>1</v>
      </c>
      <c r="H295" s="2"/>
      <c r="I295" s="2">
        <v>3</v>
      </c>
      <c r="J295">
        <v>0</v>
      </c>
      <c r="K295" s="34">
        <v>0</v>
      </c>
    </row>
    <row r="296" spans="1:11">
      <c r="A296" s="33">
        <v>289</v>
      </c>
      <c r="B296" s="19" t="s">
        <v>185</v>
      </c>
      <c r="C296" s="20" t="s">
        <v>192</v>
      </c>
      <c r="D296" s="2">
        <v>2</v>
      </c>
      <c r="E296" s="2">
        <v>1</v>
      </c>
      <c r="F296" s="2"/>
      <c r="G296" s="2"/>
      <c r="H296" s="2"/>
      <c r="I296" s="2">
        <v>3</v>
      </c>
      <c r="J296">
        <v>0</v>
      </c>
      <c r="K296" s="34">
        <v>0</v>
      </c>
    </row>
    <row r="297" spans="1:11">
      <c r="A297" s="33">
        <v>291</v>
      </c>
      <c r="B297" s="19" t="s">
        <v>225</v>
      </c>
      <c r="C297" s="20" t="s">
        <v>233</v>
      </c>
      <c r="D297" s="2">
        <v>2</v>
      </c>
      <c r="E297" s="2"/>
      <c r="F297" s="2"/>
      <c r="G297" s="2">
        <v>1</v>
      </c>
      <c r="H297" s="2"/>
      <c r="I297" s="2">
        <v>3</v>
      </c>
      <c r="J297">
        <v>0</v>
      </c>
      <c r="K297" s="34">
        <v>0</v>
      </c>
    </row>
    <row r="298" spans="1:11">
      <c r="A298" s="33">
        <v>292</v>
      </c>
      <c r="B298" s="19" t="s">
        <v>225</v>
      </c>
      <c r="C298" s="20" t="s">
        <v>242</v>
      </c>
      <c r="D298" s="2">
        <v>2</v>
      </c>
      <c r="E298" s="2"/>
      <c r="F298" s="2"/>
      <c r="G298" s="2">
        <v>1</v>
      </c>
      <c r="H298" s="2"/>
      <c r="I298" s="2">
        <v>3</v>
      </c>
      <c r="J298">
        <v>0</v>
      </c>
      <c r="K298" s="34">
        <v>0</v>
      </c>
    </row>
    <row r="299" spans="1:11">
      <c r="A299" s="33">
        <v>293</v>
      </c>
      <c r="B299" s="19" t="s">
        <v>225</v>
      </c>
      <c r="C299" s="20" t="s">
        <v>245</v>
      </c>
      <c r="D299" s="2">
        <v>2</v>
      </c>
      <c r="E299" s="2"/>
      <c r="F299" s="2"/>
      <c r="G299" s="2">
        <v>1</v>
      </c>
      <c r="H299" s="2"/>
      <c r="I299" s="2">
        <v>3</v>
      </c>
      <c r="J299">
        <v>0</v>
      </c>
      <c r="K299" s="34">
        <v>0</v>
      </c>
    </row>
    <row r="300" spans="1:11">
      <c r="A300" s="33">
        <v>294</v>
      </c>
      <c r="B300" s="19" t="s">
        <v>225</v>
      </c>
      <c r="C300" s="20" t="s">
        <v>251</v>
      </c>
      <c r="D300" s="2">
        <v>2</v>
      </c>
      <c r="E300" s="2">
        <v>1</v>
      </c>
      <c r="F300" s="2"/>
      <c r="G300" s="2"/>
      <c r="H300" s="2"/>
      <c r="I300" s="2">
        <v>3</v>
      </c>
      <c r="J300">
        <v>0</v>
      </c>
      <c r="K300" s="34">
        <v>0</v>
      </c>
    </row>
    <row r="301" spans="1:11">
      <c r="A301" s="33">
        <v>295</v>
      </c>
      <c r="B301" s="19" t="s">
        <v>260</v>
      </c>
      <c r="C301" s="20" t="s">
        <v>280</v>
      </c>
      <c r="D301" s="2">
        <v>2</v>
      </c>
      <c r="E301" s="2">
        <v>1</v>
      </c>
      <c r="F301" s="2"/>
      <c r="G301" s="2"/>
      <c r="H301" s="2"/>
      <c r="I301" s="2">
        <v>3</v>
      </c>
      <c r="J301">
        <v>0</v>
      </c>
      <c r="K301" s="34">
        <v>0</v>
      </c>
    </row>
    <row r="302" spans="1:11">
      <c r="A302" s="33">
        <v>296</v>
      </c>
      <c r="B302" s="19" t="s">
        <v>260</v>
      </c>
      <c r="C302" s="20" t="s">
        <v>292</v>
      </c>
      <c r="D302" s="2">
        <v>1</v>
      </c>
      <c r="E302" s="2">
        <v>1</v>
      </c>
      <c r="F302" s="2"/>
      <c r="G302" s="2">
        <v>1</v>
      </c>
      <c r="H302" s="2"/>
      <c r="I302" s="2">
        <v>3</v>
      </c>
      <c r="J302">
        <v>0</v>
      </c>
      <c r="K302" s="34">
        <v>0</v>
      </c>
    </row>
    <row r="303" spans="1:11">
      <c r="A303" s="33">
        <v>297</v>
      </c>
      <c r="B303" s="19" t="s">
        <v>333</v>
      </c>
      <c r="C303" s="20" t="s">
        <v>343</v>
      </c>
      <c r="D303" s="2">
        <v>1</v>
      </c>
      <c r="E303" s="2">
        <v>1</v>
      </c>
      <c r="F303" s="2"/>
      <c r="G303" s="2"/>
      <c r="H303" s="2">
        <v>1</v>
      </c>
      <c r="I303" s="2">
        <v>3</v>
      </c>
      <c r="J303">
        <v>0</v>
      </c>
      <c r="K303" s="34">
        <v>0</v>
      </c>
    </row>
    <row r="304" spans="1:11">
      <c r="A304" s="33">
        <v>298</v>
      </c>
      <c r="B304" s="19" t="s">
        <v>333</v>
      </c>
      <c r="C304" s="20" t="s">
        <v>348</v>
      </c>
      <c r="D304" s="2">
        <v>1</v>
      </c>
      <c r="E304" s="2">
        <v>2</v>
      </c>
      <c r="F304" s="2"/>
      <c r="G304" s="2"/>
      <c r="H304" s="2"/>
      <c r="I304" s="2">
        <v>3</v>
      </c>
      <c r="J304">
        <v>0</v>
      </c>
      <c r="K304" s="34">
        <v>0</v>
      </c>
    </row>
    <row r="305" spans="1:11">
      <c r="A305" s="33">
        <v>299</v>
      </c>
      <c r="B305" s="19" t="s">
        <v>333</v>
      </c>
      <c r="C305" s="20" t="s">
        <v>339</v>
      </c>
      <c r="D305" s="2">
        <v>2</v>
      </c>
      <c r="E305" s="2">
        <v>1</v>
      </c>
      <c r="F305" s="2"/>
      <c r="G305" s="2"/>
      <c r="H305" s="2"/>
      <c r="I305" s="2">
        <v>3</v>
      </c>
      <c r="J305">
        <v>0</v>
      </c>
      <c r="K305" s="34">
        <v>0</v>
      </c>
    </row>
    <row r="306" spans="1:11">
      <c r="A306" s="33">
        <v>300</v>
      </c>
      <c r="B306" s="19" t="s">
        <v>350</v>
      </c>
      <c r="C306" s="20" t="s">
        <v>363</v>
      </c>
      <c r="D306" s="2">
        <v>3</v>
      </c>
      <c r="E306" s="2"/>
      <c r="F306" s="2"/>
      <c r="G306" s="2"/>
      <c r="H306" s="2"/>
      <c r="I306" s="2">
        <v>3</v>
      </c>
      <c r="J306">
        <v>0</v>
      </c>
      <c r="K306" s="34">
        <v>0</v>
      </c>
    </row>
    <row r="307" spans="1:11">
      <c r="A307" s="33">
        <v>303</v>
      </c>
      <c r="B307" s="19" t="s">
        <v>377</v>
      </c>
      <c r="C307" s="20" t="s">
        <v>382</v>
      </c>
      <c r="D307" s="2">
        <v>2</v>
      </c>
      <c r="E307" s="2">
        <v>1</v>
      </c>
      <c r="F307" s="2"/>
      <c r="G307" s="2"/>
      <c r="H307" s="2"/>
      <c r="I307" s="2">
        <v>3</v>
      </c>
      <c r="J307">
        <v>0</v>
      </c>
      <c r="K307" s="34">
        <v>0</v>
      </c>
    </row>
    <row r="308" spans="1:11">
      <c r="A308" s="33">
        <v>309</v>
      </c>
      <c r="B308" s="19" t="s">
        <v>79</v>
      </c>
      <c r="C308" s="20" t="s">
        <v>90</v>
      </c>
      <c r="D308" s="2">
        <v>1</v>
      </c>
      <c r="E308" s="2">
        <v>1</v>
      </c>
      <c r="F308" s="2"/>
      <c r="G308" s="2"/>
      <c r="H308" s="2"/>
      <c r="I308" s="2">
        <v>2</v>
      </c>
      <c r="J308">
        <v>1</v>
      </c>
      <c r="K308" s="34">
        <v>1</v>
      </c>
    </row>
    <row r="309" spans="1:11">
      <c r="A309" s="33">
        <v>322</v>
      </c>
      <c r="B309" s="19" t="s">
        <v>299</v>
      </c>
      <c r="C309" s="20" t="s">
        <v>332</v>
      </c>
      <c r="D309" s="2">
        <v>1</v>
      </c>
      <c r="E309" s="2">
        <v>1</v>
      </c>
      <c r="F309" s="2"/>
      <c r="G309" s="2"/>
      <c r="H309" s="2"/>
      <c r="I309" s="2">
        <v>2</v>
      </c>
      <c r="J309">
        <v>1</v>
      </c>
      <c r="K309" s="34">
        <v>1</v>
      </c>
    </row>
    <row r="310" spans="1:11">
      <c r="A310" s="33">
        <v>324</v>
      </c>
      <c r="B310" s="19" t="s">
        <v>299</v>
      </c>
      <c r="C310" s="20" t="s">
        <v>317</v>
      </c>
      <c r="D310" s="2">
        <v>1</v>
      </c>
      <c r="E310" s="2">
        <v>1</v>
      </c>
      <c r="F310" s="2"/>
      <c r="G310" s="2"/>
      <c r="H310" s="2"/>
      <c r="I310" s="2">
        <v>2</v>
      </c>
      <c r="J310">
        <v>1</v>
      </c>
      <c r="K310" s="34">
        <v>1</v>
      </c>
    </row>
    <row r="311" spans="1:11">
      <c r="A311" s="33">
        <v>330</v>
      </c>
      <c r="B311" s="19" t="s">
        <v>350</v>
      </c>
      <c r="C311" s="20" t="s">
        <v>354</v>
      </c>
      <c r="D311" s="2">
        <v>2</v>
      </c>
      <c r="E311" s="2"/>
      <c r="F311" s="2"/>
      <c r="G311" s="2"/>
      <c r="H311" s="2"/>
      <c r="I311" s="2">
        <v>2</v>
      </c>
      <c r="J311">
        <v>1</v>
      </c>
      <c r="K311" s="34">
        <v>1</v>
      </c>
    </row>
    <row r="312" spans="1:11">
      <c r="A312" s="33">
        <v>331</v>
      </c>
      <c r="B312" s="19" t="s">
        <v>364</v>
      </c>
      <c r="C312" s="20" t="s">
        <v>371</v>
      </c>
      <c r="D312" s="2">
        <v>1</v>
      </c>
      <c r="E312" s="2">
        <v>1</v>
      </c>
      <c r="F312" s="2"/>
      <c r="G312" s="2"/>
      <c r="H312" s="2"/>
      <c r="I312" s="2">
        <v>2</v>
      </c>
      <c r="J312">
        <v>1</v>
      </c>
      <c r="K312" s="34">
        <v>1</v>
      </c>
    </row>
    <row r="313" spans="1:11">
      <c r="A313" s="33">
        <v>306</v>
      </c>
      <c r="B313" s="19" t="s">
        <v>35</v>
      </c>
      <c r="C313" s="20" t="s">
        <v>46</v>
      </c>
      <c r="D313" s="2">
        <v>1</v>
      </c>
      <c r="E313" s="2">
        <v>1</v>
      </c>
      <c r="F313" s="2"/>
      <c r="G313" s="2"/>
      <c r="H313" s="2"/>
      <c r="I313" s="2">
        <v>2</v>
      </c>
      <c r="J313">
        <v>0</v>
      </c>
      <c r="K313" s="34">
        <v>0</v>
      </c>
    </row>
    <row r="314" spans="1:11">
      <c r="A314" s="33">
        <v>307</v>
      </c>
      <c r="B314" s="19" t="s">
        <v>35</v>
      </c>
      <c r="C314" s="20" t="s">
        <v>63</v>
      </c>
      <c r="D314" s="2">
        <v>1</v>
      </c>
      <c r="E314" s="2">
        <v>1</v>
      </c>
      <c r="F314" s="2"/>
      <c r="G314" s="2"/>
      <c r="H314" s="2"/>
      <c r="I314" s="2">
        <v>2</v>
      </c>
      <c r="J314">
        <v>0</v>
      </c>
      <c r="K314" s="34">
        <v>0</v>
      </c>
    </row>
    <row r="315" spans="1:11">
      <c r="A315" s="33">
        <v>308</v>
      </c>
      <c r="B315" s="19" t="s">
        <v>35</v>
      </c>
      <c r="C315" s="20" t="s">
        <v>64</v>
      </c>
      <c r="D315" s="2">
        <v>2</v>
      </c>
      <c r="E315" s="2"/>
      <c r="F315" s="2"/>
      <c r="G315" s="2"/>
      <c r="H315" s="2"/>
      <c r="I315" s="2">
        <v>2</v>
      </c>
      <c r="J315">
        <v>0</v>
      </c>
      <c r="K315" s="34">
        <v>0</v>
      </c>
    </row>
    <row r="316" spans="1:11">
      <c r="A316" s="33">
        <v>310</v>
      </c>
      <c r="B316" s="19" t="s">
        <v>143</v>
      </c>
      <c r="C316" s="20" t="s">
        <v>166</v>
      </c>
      <c r="D316" s="2">
        <v>1</v>
      </c>
      <c r="E316" s="2">
        <v>1</v>
      </c>
      <c r="F316" s="2"/>
      <c r="G316" s="2"/>
      <c r="H316" s="2"/>
      <c r="I316" s="2">
        <v>2</v>
      </c>
      <c r="J316">
        <v>0</v>
      </c>
      <c r="K316" s="34">
        <v>0</v>
      </c>
    </row>
    <row r="317" spans="1:11">
      <c r="A317" s="33">
        <v>311</v>
      </c>
      <c r="B317" s="19" t="s">
        <v>143</v>
      </c>
      <c r="C317" s="20" t="s">
        <v>169</v>
      </c>
      <c r="D317" s="2">
        <v>1</v>
      </c>
      <c r="E317" s="2"/>
      <c r="F317" s="2">
        <v>1</v>
      </c>
      <c r="G317" s="2"/>
      <c r="H317" s="2"/>
      <c r="I317" s="2">
        <v>2</v>
      </c>
      <c r="J317">
        <v>0</v>
      </c>
      <c r="K317" s="34">
        <v>0</v>
      </c>
    </row>
    <row r="318" spans="1:11">
      <c r="A318" s="33">
        <v>312</v>
      </c>
      <c r="B318" s="19" t="s">
        <v>170</v>
      </c>
      <c r="C318" s="20" t="s">
        <v>183</v>
      </c>
      <c r="D318" s="2">
        <v>2</v>
      </c>
      <c r="E318" s="2"/>
      <c r="F318" s="2"/>
      <c r="G318" s="2"/>
      <c r="H318" s="2"/>
      <c r="I318" s="2">
        <v>2</v>
      </c>
      <c r="J318">
        <v>0</v>
      </c>
      <c r="K318" s="34">
        <v>0</v>
      </c>
    </row>
    <row r="319" spans="1:11">
      <c r="A319" s="33">
        <v>313</v>
      </c>
      <c r="B319" s="19" t="s">
        <v>185</v>
      </c>
      <c r="C319" s="20" t="s">
        <v>190</v>
      </c>
      <c r="D319" s="2">
        <v>1</v>
      </c>
      <c r="E319" s="2">
        <v>1</v>
      </c>
      <c r="F319" s="2"/>
      <c r="G319" s="2"/>
      <c r="H319" s="2"/>
      <c r="I319" s="2">
        <v>2</v>
      </c>
      <c r="J319">
        <v>0</v>
      </c>
      <c r="K319" s="34">
        <v>0</v>
      </c>
    </row>
    <row r="320" spans="1:11">
      <c r="A320" s="33">
        <v>314</v>
      </c>
      <c r="B320" s="19" t="s">
        <v>185</v>
      </c>
      <c r="C320" s="20" t="s">
        <v>191</v>
      </c>
      <c r="D320" s="2">
        <v>1</v>
      </c>
      <c r="E320" s="2">
        <v>1</v>
      </c>
      <c r="F320" s="2"/>
      <c r="G320" s="2"/>
      <c r="H320" s="2"/>
      <c r="I320" s="2">
        <v>2</v>
      </c>
      <c r="J320">
        <v>0</v>
      </c>
      <c r="K320" s="34">
        <v>0</v>
      </c>
    </row>
    <row r="321" spans="1:11">
      <c r="A321" s="33">
        <v>315</v>
      </c>
      <c r="B321" s="19" t="s">
        <v>185</v>
      </c>
      <c r="C321" s="20" t="s">
        <v>202</v>
      </c>
      <c r="D321" s="2">
        <v>1</v>
      </c>
      <c r="E321" s="2">
        <v>1</v>
      </c>
      <c r="F321" s="2"/>
      <c r="G321" s="2"/>
      <c r="H321" s="2"/>
      <c r="I321" s="2">
        <v>2</v>
      </c>
      <c r="J321">
        <v>0</v>
      </c>
      <c r="K321" s="34">
        <v>0</v>
      </c>
    </row>
    <row r="322" spans="1:11">
      <c r="A322" s="33">
        <v>316</v>
      </c>
      <c r="B322" s="19" t="s">
        <v>206</v>
      </c>
      <c r="C322" s="20" t="s">
        <v>210</v>
      </c>
      <c r="D322" s="2">
        <v>2</v>
      </c>
      <c r="E322" s="2"/>
      <c r="F322" s="2"/>
      <c r="G322" s="2"/>
      <c r="H322" s="2"/>
      <c r="I322" s="2">
        <v>2</v>
      </c>
      <c r="J322">
        <v>0</v>
      </c>
      <c r="K322" s="34">
        <v>0</v>
      </c>
    </row>
    <row r="323" spans="1:11">
      <c r="A323" s="33">
        <v>317</v>
      </c>
      <c r="B323" s="19" t="s">
        <v>206</v>
      </c>
      <c r="C323" s="20" t="s">
        <v>214</v>
      </c>
      <c r="D323" s="2">
        <v>1</v>
      </c>
      <c r="E323" s="2">
        <v>1</v>
      </c>
      <c r="F323" s="2"/>
      <c r="G323" s="2"/>
      <c r="H323" s="2"/>
      <c r="I323" s="2">
        <v>2</v>
      </c>
      <c r="J323">
        <v>0</v>
      </c>
      <c r="K323" s="34">
        <v>0</v>
      </c>
    </row>
    <row r="324" spans="1:11">
      <c r="A324" s="33">
        <v>318</v>
      </c>
      <c r="B324" s="19" t="s">
        <v>206</v>
      </c>
      <c r="C324" s="20" t="s">
        <v>222</v>
      </c>
      <c r="D324" s="2">
        <v>2</v>
      </c>
      <c r="E324" s="2"/>
      <c r="F324" s="2"/>
      <c r="G324" s="2"/>
      <c r="H324" s="2"/>
      <c r="I324" s="2">
        <v>2</v>
      </c>
      <c r="J324">
        <v>0</v>
      </c>
      <c r="K324" s="34">
        <v>0</v>
      </c>
    </row>
    <row r="325" spans="1:11">
      <c r="A325" s="33">
        <v>319</v>
      </c>
      <c r="B325" s="19" t="s">
        <v>206</v>
      </c>
      <c r="C325" s="20" t="s">
        <v>223</v>
      </c>
      <c r="D325" s="2">
        <v>2</v>
      </c>
      <c r="E325" s="2"/>
      <c r="F325" s="2"/>
      <c r="G325" s="2"/>
      <c r="H325" s="2"/>
      <c r="I325" s="2">
        <v>2</v>
      </c>
      <c r="J325">
        <v>0</v>
      </c>
      <c r="K325" s="34">
        <v>0</v>
      </c>
    </row>
    <row r="326" spans="1:11">
      <c r="A326" s="33">
        <v>320</v>
      </c>
      <c r="B326" s="19" t="s">
        <v>225</v>
      </c>
      <c r="C326" s="20" t="s">
        <v>237</v>
      </c>
      <c r="D326" s="2"/>
      <c r="E326" s="2"/>
      <c r="F326" s="2"/>
      <c r="G326" s="2">
        <v>2</v>
      </c>
      <c r="H326" s="2"/>
      <c r="I326" s="2">
        <v>2</v>
      </c>
      <c r="J326">
        <v>0</v>
      </c>
      <c r="K326" s="34">
        <v>0</v>
      </c>
    </row>
    <row r="327" spans="1:11">
      <c r="A327" s="33">
        <v>321</v>
      </c>
      <c r="B327" s="19" t="s">
        <v>299</v>
      </c>
      <c r="C327" s="20" t="s">
        <v>323</v>
      </c>
      <c r="D327" s="2">
        <v>1</v>
      </c>
      <c r="E327" s="2">
        <v>1</v>
      </c>
      <c r="F327" s="2"/>
      <c r="G327" s="2"/>
      <c r="H327" s="2"/>
      <c r="I327" s="2">
        <v>2</v>
      </c>
      <c r="J327">
        <v>0</v>
      </c>
      <c r="K327" s="34">
        <v>0</v>
      </c>
    </row>
    <row r="328" spans="1:11">
      <c r="A328" s="33">
        <v>323</v>
      </c>
      <c r="B328" s="19" t="s">
        <v>299</v>
      </c>
      <c r="C328" s="20" t="s">
        <v>309</v>
      </c>
      <c r="D328" s="2">
        <v>1</v>
      </c>
      <c r="E328" s="2">
        <v>1</v>
      </c>
      <c r="F328" s="2"/>
      <c r="G328" s="2"/>
      <c r="H328" s="2"/>
      <c r="I328" s="2">
        <v>2</v>
      </c>
      <c r="J328">
        <v>0</v>
      </c>
      <c r="K328" s="34">
        <v>0</v>
      </c>
    </row>
    <row r="329" spans="1:11">
      <c r="A329" s="33">
        <v>325</v>
      </c>
      <c r="B329" s="19" t="s">
        <v>333</v>
      </c>
      <c r="C329" s="20" t="s">
        <v>349</v>
      </c>
      <c r="D329" s="2">
        <v>1</v>
      </c>
      <c r="E329" s="2">
        <v>1</v>
      </c>
      <c r="F329" s="2"/>
      <c r="G329" s="2"/>
      <c r="H329" s="2"/>
      <c r="I329" s="2">
        <v>2</v>
      </c>
      <c r="J329">
        <v>0</v>
      </c>
      <c r="K329" s="34">
        <v>0</v>
      </c>
    </row>
    <row r="330" spans="1:11">
      <c r="A330" s="33">
        <v>326</v>
      </c>
      <c r="B330" s="19" t="s">
        <v>333</v>
      </c>
      <c r="C330" s="20" t="s">
        <v>345</v>
      </c>
      <c r="D330" s="2">
        <v>1</v>
      </c>
      <c r="E330" s="2">
        <v>1</v>
      </c>
      <c r="F330" s="2"/>
      <c r="G330" s="2"/>
      <c r="H330" s="2"/>
      <c r="I330" s="2">
        <v>2</v>
      </c>
      <c r="J330">
        <v>0</v>
      </c>
      <c r="K330" s="34">
        <v>0</v>
      </c>
    </row>
    <row r="331" spans="1:11">
      <c r="A331" s="33">
        <v>327</v>
      </c>
      <c r="B331" s="19" t="s">
        <v>333</v>
      </c>
      <c r="C331" s="20" t="s">
        <v>340</v>
      </c>
      <c r="D331" s="2">
        <v>2</v>
      </c>
      <c r="E331" s="2"/>
      <c r="F331" s="2"/>
      <c r="G331" s="2"/>
      <c r="H331" s="2"/>
      <c r="I331" s="2">
        <v>2</v>
      </c>
      <c r="J331">
        <v>0</v>
      </c>
      <c r="K331" s="34">
        <v>0</v>
      </c>
    </row>
    <row r="332" spans="1:11">
      <c r="A332" s="33">
        <v>328</v>
      </c>
      <c r="B332" s="19" t="s">
        <v>333</v>
      </c>
      <c r="C332" s="20" t="s">
        <v>336</v>
      </c>
      <c r="D332" s="2">
        <v>2</v>
      </c>
      <c r="E332" s="2"/>
      <c r="F332" s="2"/>
      <c r="G332" s="2"/>
      <c r="H332" s="2"/>
      <c r="I332" s="2">
        <v>2</v>
      </c>
      <c r="J332">
        <v>0</v>
      </c>
      <c r="K332" s="34">
        <v>0</v>
      </c>
    </row>
    <row r="333" spans="1:11">
      <c r="A333" s="33">
        <v>329</v>
      </c>
      <c r="B333" s="19" t="s">
        <v>333</v>
      </c>
      <c r="C333" s="20" t="s">
        <v>344</v>
      </c>
      <c r="D333" s="2">
        <v>2</v>
      </c>
      <c r="E333" s="2"/>
      <c r="F333" s="2"/>
      <c r="G333" s="2"/>
      <c r="H333" s="2"/>
      <c r="I333" s="2">
        <v>2</v>
      </c>
      <c r="J333">
        <v>0</v>
      </c>
      <c r="K333" s="34">
        <v>0</v>
      </c>
    </row>
    <row r="334" spans="1:11">
      <c r="A334" s="33">
        <v>332</v>
      </c>
      <c r="B334" s="19" t="s">
        <v>377</v>
      </c>
      <c r="C334" s="20" t="s">
        <v>378</v>
      </c>
      <c r="D334" s="2">
        <v>1</v>
      </c>
      <c r="E334" s="2">
        <v>1</v>
      </c>
      <c r="F334" s="2"/>
      <c r="G334" s="2"/>
      <c r="H334" s="2"/>
      <c r="I334" s="2">
        <v>2</v>
      </c>
      <c r="J334">
        <v>0</v>
      </c>
      <c r="K334" s="34">
        <v>0</v>
      </c>
    </row>
    <row r="335" spans="1:11">
      <c r="A335" s="33">
        <v>333</v>
      </c>
      <c r="B335" s="19" t="s">
        <v>391</v>
      </c>
      <c r="C335" s="20" t="s">
        <v>392</v>
      </c>
      <c r="D335" s="2">
        <v>2</v>
      </c>
      <c r="E335" s="2"/>
      <c r="F335" s="2"/>
      <c r="G335" s="2"/>
      <c r="H335" s="2"/>
      <c r="I335" s="2">
        <v>2</v>
      </c>
      <c r="J335">
        <v>0</v>
      </c>
      <c r="K335" s="34">
        <v>0</v>
      </c>
    </row>
    <row r="336" spans="1:11">
      <c r="A336" s="33">
        <v>337</v>
      </c>
      <c r="B336" s="19" t="s">
        <v>97</v>
      </c>
      <c r="C336" s="20" t="s">
        <v>115</v>
      </c>
      <c r="D336" s="2">
        <v>1</v>
      </c>
      <c r="E336" s="2"/>
      <c r="F336" s="2"/>
      <c r="G336" s="2"/>
      <c r="H336" s="2"/>
      <c r="I336" s="2">
        <v>1</v>
      </c>
      <c r="J336">
        <v>0</v>
      </c>
      <c r="K336" s="34" t="s">
        <v>400</v>
      </c>
    </row>
    <row r="337" spans="1:11">
      <c r="A337" s="33">
        <v>334</v>
      </c>
      <c r="B337" s="19" t="s">
        <v>79</v>
      </c>
      <c r="C337" s="20" t="s">
        <v>89</v>
      </c>
      <c r="D337" s="2"/>
      <c r="E337" s="2"/>
      <c r="F337" s="2"/>
      <c r="G337" s="2">
        <v>1</v>
      </c>
      <c r="H337" s="2"/>
      <c r="I337" s="2">
        <v>1</v>
      </c>
      <c r="J337">
        <v>0</v>
      </c>
      <c r="K337" s="34">
        <v>0</v>
      </c>
    </row>
    <row r="338" spans="1:11">
      <c r="A338" s="33">
        <v>335</v>
      </c>
      <c r="B338" s="19" t="s">
        <v>97</v>
      </c>
      <c r="C338" s="20" t="s">
        <v>101</v>
      </c>
      <c r="D338" s="2"/>
      <c r="E338" s="2">
        <v>1</v>
      </c>
      <c r="F338" s="2"/>
      <c r="G338" s="2"/>
      <c r="H338" s="2"/>
      <c r="I338" s="2">
        <v>1</v>
      </c>
      <c r="J338">
        <v>0</v>
      </c>
      <c r="K338" s="34">
        <v>0</v>
      </c>
    </row>
    <row r="339" spans="1:11">
      <c r="A339" s="33">
        <v>336</v>
      </c>
      <c r="B339" s="19" t="s">
        <v>97</v>
      </c>
      <c r="C339" s="20" t="s">
        <v>112</v>
      </c>
      <c r="D339" s="2">
        <v>1</v>
      </c>
      <c r="E339" s="2"/>
      <c r="F339" s="2"/>
      <c r="G339" s="2"/>
      <c r="H339" s="2"/>
      <c r="I339" s="2">
        <v>1</v>
      </c>
      <c r="J339">
        <v>0</v>
      </c>
      <c r="K339" s="34">
        <v>0</v>
      </c>
    </row>
    <row r="340" spans="1:11">
      <c r="A340" s="33">
        <v>338</v>
      </c>
      <c r="B340" s="19" t="s">
        <v>206</v>
      </c>
      <c r="C340" s="20" t="s">
        <v>212</v>
      </c>
      <c r="D340" s="2">
        <v>1</v>
      </c>
      <c r="E340" s="2"/>
      <c r="F340" s="2"/>
      <c r="G340" s="2"/>
      <c r="H340" s="2"/>
      <c r="I340" s="2">
        <v>1</v>
      </c>
      <c r="J340">
        <v>0</v>
      </c>
      <c r="K340" s="34">
        <v>0</v>
      </c>
    </row>
    <row r="341" spans="1:11">
      <c r="A341" s="33">
        <v>339</v>
      </c>
      <c r="B341" s="19" t="s">
        <v>225</v>
      </c>
      <c r="C341" s="20" t="s">
        <v>234</v>
      </c>
      <c r="D341" s="2">
        <v>1</v>
      </c>
      <c r="E341" s="2"/>
      <c r="F341" s="2"/>
      <c r="G341" s="2"/>
      <c r="H341" s="2"/>
      <c r="I341" s="2">
        <v>1</v>
      </c>
      <c r="J341">
        <v>0</v>
      </c>
      <c r="K341" s="34">
        <v>0</v>
      </c>
    </row>
    <row r="342" spans="1:11">
      <c r="A342" s="33">
        <v>340</v>
      </c>
      <c r="B342" s="19" t="s">
        <v>225</v>
      </c>
      <c r="C342" s="20" t="s">
        <v>255</v>
      </c>
      <c r="D342" s="2">
        <v>1</v>
      </c>
      <c r="E342" s="2"/>
      <c r="F342" s="2"/>
      <c r="G342" s="2"/>
      <c r="H342" s="2"/>
      <c r="I342" s="2">
        <v>1</v>
      </c>
      <c r="J342">
        <v>0</v>
      </c>
      <c r="K342" s="34">
        <v>0</v>
      </c>
    </row>
    <row r="343" spans="1:11">
      <c r="A343" s="33">
        <v>341</v>
      </c>
      <c r="B343" s="19" t="s">
        <v>225</v>
      </c>
      <c r="C343" s="20" t="s">
        <v>256</v>
      </c>
      <c r="D343" s="2">
        <v>1</v>
      </c>
      <c r="E343" s="2"/>
      <c r="F343" s="2"/>
      <c r="G343" s="2"/>
      <c r="H343" s="2"/>
      <c r="I343" s="2">
        <v>1</v>
      </c>
      <c r="J343">
        <v>0</v>
      </c>
      <c r="K343" s="34">
        <v>0</v>
      </c>
    </row>
    <row r="344" spans="1:11">
      <c r="A344" s="33">
        <v>342</v>
      </c>
      <c r="B344" s="19" t="s">
        <v>260</v>
      </c>
      <c r="C344" s="20" t="s">
        <v>293</v>
      </c>
      <c r="D344" s="2">
        <v>1</v>
      </c>
      <c r="E344" s="2"/>
      <c r="F344" s="2"/>
      <c r="G344" s="2"/>
      <c r="H344" s="2"/>
      <c r="I344" s="2">
        <v>1</v>
      </c>
      <c r="J344">
        <v>0</v>
      </c>
      <c r="K344" s="34">
        <v>0</v>
      </c>
    </row>
    <row r="345" spans="1:11">
      <c r="A345" s="33">
        <v>343</v>
      </c>
      <c r="B345" s="19" t="s">
        <v>299</v>
      </c>
      <c r="C345" s="20" t="s">
        <v>320</v>
      </c>
      <c r="D345" s="2"/>
      <c r="E345" s="2">
        <v>1</v>
      </c>
      <c r="F345" s="2"/>
      <c r="G345" s="2"/>
      <c r="H345" s="2"/>
      <c r="I345" s="2">
        <v>1</v>
      </c>
      <c r="J345">
        <v>0</v>
      </c>
      <c r="K345" s="34">
        <v>0</v>
      </c>
    </row>
    <row r="346" spans="1:11">
      <c r="A346" s="33">
        <v>344</v>
      </c>
      <c r="B346" s="19" t="s">
        <v>299</v>
      </c>
      <c r="C346" s="20" t="s">
        <v>300</v>
      </c>
      <c r="D346" s="2">
        <v>1</v>
      </c>
      <c r="E346" s="2"/>
      <c r="F346" s="2"/>
      <c r="G346" s="2"/>
      <c r="H346" s="2"/>
      <c r="I346" s="2">
        <v>1</v>
      </c>
      <c r="J346">
        <v>0</v>
      </c>
      <c r="K346" s="34">
        <v>0</v>
      </c>
    </row>
    <row r="347" spans="1:11">
      <c r="A347" s="33">
        <v>345</v>
      </c>
      <c r="B347" s="19" t="s">
        <v>299</v>
      </c>
      <c r="C347" s="20" t="s">
        <v>310</v>
      </c>
      <c r="D347" s="2">
        <v>1</v>
      </c>
      <c r="E347" s="2"/>
      <c r="F347" s="2"/>
      <c r="G347" s="2"/>
      <c r="H347" s="2"/>
      <c r="I347" s="2">
        <v>1</v>
      </c>
      <c r="J347">
        <v>0</v>
      </c>
      <c r="K347" s="34">
        <v>0</v>
      </c>
    </row>
    <row r="348" spans="1:11">
      <c r="A348" s="33">
        <v>346</v>
      </c>
      <c r="B348" s="19" t="s">
        <v>333</v>
      </c>
      <c r="C348" s="20" t="s">
        <v>347</v>
      </c>
      <c r="D348" s="2">
        <v>1</v>
      </c>
      <c r="E348" s="2"/>
      <c r="F348" s="2"/>
      <c r="G348" s="2"/>
      <c r="H348" s="2"/>
      <c r="I348" s="2">
        <v>1</v>
      </c>
      <c r="J348">
        <v>0</v>
      </c>
      <c r="K348" s="34">
        <v>0</v>
      </c>
    </row>
    <row r="349" spans="1:11">
      <c r="A349" s="33">
        <v>347</v>
      </c>
      <c r="B349" s="19" t="s">
        <v>350</v>
      </c>
      <c r="C349" s="20" t="s">
        <v>362</v>
      </c>
      <c r="D349" s="2">
        <v>1</v>
      </c>
      <c r="E349" s="2"/>
      <c r="F349" s="2"/>
      <c r="G349" s="2"/>
      <c r="H349" s="2"/>
      <c r="I349" s="2">
        <v>1</v>
      </c>
      <c r="J349">
        <v>0</v>
      </c>
      <c r="K349" s="34">
        <v>0</v>
      </c>
    </row>
    <row r="350" spans="1:11">
      <c r="A350" s="33">
        <v>348</v>
      </c>
      <c r="B350" s="19" t="s">
        <v>377</v>
      </c>
      <c r="C350" s="20" t="s">
        <v>379</v>
      </c>
      <c r="D350" s="2"/>
      <c r="E350" s="2">
        <v>1</v>
      </c>
      <c r="F350" s="2"/>
      <c r="G350" s="2"/>
      <c r="H350" s="2"/>
      <c r="I350" s="2">
        <v>1</v>
      </c>
      <c r="J350">
        <v>0</v>
      </c>
      <c r="K350" s="34">
        <v>0</v>
      </c>
    </row>
    <row r="351" spans="1:11">
      <c r="A351" s="33">
        <v>349</v>
      </c>
      <c r="B351" s="19" t="s">
        <v>384</v>
      </c>
      <c r="C351" s="20" t="s">
        <v>385</v>
      </c>
      <c r="D351" s="2">
        <v>1</v>
      </c>
      <c r="E351" s="2"/>
      <c r="F351" s="2"/>
      <c r="G351" s="2"/>
      <c r="H351" s="2"/>
      <c r="I351" s="2">
        <v>1</v>
      </c>
      <c r="J351">
        <v>0</v>
      </c>
      <c r="K351" s="34">
        <v>0</v>
      </c>
    </row>
    <row r="352" spans="1:11">
      <c r="A352" s="33">
        <v>350</v>
      </c>
      <c r="B352" s="19" t="s">
        <v>391</v>
      </c>
      <c r="C352" s="20" t="s">
        <v>395</v>
      </c>
      <c r="D352" s="2">
        <v>1</v>
      </c>
      <c r="E352" s="2"/>
      <c r="F352" s="2"/>
      <c r="G352" s="2"/>
      <c r="H352" s="2"/>
      <c r="I352" s="2">
        <v>1</v>
      </c>
      <c r="J352">
        <v>0</v>
      </c>
      <c r="K352" s="34">
        <v>0</v>
      </c>
    </row>
    <row r="353" spans="2:11">
      <c r="B353" s="19" t="s">
        <v>79</v>
      </c>
      <c r="C353" s="20" t="s">
        <v>87</v>
      </c>
      <c r="D353" s="2"/>
      <c r="E353" s="2"/>
      <c r="F353" s="2"/>
      <c r="G353" s="2"/>
      <c r="H353" s="2"/>
      <c r="I353" s="2">
        <v>0</v>
      </c>
      <c r="J353">
        <v>0</v>
      </c>
      <c r="K353" s="34" t="s">
        <v>399</v>
      </c>
    </row>
  </sheetData>
  <phoneticPr fontId="9"/>
  <pageMargins left="0" right="0" top="0.39370078740157477" bottom="0.39370078740157477" header="0" footer="0"/>
  <headerFooter>
    <oddHeader>&amp;C&amp;A</oddHeader>
    <oddFooter>&amp;Cページ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854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</vt:i4>
      </vt:variant>
    </vt:vector>
  </HeadingPairs>
  <TitlesOfParts>
    <vt:vector size="17" baseType="lpstr">
      <vt:lpstr>我願</vt:lpstr>
      <vt:lpstr>店舗数一覧_2026</vt:lpstr>
      <vt:lpstr>店舗数一覧_2021</vt:lpstr>
      <vt:lpstr>店舗数一覧_2020</vt:lpstr>
      <vt:lpstr>店舗数一覧_2019</vt:lpstr>
      <vt:lpstr>店舗数比較 (2021)</vt:lpstr>
      <vt:lpstr>店舗数比較(2020)</vt:lpstr>
      <vt:lpstr>順位ソート_2021</vt:lpstr>
      <vt:lpstr>順位ソート_2020</vt:lpstr>
      <vt:lpstr>順位ソート_2019</vt:lpstr>
      <vt:lpstr>人口多区・県轄市</vt:lpstr>
      <vt:lpstr>県市別店舗統計</vt:lpstr>
      <vt:lpstr>板橋区</vt:lpstr>
      <vt:lpstr>(参考)ドラッグストア勢力図</vt:lpstr>
      <vt:lpstr>便利商店没有区</vt:lpstr>
      <vt:lpstr>鉄道没有区</vt:lpstr>
      <vt:lpstr>順位ソート_2021!Criteria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Sayo Hikawa</cp:lastModifiedBy>
  <cp:revision>69</cp:revision>
  <dcterms:created xsi:type="dcterms:W3CDTF">2019-02-18T17:49:20Z</dcterms:created>
  <dcterms:modified xsi:type="dcterms:W3CDTF">2026-08-17T14:26:28Z</dcterms:modified>
</cp:coreProperties>
</file>